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5480" windowHeight="11640" tabRatio="855" firstSheet="2" activeTab="2"/>
  </bookViews>
  <sheets>
    <sheet name="modListProv" sheetId="1" state="veryHidden" r:id="rId1"/>
    <sheet name="Лог обновления" sheetId="2" state="veryHidden" r:id="rId2"/>
    <sheet name="Титульный" sheetId="3" r:id="rId3"/>
    <sheet name="Раздел I. В" sheetId="4" r:id="rId4"/>
    <sheet name="Раздел II. А" sheetId="5" r:id="rId5"/>
    <sheet name="Statistic" sheetId="6" state="veryHidden" r:id="rId6"/>
    <sheet name="TEHSHEET" sheetId="7" state="veryHidden" r:id="rId7"/>
    <sheet name="et_union" sheetId="8" state="veryHidden" r:id="rId8"/>
    <sheet name="AllSheetsInThisWorkbook" sheetId="9" state="veryHidden" r:id="rId9"/>
    <sheet name="mod_00" sheetId="10" state="veryHidden" r:id="rId10"/>
    <sheet name="mod_01" sheetId="11" state="veryHidden" r:id="rId11"/>
    <sheet name="mod_11" sheetId="12" state="veryHidden" r:id="rId12"/>
    <sheet name="mod_12" sheetId="13" state="veryHidden" r:id="rId13"/>
    <sheet name="mod_13" sheetId="14" state="veryHidden" r:id="rId14"/>
    <sheet name="mod_21" sheetId="15" state="veryHidden" r:id="rId15"/>
    <sheet name="mod_22" sheetId="16" state="veryHidden" r:id="rId16"/>
    <sheet name="mod_31" sheetId="17" state="veryHidden" r:id="rId17"/>
    <sheet name="mod_41" sheetId="18" state="veryHidden" r:id="rId18"/>
    <sheet name="modComm" sheetId="19" state="veryHidden" r:id="rId19"/>
    <sheet name="modButton" sheetId="20" state="veryHidden" r:id="rId20"/>
    <sheet name="REESTR_ORG" sheetId="21" state="veryHidden" r:id="rId21"/>
    <sheet name="modfrmCheckUpdates" sheetId="22" state="veryHidden" r:id="rId22"/>
    <sheet name="REESTR_MO" sheetId="23" state="veryHidden" r:id="rId23"/>
    <sheet name="modfrmRegion" sheetId="24" state="veryHidden" r:id="rId24"/>
    <sheet name="modfrmReestr" sheetId="25" state="veryHidden" r:id="rId25"/>
    <sheet name="modReestr" sheetId="26" state="veryHidden" r:id="rId26"/>
    <sheet name="modUpdTemplMain" sheetId="27" state="veryHidden" r:id="rId27"/>
    <sheet name="modDoubleClick" sheetId="28" state="veryHidden" r:id="rId28"/>
    <sheet name="modHyperlink" sheetId="29" state="veryHidden" r:id="rId29"/>
    <sheet name="modfrmDateChoose" sheetId="30" state="veryHidden" r:id="rId30"/>
  </sheets>
  <definedNames>
    <definedName name="activity">'Титульный'!$G$21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'TEHSHEET'!$G$2:$G$3</definedName>
    <definedName name="date_expired">'Титульный'!$G$15</definedName>
    <definedName name="doc_link">'Титульный'!$G$16</definedName>
    <definedName name="et_com">'et_union'!$3:$3</definedName>
    <definedName name="FirstLine">#REF!</definedName>
    <definedName name="god">'Титульный'!$G$13</definedName>
    <definedName name="inn">'Титульный'!$G$19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'REESTR_MO'!$A$1:$C$331</definedName>
    <definedName name="mo">'Титульный'!$G$25</definedName>
    <definedName name="MO_LIST_10">'REESTR_MO'!$B$90</definedName>
    <definedName name="MO_LIST_11">'REESTR_MO'!$B$91</definedName>
    <definedName name="MO_LIST_12">'REESTR_MO'!$B$92</definedName>
    <definedName name="MO_LIST_13">'REESTR_MO'!$B$93</definedName>
    <definedName name="MO_LIST_14">'REESTR_MO'!$B$94</definedName>
    <definedName name="MO_LIST_15">'REESTR_MO'!$B$95</definedName>
    <definedName name="MO_LIST_16">'REESTR_MO'!$B$96</definedName>
    <definedName name="MO_LIST_17">'REESTR_MO'!$B$97:$B$105</definedName>
    <definedName name="MO_LIST_18">'REESTR_MO'!$B$106:$B$121</definedName>
    <definedName name="MO_LIST_19">'REESTR_MO'!$B$122:$B$138</definedName>
    <definedName name="MO_LIST_2">'REESTR_MO'!$B$2:$B$10</definedName>
    <definedName name="MO_LIST_20">'REESTR_MO'!$B$139:$B$149</definedName>
    <definedName name="MO_LIST_21">'REESTR_MO'!$B$150:$B$165</definedName>
    <definedName name="MO_LIST_22">'REESTR_MO'!$B$166:$B$177</definedName>
    <definedName name="MO_LIST_23">'REESTR_MO'!$B$178:$B$190</definedName>
    <definedName name="MO_LIST_24">'REESTR_MO'!$B$191:$B$202</definedName>
    <definedName name="MO_LIST_25">'REESTR_MO'!$B$203:$B$218</definedName>
    <definedName name="MO_LIST_26">'REESTR_MO'!$B$219:$B$231</definedName>
    <definedName name="MO_LIST_27">'REESTR_MO'!$B$232:$B$244</definedName>
    <definedName name="MO_LIST_28">'REESTR_MO'!$B$245:$B$253</definedName>
    <definedName name="MO_LIST_29">'REESTR_MO'!$B$254:$B$267</definedName>
    <definedName name="MO_LIST_3">'REESTR_MO'!$B$11:$B$22</definedName>
    <definedName name="MO_LIST_30">'REESTR_MO'!$B$268:$B$283</definedName>
    <definedName name="MO_LIST_31">'REESTR_MO'!$B$284:$B$291</definedName>
    <definedName name="MO_LIST_32">'REESTR_MO'!$B$292:$B$299</definedName>
    <definedName name="MO_LIST_33">'REESTR_MO'!$B$300:$B$306</definedName>
    <definedName name="MO_LIST_34">'REESTR_MO'!$B$307:$B$318</definedName>
    <definedName name="MO_LIST_35">'REESTR_MO'!$B$319:$B$331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'REESTR_MO'!$B$74:$B$88</definedName>
    <definedName name="MO_LIST_9">'REESTR_MO'!$B$89</definedName>
    <definedName name="MONTH">'TEHSHEET'!$E$2:$E$14</definedName>
    <definedName name="mr">'Титульный'!$G$23</definedName>
    <definedName name="MR_LIST">'REESTR_MO'!$D$2:$D$35</definedName>
    <definedName name="nds">'Титульный'!$G$33</definedName>
    <definedName name="oktmo">'Титульный'!$G$27</definedName>
    <definedName name="org">'Титульный'!$G$18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'REESTR_ORG'!$A$2:$L$439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'TEHSHEET'!$H$2:$H$4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buy_ee">'Титульный'!$G$31</definedName>
    <definedName name="tit_gp">'Титульный'!$G$29</definedName>
    <definedName name="tit_month">'Титульный'!$G$14</definedName>
    <definedName name="UpdStatus">#REF!</definedName>
    <definedName name="version">#REF!</definedName>
    <definedName name="YEAR">'TEHSHEET'!$F$2:$F$4</definedName>
    <definedName name="й">P1_SCOPE_16_PRT,P2_SCOPE_16_PRT</definedName>
    <definedName name="_xlnm.Print_Area" localSheetId="4">'Раздел II. А'!$A$1:$DM$50</definedName>
  </definedNames>
  <calcPr fullCalcOnLoad="1"/>
</workbook>
</file>

<file path=xl/comments5.xml><?xml version="1.0" encoding="utf-8"?>
<comments xmlns="http://schemas.openxmlformats.org/spreadsheetml/2006/main">
  <authors>
    <author>КАА</author>
  </authors>
  <commentList>
    <comment ref="CL13" authorId="0">
      <text>
        <r>
          <rPr>
            <b/>
            <sz val="9"/>
            <rFont val="Tahoma"/>
            <family val="2"/>
          </rPr>
          <t>Объем мощности услуг по передаче электроэнергии потребителей за отчетный месяц (год), МВт</t>
        </r>
      </text>
    </comment>
    <comment ref="CS13" authorId="0">
      <text>
        <r>
          <rPr>
            <b/>
            <sz val="9"/>
            <rFont val="Tahoma"/>
            <family val="2"/>
          </rPr>
          <t>Стоимость мощности услуг по передаче электроэнергии потребителей за отчетный месяц (год), тыс руб</t>
        </r>
      </text>
    </comment>
    <comment ref="CL12" authorId="0">
      <text>
        <r>
          <rPr>
            <b/>
            <sz val="9"/>
            <rFont val="Tahoma"/>
            <family val="2"/>
          </rPr>
          <t>Объем[Стоимость] услуг,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сетей, в месяц (год), МВт [тыс руб]</t>
        </r>
      </text>
    </comment>
  </commentList>
</comments>
</file>

<file path=xl/sharedStrings.xml><?xml version="1.0" encoding="utf-8"?>
<sst xmlns="http://schemas.openxmlformats.org/spreadsheetml/2006/main" count="6584" uniqueCount="1234">
  <si>
    <t>Раздел I. Полезный отпуск электроэнергии и мощности, реализуемой по регулируемым тарифам (ценам)</t>
  </si>
  <si>
    <t>Раздел II. Полезный отпуск электроэнергии и мощности, реализуемой по нерегулируемым ценам</t>
  </si>
  <si>
    <t>Коды по ОКЕИ: 1000 киловатт-часов – 246, мегаватт – 215, тысяча рублей – 384</t>
  </si>
  <si>
    <t>Потребители</t>
  </si>
  <si>
    <t>Код строки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</si>
  <si>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</si>
  <si>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</si>
  <si>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</si>
  <si>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</si>
  <si>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</si>
  <si>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</si>
  <si>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</si>
  <si>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</si>
  <si>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</si>
  <si>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</si>
  <si>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</si>
  <si>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</si>
  <si>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</si>
  <si>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</si>
  <si>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</si>
  <si>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</si>
  <si>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</si>
  <si>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</si>
  <si>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</si>
  <si>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</si>
  <si>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</si>
  <si>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</si>
  <si>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</si>
  <si>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</si>
  <si>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</si>
  <si>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</si>
  <si>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</si>
  <si>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</si>
  <si>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</si>
  <si>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</si>
  <si>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</si>
  <si>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</si>
  <si>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</si>
  <si>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</si>
  <si>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</si>
  <si>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</si>
  <si>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</si>
  <si>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</si>
  <si>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</si>
  <si>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</si>
  <si>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</si>
  <si>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</si>
  <si>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</si>
  <si>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</si>
  <si>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</si>
  <si>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</si>
  <si>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</si>
  <si>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</si>
  <si>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</si>
  <si>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</si>
  <si>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</si>
  <si>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</si>
  <si>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</si>
  <si>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</si>
  <si>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</si>
  <si>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</si>
  <si>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</si>
  <si>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</si>
  <si>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</si>
  <si>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</si>
  <si>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</si>
  <si>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</si>
  <si>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</si>
  <si>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</si>
  <si>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</si>
  <si>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</si>
  <si>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</si>
  <si>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</si>
  <si>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</si>
  <si>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</si>
  <si>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</si>
  <si>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</si>
  <si>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</si>
  <si>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</si>
  <si>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</si>
  <si>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</si>
  <si>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</si>
  <si>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</si>
  <si>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</si>
  <si>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</si>
  <si>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>А. Полезный отпуск электроэнергии и мощности, реализуемой по нерегулируемым ценам по Договору энергоснабжения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</si>
  <si>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</si>
  <si>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</si>
  <si>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</si>
  <si>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</si>
  <si>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Стоимость электрической энергии (мощности) по 3-6 ценовой категории без учета стоимости отклонений за отчетный месяц (год) без НДС, тыс руб</t>
  </si>
  <si>
    <t>Объем электрической энергии (мощности) потребителей за отчетный месяц (год), тыс кВт ч</t>
  </si>
  <si>
    <t>Стоимость электрической энергии (мощности) потребителей за отчетный месяц (год) без НДС, тыс руб</t>
  </si>
  <si>
    <t>Объем электрической энергии потребителей за отчетный месяц (год), тыс кВт ч</t>
  </si>
  <si>
    <t>Стоимость электрической энергии потребителей за отчетный месяц (год) без НДС, тыс руб</t>
  </si>
  <si>
    <t>Стоимость электрической мощности за отчетный месяц (год) без НДС, тыс руб</t>
  </si>
  <si>
    <t>Объем мощности услуг по передаче электроэнергии потребителей за отчетный месяц (год), МВт</t>
  </si>
  <si>
    <t>Стоимость мощности услуг по передаче электроэнергии потребителей за отчетный месяц (год) без НДС, тыс руб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</si>
  <si>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</si>
  <si>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</si>
  <si>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</si>
  <si>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</si>
  <si>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</si>
  <si>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</si>
  <si>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</si>
  <si>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</si>
  <si>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мощности за отчетный месяц (год), 
МВт</t>
  </si>
  <si>
    <t>26.12.2014 16:49:49</t>
  </si>
  <si>
    <t>20.01.2015 18:00:47</t>
  </si>
  <si>
    <t>20.01.2015 18:06:09</t>
  </si>
  <si>
    <t>г.Севастополь</t>
  </si>
  <si>
    <t>Республика Крым</t>
  </si>
  <si>
    <t>21.01.2015 15:26:22</t>
  </si>
  <si>
    <t>21.01.2015 16:28:00</t>
  </si>
  <si>
    <t>21.01.2015 16:43:30</t>
  </si>
  <si>
    <t>21.01.2015 16:55:32</t>
  </si>
  <si>
    <t>22.01.2015 14:23:53</t>
  </si>
  <si>
    <t>22.01.2015 14:28:06</t>
  </si>
  <si>
    <t>22.01.2015 14:29:28</t>
  </si>
  <si>
    <t>22.01.2015 14:31:52</t>
  </si>
  <si>
    <t>22.01.2015 14:33:55</t>
  </si>
  <si>
    <t>22.01.2015 14:34:52</t>
  </si>
  <si>
    <t>26.01.2015 14:36:45</t>
  </si>
  <si>
    <t>02.02.2015 16:54:36</t>
  </si>
  <si>
    <t>Проверка доступных обновлений...</t>
  </si>
  <si>
    <t>Информация</t>
  </si>
  <si>
    <t>Версия шаблона 2.1 актуальна, обновление не требуется</t>
  </si>
  <si>
    <t>19.02.2015 09:58:52</t>
  </si>
  <si>
    <t>12.0</t>
  </si>
  <si>
    <t>Windows (32-bit) NT 5.01</t>
  </si>
  <si>
    <t>Александровский муниципальный район</t>
  </si>
  <si>
    <t>07602000</t>
  </si>
  <si>
    <t>Александровский сельсовет</t>
  </si>
  <si>
    <t>07602402</t>
  </si>
  <si>
    <t>26322287</t>
  </si>
  <si>
    <t>Государственное унитарное предприятие Ставропольского края "Ставрополькоммунэлектро"</t>
  </si>
  <si>
    <t>2632047085</t>
  </si>
  <si>
    <t>263550001</t>
  </si>
  <si>
    <t>Сбытовая компания</t>
  </si>
  <si>
    <t>Сетевая компания</t>
  </si>
  <si>
    <t>26318929</t>
  </si>
  <si>
    <t>Открытое акционерное общество "Ставропольэнергосбыт"</t>
  </si>
  <si>
    <t>2626033550</t>
  </si>
  <si>
    <t>263201001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</si>
  <si>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</si>
  <si>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</si>
  <si>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</si>
  <si>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</si>
  <si>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</si>
  <si>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</si>
  <si>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</si>
  <si>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</si>
  <si>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</si>
  <si>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</si>
  <si>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</si>
  <si>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</si>
  <si>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</si>
  <si>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</si>
  <si>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</si>
  <si>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</si>
  <si>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</si>
  <si>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</si>
  <si>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</si>
  <si>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</si>
  <si>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</si>
  <si>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</si>
  <si>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</si>
  <si>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</si>
  <si>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</si>
  <si>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</si>
  <si>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</si>
  <si>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</si>
  <si>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</si>
  <si>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</si>
  <si>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</si>
  <si>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</si>
  <si>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</si>
  <si>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</si>
  <si>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</si>
  <si>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</si>
  <si>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</si>
  <si>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</si>
  <si>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</si>
  <si>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</si>
  <si>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</si>
  <si>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</si>
  <si>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</si>
  <si>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</si>
  <si>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</si>
  <si>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</si>
  <si>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</si>
  <si>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</si>
  <si>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</si>
  <si>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</si>
  <si>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</si>
  <si>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</si>
  <si>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</si>
  <si>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</si>
  <si>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</si>
  <si>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</si>
  <si>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</si>
  <si>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</si>
  <si>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</si>
  <si>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</si>
  <si>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</si>
  <si>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</si>
  <si>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</si>
  <si>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</si>
  <si>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</si>
  <si>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</si>
  <si>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</si>
  <si>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</si>
  <si>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</si>
  <si>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</si>
  <si>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</si>
  <si>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</si>
  <si>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</si>
  <si>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</si>
  <si>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</si>
  <si>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</si>
  <si>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</si>
  <si>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</si>
  <si>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</si>
  <si>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</si>
  <si>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</si>
  <si>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</si>
  <si>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</si>
  <si>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</si>
  <si>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</si>
  <si>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</si>
  <si>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</si>
  <si>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</si>
  <si>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</si>
  <si>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</si>
  <si>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</si>
  <si>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</si>
  <si>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</si>
  <si>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</si>
  <si>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</si>
  <si>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</si>
  <si>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</si>
  <si>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</si>
  <si>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</si>
  <si>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</si>
  <si>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</si>
  <si>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</si>
  <si>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</si>
  <si>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</si>
  <si>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</si>
  <si>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</si>
  <si>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</si>
  <si>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</si>
  <si>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</si>
  <si>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</si>
  <si>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</si>
  <si>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</si>
  <si>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</si>
  <si>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</si>
  <si>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Город Буденновск</t>
  </si>
  <si>
    <t>07612101</t>
  </si>
  <si>
    <t>26571437</t>
  </si>
  <si>
    <t>Муниципальное унитарное предприятие города Буденновска "Электросетевая компания"</t>
  </si>
  <si>
    <t>2624033120</t>
  </si>
  <si>
    <t>262401001</t>
  </si>
  <si>
    <t>26322288</t>
  </si>
  <si>
    <t>ОАО "Будённовская энергосбытовая компания"</t>
  </si>
  <si>
    <t>2624801220</t>
  </si>
  <si>
    <t>27567409</t>
  </si>
  <si>
    <t>ООО "ЛУКОЙЛ-Ставропольэнерго" (Кисловодская ТЭЦ и котельные в г. Кисловодске)</t>
  </si>
  <si>
    <t>2624033219</t>
  </si>
  <si>
    <t>262845001</t>
  </si>
  <si>
    <t>Станция - поставщик ЭЭ</t>
  </si>
  <si>
    <t>Региональная генерация</t>
  </si>
  <si>
    <t>26640305</t>
  </si>
  <si>
    <t>Общество с ограниченной ответственностью "Алмаз"</t>
  </si>
  <si>
    <t>2624800033</t>
  </si>
  <si>
    <t>26640307</t>
  </si>
  <si>
    <t>Общество с ограниченной ответственностью "Восток"</t>
  </si>
  <si>
    <t>2624800058</t>
  </si>
  <si>
    <t>26614818</t>
  </si>
  <si>
    <t>Общество с ограниченной ответственностью "Горэлектросеть, г. Буденновск"</t>
  </si>
  <si>
    <t>2624032230</t>
  </si>
  <si>
    <t>26640313</t>
  </si>
  <si>
    <t>Общество с ограниченной ответственностью "Электрон"</t>
  </si>
  <si>
    <t>2624800040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</si>
  <si>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</si>
  <si>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</si>
  <si>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</si>
  <si>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</si>
  <si>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</si>
  <si>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</si>
  <si>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</si>
  <si>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</si>
  <si>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</si>
  <si>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</si>
  <si>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</si>
  <si>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</si>
  <si>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</si>
  <si>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</si>
  <si>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</si>
  <si>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</si>
  <si>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</si>
  <si>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</si>
  <si>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</si>
  <si>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</si>
  <si>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</si>
  <si>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</si>
  <si>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</si>
  <si>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</si>
  <si>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</si>
  <si>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</si>
  <si>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</si>
  <si>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</si>
  <si>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</si>
  <si>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</si>
  <si>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</si>
  <si>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</si>
  <si>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</si>
  <si>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26756281</t>
  </si>
  <si>
    <t>филиал "Южный" ОАО "Оборонэнергосбыт"</t>
  </si>
  <si>
    <t>7704731218</t>
  </si>
  <si>
    <t>230843001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</si>
  <si>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</si>
  <si>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</si>
  <si>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</si>
  <si>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</si>
  <si>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</si>
  <si>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</si>
  <si>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</si>
  <si>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</si>
  <si>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</si>
  <si>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</si>
  <si>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</si>
  <si>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</si>
  <si>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</si>
  <si>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</si>
  <si>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</si>
  <si>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</si>
  <si>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</si>
  <si>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</si>
  <si>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</si>
  <si>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</si>
  <si>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Георгиевск</t>
  </si>
  <si>
    <t>07707000</t>
  </si>
  <si>
    <t>26322295</t>
  </si>
  <si>
    <t>Открытое акционерное общество "Георгиевские городские электрические сети"</t>
  </si>
  <si>
    <t>2625032987</t>
  </si>
  <si>
    <t>262501001</t>
  </si>
  <si>
    <t>Город Лермонтов</t>
  </si>
  <si>
    <t>07718000</t>
  </si>
  <si>
    <t>26360929</t>
  </si>
  <si>
    <t>ЗАО "ЮЭК" филиал в г. Лермонтов Ставропольского края</t>
  </si>
  <si>
    <t>7704262319</t>
  </si>
  <si>
    <t>262902001</t>
  </si>
  <si>
    <t>Город Невинномысск</t>
  </si>
  <si>
    <t>07724000</t>
  </si>
  <si>
    <t>27667961</t>
  </si>
  <si>
    <t>ОАО "НЭСК"</t>
  </si>
  <si>
    <t>2631802151</t>
  </si>
  <si>
    <t>263101001</t>
  </si>
  <si>
    <t>26419409</t>
  </si>
  <si>
    <t>ОАО "Невинномысский Азот"</t>
  </si>
  <si>
    <t>2631015563</t>
  </si>
  <si>
    <t>26322290</t>
  </si>
  <si>
    <t>ОАО «Горэлектросеть» г. Невинномысск</t>
  </si>
  <si>
    <t>2631054273</t>
  </si>
  <si>
    <t>26416944</t>
  </si>
  <si>
    <t>Филиал "Невинномысская ГРЭС"  ОАО "Энел Россия"</t>
  </si>
  <si>
    <t>6671156423</t>
  </si>
  <si>
    <t>263102001</t>
  </si>
  <si>
    <t>26796759</t>
  </si>
  <si>
    <t>Филиал ОАО "РусГидро" - "Каскад Кубанских ГЭС"</t>
  </si>
  <si>
    <t>2460066195</t>
  </si>
  <si>
    <t>Город Ставрополь</t>
  </si>
  <si>
    <t>07701000</t>
  </si>
  <si>
    <t>26606928</t>
  </si>
  <si>
    <t>ЗАО "Люминофор-Сервис"</t>
  </si>
  <si>
    <t>2635050255</t>
  </si>
  <si>
    <t>263501001</t>
  </si>
  <si>
    <t>26653521</t>
  </si>
  <si>
    <t>Закрытое акционерное общество "Монокристалл"</t>
  </si>
  <si>
    <t>2635116509</t>
  </si>
  <si>
    <t>26800330</t>
  </si>
  <si>
    <t>ОАО "Международный аэропорт Ставрополь"</t>
  </si>
  <si>
    <t>2636805727</t>
  </si>
  <si>
    <t>263601001</t>
  </si>
  <si>
    <t>28435991</t>
  </si>
  <si>
    <t>ОАО «Ставропольэнергоинвест»</t>
  </si>
  <si>
    <t>2636042440</t>
  </si>
  <si>
    <t>26891086</t>
  </si>
  <si>
    <t>ООО "Ритм-Б"</t>
  </si>
  <si>
    <t>2636032690</t>
  </si>
  <si>
    <t>26322296</t>
  </si>
  <si>
    <t>Общество с ограниченной ответственностью "Ставропольская Сетевая Компания"</t>
  </si>
  <si>
    <t>2635810883</t>
  </si>
  <si>
    <t>26322301</t>
  </si>
  <si>
    <t>Общество с ограниченной ответственностью производственное предприятие "Стеклотара"</t>
  </si>
  <si>
    <t>2636032234</t>
  </si>
  <si>
    <t>26322297</t>
  </si>
  <si>
    <t>Северо-Кавказский филиал ООО "Газпром энерго"</t>
  </si>
  <si>
    <t>7736186950</t>
  </si>
  <si>
    <t>263602001</t>
  </si>
  <si>
    <t>Город-курорт Ессентуки</t>
  </si>
  <si>
    <t>07710000</t>
  </si>
  <si>
    <t>28436012</t>
  </si>
  <si>
    <t>ОАО «Ессентукская сетевая компания»</t>
  </si>
  <si>
    <t>2626042240</t>
  </si>
  <si>
    <t>262601001</t>
  </si>
  <si>
    <t>26322291</t>
  </si>
  <si>
    <t>Открытое акционерное общество "Ессентукские электрические сети"</t>
  </si>
  <si>
    <t>2626020600</t>
  </si>
  <si>
    <t>Город-курорт Железноводск</t>
  </si>
  <si>
    <t>07712000</t>
  </si>
  <si>
    <t>26322293</t>
  </si>
  <si>
    <t>Открытое акционерное общество  "Пятигорские электрические сети"</t>
  </si>
  <si>
    <t>2632021520</t>
  </si>
  <si>
    <t>26322289</t>
  </si>
  <si>
    <t>Филиал "Железноводские электрические сети" ООО "КЭУК"</t>
  </si>
  <si>
    <t>7714662394</t>
  </si>
  <si>
    <t>262743001</t>
  </si>
  <si>
    <t>Город-курорт Кисловодск</t>
  </si>
  <si>
    <t>07715000</t>
  </si>
  <si>
    <t>26322305</t>
  </si>
  <si>
    <t>ОАО "Горэлектросеть" (г. Кисловодск)</t>
  </si>
  <si>
    <t>2628002660</t>
  </si>
  <si>
    <t>262801001</t>
  </si>
  <si>
    <t>28506410</t>
  </si>
  <si>
    <t>ОАО "КСК"</t>
  </si>
  <si>
    <t>2628802730</t>
  </si>
  <si>
    <t>Город-курорт Пятигорск</t>
  </si>
  <si>
    <t>07727000</t>
  </si>
  <si>
    <t>27188394</t>
  </si>
  <si>
    <t>Филиал  "Северо-Кавказский "  ОАО "Оборонэнерго"</t>
  </si>
  <si>
    <t>7704726225</t>
  </si>
  <si>
    <t>263243001</t>
  </si>
  <si>
    <t>28797859</t>
  </si>
  <si>
    <t>Филиал ОАО "МРСК Северного Кавказа"-"Дагэнерго"</t>
  </si>
  <si>
    <t>2632082033</t>
  </si>
  <si>
    <t>26322306</t>
  </si>
  <si>
    <t>Филиал открытого акционерного общества "Межрегиональная распределительная сетевая компания Северного-Кавказа" - "Ставропольэнерго"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</si>
  <si>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</si>
  <si>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</si>
  <si>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</si>
  <si>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</si>
  <si>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</si>
  <si>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</si>
  <si>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</si>
  <si>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</si>
  <si>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</si>
  <si>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</si>
  <si>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</si>
  <si>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</si>
  <si>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</si>
  <si>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</si>
  <si>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</si>
  <si>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</si>
  <si>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</si>
  <si>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</si>
  <si>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</si>
  <si>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</si>
  <si>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</si>
  <si>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</si>
  <si>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26355174</t>
  </si>
  <si>
    <t>ОАО "Ставропольсахар"</t>
  </si>
  <si>
    <t>2607012219</t>
  </si>
  <si>
    <t>260701001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</si>
  <si>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</si>
  <si>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</si>
  <si>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</si>
  <si>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</si>
  <si>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</si>
  <si>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</si>
  <si>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</si>
  <si>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</si>
  <si>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</si>
  <si>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</si>
  <si>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</si>
  <si>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</si>
  <si>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</si>
  <si>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</si>
  <si>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27051140</t>
  </si>
  <si>
    <t>ОАО "ОГК-2"</t>
  </si>
  <si>
    <t>2607018122</t>
  </si>
  <si>
    <t>26416974</t>
  </si>
  <si>
    <t>Филиал ОАО "ОГК-2"-Ставропольская ГРЭС</t>
  </si>
  <si>
    <t>260702001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</si>
  <si>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</si>
  <si>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</si>
  <si>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</si>
  <si>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</si>
  <si>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</si>
  <si>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</si>
  <si>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</si>
  <si>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</si>
  <si>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</si>
  <si>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</si>
  <si>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</si>
  <si>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</si>
  <si>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</si>
  <si>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</si>
  <si>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</si>
  <si>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</si>
  <si>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</si>
  <si>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</si>
  <si>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</si>
  <si>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</si>
  <si>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</si>
  <si>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</si>
  <si>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</si>
  <si>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</si>
  <si>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</si>
  <si>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</si>
  <si>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</si>
  <si>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</si>
  <si>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</si>
  <si>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</si>
  <si>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</si>
  <si>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</si>
  <si>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</si>
  <si>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</si>
  <si>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</si>
  <si>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</si>
  <si>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</si>
  <si>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</si>
  <si>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</si>
  <si>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</si>
  <si>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</si>
  <si>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</si>
  <si>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</si>
  <si>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</si>
  <si>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</si>
  <si>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</si>
  <si>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</si>
  <si>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</si>
  <si>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</si>
  <si>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</si>
  <si>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Горнозаводской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</si>
  <si>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</si>
  <si>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</si>
  <si>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</si>
  <si>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</si>
  <si>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</si>
  <si>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</si>
  <si>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</si>
  <si>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</si>
  <si>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</si>
  <si>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</si>
  <si>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</si>
  <si>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</si>
  <si>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</si>
  <si>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</si>
  <si>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</si>
  <si>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</si>
  <si>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</si>
  <si>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</si>
  <si>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</si>
  <si>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</si>
  <si>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</si>
  <si>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</si>
  <si>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</si>
  <si>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</si>
  <si>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</si>
  <si>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</si>
  <si>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</si>
  <si>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</si>
  <si>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</si>
  <si>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</si>
  <si>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</si>
  <si>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</si>
  <si>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</si>
  <si>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</si>
  <si>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</si>
  <si>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</si>
  <si>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</si>
  <si>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</si>
  <si>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</si>
  <si>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</si>
  <si>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</si>
  <si>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</si>
  <si>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</si>
  <si>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</si>
  <si>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</si>
  <si>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</si>
  <si>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</si>
  <si>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</si>
  <si>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</si>
  <si>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</si>
  <si>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</si>
  <si>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</si>
  <si>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</si>
  <si>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</si>
  <si>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</si>
  <si>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</si>
  <si>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</si>
  <si>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</si>
  <si>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</si>
  <si>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</si>
  <si>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</si>
  <si>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</si>
  <si>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</si>
  <si>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</si>
  <si>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</si>
  <si>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</si>
  <si>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</si>
  <si>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</si>
  <si>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</si>
  <si>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</si>
  <si>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</si>
  <si>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</si>
  <si>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</si>
  <si>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</si>
  <si>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</si>
  <si>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</si>
  <si>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</si>
  <si>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</si>
  <si>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</si>
  <si>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</si>
  <si>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</si>
  <si>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</si>
  <si>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</si>
  <si>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</si>
  <si>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</si>
  <si>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</si>
  <si>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</si>
  <si>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</si>
  <si>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</si>
  <si>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</si>
  <si>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</si>
  <si>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</si>
  <si>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</si>
  <si>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</si>
  <si>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</si>
  <si>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</si>
  <si>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</si>
  <si>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</si>
  <si>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</si>
  <si>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</si>
  <si>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</si>
  <si>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</si>
  <si>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</si>
  <si>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</si>
  <si>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</si>
  <si>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</si>
  <si>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</si>
  <si>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</si>
  <si>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</si>
  <si>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</si>
  <si>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</si>
  <si>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</si>
  <si>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</si>
  <si>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</si>
  <si>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</si>
  <si>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</si>
  <si>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</si>
  <si>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</si>
  <si>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</si>
  <si>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</si>
  <si>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</si>
  <si>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</si>
  <si>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</si>
  <si>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</si>
  <si>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</si>
  <si>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</si>
  <si>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</si>
  <si>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</si>
  <si>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26800337</t>
  </si>
  <si>
    <t>ОАО "Международный аэропорт Минеральные Воды"</t>
  </si>
  <si>
    <t>2630800970</t>
  </si>
  <si>
    <t>263001001</t>
  </si>
  <si>
    <t>26322304</t>
  </si>
  <si>
    <t>Общество с ограниченной ответственностью "Концерн Энергия"</t>
  </si>
  <si>
    <t>2630027005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</si>
  <si>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</si>
  <si>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</si>
  <si>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</si>
  <si>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</si>
  <si>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</si>
  <si>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</si>
  <si>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</si>
  <si>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</si>
  <si>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</si>
  <si>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</si>
  <si>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</si>
  <si>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</si>
  <si>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</si>
  <si>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</si>
  <si>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</si>
  <si>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</si>
  <si>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</si>
  <si>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</si>
  <si>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</si>
  <si>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</si>
  <si>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</si>
  <si>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</si>
  <si>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</si>
  <si>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</si>
  <si>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</si>
  <si>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</si>
  <si>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</si>
  <si>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</si>
  <si>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</si>
  <si>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</si>
  <si>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</si>
  <si>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</si>
  <si>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</si>
  <si>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</si>
  <si>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</si>
  <si>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</si>
  <si>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</si>
  <si>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</si>
  <si>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</si>
  <si>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</si>
  <si>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</si>
  <si>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</si>
  <si>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</si>
  <si>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</si>
  <si>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</si>
  <si>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</si>
  <si>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</si>
  <si>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</si>
  <si>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</si>
  <si>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</si>
  <si>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</si>
  <si>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</si>
  <si>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</si>
  <si>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</si>
  <si>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</si>
  <si>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</si>
  <si>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</si>
  <si>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</si>
  <si>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</si>
  <si>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</si>
  <si>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</si>
  <si>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</si>
  <si>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</si>
  <si>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</si>
  <si>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</si>
  <si>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</si>
  <si>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</si>
  <si>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</si>
  <si>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</si>
  <si>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</si>
  <si>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</si>
  <si>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</si>
  <si>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</si>
  <si>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</si>
  <si>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</si>
  <si>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</si>
  <si>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</si>
  <si>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</si>
  <si>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</si>
  <si>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</si>
  <si>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</si>
  <si>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</si>
  <si>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</si>
  <si>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</si>
  <si>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</si>
  <si>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</si>
  <si>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</si>
  <si>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</si>
  <si>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</si>
  <si>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</si>
  <si>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</si>
  <si>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</si>
  <si>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</si>
  <si>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</si>
  <si>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</si>
  <si>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</si>
  <si>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</si>
  <si>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</si>
  <si>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</si>
  <si>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</si>
  <si>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</si>
  <si>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</si>
  <si>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</si>
  <si>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</si>
  <si>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</si>
  <si>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</si>
  <si>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</si>
  <si>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</si>
  <si>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</si>
  <si>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</si>
  <si>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</si>
  <si>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</si>
  <si>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</si>
  <si>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</si>
  <si>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</si>
  <si>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</si>
  <si>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</si>
  <si>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</si>
  <si>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</si>
  <si>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</si>
  <si>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</si>
  <si>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</si>
  <si>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</si>
  <si>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</si>
  <si>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</si>
  <si>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</si>
  <si>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</si>
  <si>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</si>
  <si>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</si>
  <si>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</si>
  <si>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</si>
  <si>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</si>
  <si>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</si>
  <si>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</si>
  <si>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</si>
  <si>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</si>
  <si>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</si>
  <si>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</si>
  <si>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</si>
  <si>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</si>
  <si>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</si>
  <si>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</si>
  <si>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</si>
  <si>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</si>
  <si>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</si>
  <si>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</si>
  <si>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</si>
  <si>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</si>
  <si>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</si>
  <si>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</si>
  <si>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</si>
  <si>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</si>
  <si>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</si>
  <si>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</si>
  <si>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</si>
  <si>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</si>
  <si>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</si>
  <si>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</si>
  <si>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</si>
  <si>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</si>
  <si>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</si>
  <si>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</si>
  <si>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</si>
  <si>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</si>
  <si>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</si>
  <si>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</si>
  <si>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</si>
  <si>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</si>
  <si>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</si>
  <si>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</si>
  <si>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</si>
  <si>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</si>
  <si>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</si>
  <si>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</si>
  <si>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</si>
  <si>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</si>
  <si>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</si>
  <si>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</si>
  <si>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</si>
  <si>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</si>
  <si>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</si>
  <si>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</si>
  <si>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</si>
  <si>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</si>
  <si>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</si>
  <si>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</si>
  <si>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</si>
  <si>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</si>
  <si>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</si>
  <si>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</si>
  <si>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</si>
  <si>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</si>
  <si>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</si>
  <si>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</si>
  <si>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</si>
  <si>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</si>
  <si>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</si>
  <si>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</si>
  <si>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</si>
  <si>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</si>
  <si>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</si>
  <si>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</si>
  <si>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</si>
  <si>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</si>
  <si>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</si>
  <si>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</si>
  <si>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</si>
  <si>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</si>
  <si>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</si>
  <si>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</si>
  <si>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</si>
  <si>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</si>
  <si>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</si>
  <si>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</si>
  <si>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</si>
  <si>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</si>
  <si>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</si>
  <si>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</si>
  <si>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</si>
  <si>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</si>
  <si>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</si>
  <si>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</si>
  <si>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</si>
  <si>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</si>
  <si>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</si>
  <si>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</si>
  <si>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</si>
  <si>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</si>
  <si>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</si>
  <si>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</si>
  <si>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</si>
  <si>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</si>
  <si>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</si>
  <si>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</si>
  <si>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</si>
  <si>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</si>
  <si>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</si>
  <si>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</si>
  <si>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</si>
  <si>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</si>
  <si>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</si>
  <si>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</si>
  <si>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</si>
  <si>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</si>
  <si>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</si>
  <si>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</si>
  <si>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</si>
  <si>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</si>
  <si>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</si>
  <si>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</si>
  <si>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/>
  </si>
  <si>
    <t>26617350</t>
  </si>
  <si>
    <t>ОАО "Оборонэнергосбыт"</t>
  </si>
  <si>
    <t>770401001</t>
  </si>
  <si>
    <t>26499763</t>
  </si>
  <si>
    <t>ОАО "Российские Железные Дороги"</t>
  </si>
  <si>
    <t>7708503727</t>
  </si>
  <si>
    <t>616745011</t>
  </si>
  <si>
    <t>27954259</t>
  </si>
  <si>
    <t>ОАО "ФСК ЕЭС"</t>
  </si>
  <si>
    <t>4716016979</t>
  </si>
  <si>
    <t>997450001</t>
  </si>
  <si>
    <t>26569253</t>
  </si>
  <si>
    <t>ОАО «Московское городское энергосбытовое предприятие»</t>
  </si>
  <si>
    <t>7743628060</t>
  </si>
  <si>
    <t>774301001</t>
  </si>
  <si>
    <t>26507699</t>
  </si>
  <si>
    <t>ООО "ЕвроХим-Энерго"</t>
  </si>
  <si>
    <t>7116146467</t>
  </si>
  <si>
    <t>710150001</t>
  </si>
  <si>
    <t>26319008</t>
  </si>
  <si>
    <t>ООО "ЛУКОЙЛ-ЭНЕРГОСЕРВИС"</t>
  </si>
  <si>
    <t>5030040730</t>
  </si>
  <si>
    <t>503001001</t>
  </si>
  <si>
    <t>27667971</t>
  </si>
  <si>
    <t>ООО "МагнитЭнерго"</t>
  </si>
  <si>
    <t>7715902899</t>
  </si>
  <si>
    <t>771501001</t>
  </si>
  <si>
    <t>26416221</t>
  </si>
  <si>
    <t>ООО "РН-Энерго"</t>
  </si>
  <si>
    <t>7706525041</t>
  </si>
  <si>
    <t>772501001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</si>
  <si>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</si>
  <si>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</si>
  <si>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</si>
  <si>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</si>
  <si>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</si>
  <si>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</si>
  <si>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</si>
  <si>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</si>
  <si>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</si>
  <si>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</si>
  <si>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</si>
  <si>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</si>
  <si>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</si>
  <si>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</si>
  <si>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</si>
  <si>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EE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</si>
  <si>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</si>
  <si>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</si>
  <si>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</si>
  <si>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</si>
  <si>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</si>
  <si>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</si>
  <si>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</si>
  <si>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</si>
  <si>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</si>
  <si>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</si>
  <si>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</si>
  <si>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</si>
  <si>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</si>
  <si>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</si>
  <si>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</si>
  <si>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</si>
  <si>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</si>
  <si>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</si>
  <si>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</si>
  <si>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</si>
  <si>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</si>
  <si>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</si>
  <si>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</si>
  <si>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</si>
  <si>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</si>
  <si>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</si>
  <si>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</si>
  <si>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</si>
  <si>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</si>
  <si>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</si>
  <si>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</si>
  <si>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</si>
  <si>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</si>
  <si>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</si>
  <si>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357700, Ставропольский край, г. Кисловодск, ул. Одесская,3</t>
  </si>
  <si>
    <t>Игнатенко Сергей Васильевич</t>
  </si>
  <si>
    <t>8 (87937) 2-29-65</t>
  </si>
  <si>
    <t>Краснопольский Сергей Васильевич</t>
  </si>
  <si>
    <t>8 (87937) 6-23-91</t>
  </si>
  <si>
    <t>kielset@yandex.ru</t>
  </si>
  <si>
    <t>19.02.2015 10:11:32</t>
  </si>
  <si>
    <t>Комментарии</t>
  </si>
  <si>
    <t>et_com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</si>
  <si>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</si>
  <si>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</si>
  <si>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</si>
  <si>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</si>
  <si>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</si>
  <si>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</si>
  <si>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</si>
  <si>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</si>
  <si>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</si>
  <si>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</si>
  <si>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</si>
  <si>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</si>
  <si>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</si>
  <si>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</si>
  <si>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</si>
  <si>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</si>
  <si>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</si>
  <si>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</si>
  <si>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</si>
  <si>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</si>
  <si>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</si>
  <si>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</si>
  <si>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</si>
  <si>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</si>
  <si>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</si>
  <si>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Стоимость отклонений фактических объемов потребления электрической энергии по 5 и 6 ценовой категории от плановых (договорных) значений за отчетный месяц (год) 
без НДС, тыс руб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</si>
  <si>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</si>
  <si>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</si>
  <si>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</si>
  <si>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</si>
  <si>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</si>
  <si>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</si>
  <si>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</si>
  <si>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</si>
  <si>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</si>
  <si>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</si>
  <si>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</si>
  <si>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26.12.2014 11:41:24</t>
  </si>
  <si>
    <t>14.0</t>
  </si>
  <si>
    <t>Windows (32-bit) NT 6.01</t>
  </si>
  <si>
    <t>Срок предоставления отчета истек</t>
  </si>
  <si>
    <t>Ссылка на обосновывающие материалы</t>
  </si>
  <si>
    <t>СПРАВОЧНО: Всего по населению и приравненным к нему категориям</t>
  </si>
  <si>
    <t>26.12.2014 16:16:52</t>
  </si>
  <si>
    <t>11.0</t>
  </si>
  <si>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</si>
  <si>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</si>
  <si>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</si>
  <si>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</si>
  <si>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</si>
  <si>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</si>
  <si>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</si>
  <si>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</si>
  <si>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</si>
  <si>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</si>
  <si>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</si>
  <si>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</si>
  <si>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</si>
  <si>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</si>
  <si>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</si>
  <si>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</si>
  <si>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</si>
  <si>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</si>
  <si>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</si>
  <si>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</si>
  <si>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</si>
  <si>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</si>
  <si>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</si>
  <si>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</si>
  <si>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</si>
  <si>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</si>
  <si>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</si>
  <si>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</si>
  <si>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</si>
  <si>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</si>
  <si>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</si>
  <si>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</si>
  <si>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</si>
  <si>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</si>
  <si>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</si>
  <si>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</si>
  <si>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</si>
  <si>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</si>
  <si>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</si>
  <si>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</si>
  <si>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</si>
  <si>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</si>
  <si>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</si>
  <si>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</si>
  <si>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</si>
  <si>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</si>
  <si>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</si>
  <si>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</si>
  <si>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</si>
  <si>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</si>
  <si>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</si>
  <si>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</si>
  <si>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</si>
  <si>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</si>
  <si>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</si>
  <si>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</si>
  <si>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</si>
  <si>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</si>
  <si>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</si>
  <si>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</si>
  <si>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</si>
  <si>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</si>
  <si>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</si>
  <si>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</si>
  <si>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</si>
  <si>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</si>
  <si>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</si>
  <si>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</si>
  <si>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</si>
  <si>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</si>
  <si>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</si>
  <si>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</si>
  <si>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</si>
  <si>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</si>
  <si>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</si>
  <si>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</si>
  <si>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</si>
  <si>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</si>
  <si>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</si>
  <si>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</si>
  <si>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</si>
  <si>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</si>
  <si>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</si>
  <si>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</si>
  <si>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</si>
  <si>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</si>
  <si>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</si>
  <si>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</si>
  <si>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</si>
  <si>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</si>
  <si>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</si>
  <si>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</si>
  <si>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</si>
  <si>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</si>
  <si>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</si>
  <si>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</si>
  <si>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</si>
  <si>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</si>
  <si>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</si>
  <si>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</si>
  <si>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</si>
  <si>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</si>
  <si>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</si>
  <si>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</si>
  <si>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</si>
  <si>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</si>
  <si>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</si>
  <si>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</si>
  <si>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</si>
  <si>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</si>
  <si>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</si>
  <si>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</si>
  <si>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</si>
  <si>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</si>
  <si>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</si>
  <si>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</si>
  <si>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</si>
  <si>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</si>
  <si>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</si>
  <si>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</si>
  <si>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</si>
  <si>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</si>
  <si>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</si>
  <si>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</si>
  <si>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</si>
  <si>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</si>
  <si>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</si>
  <si>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</si>
  <si>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</si>
  <si>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</si>
  <si>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</si>
  <si>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</si>
  <si>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</si>
  <si>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</si>
  <si>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</si>
  <si>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</si>
  <si>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</si>
  <si>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</si>
  <si>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</si>
  <si>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</si>
  <si>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</si>
  <si>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</si>
  <si>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</si>
  <si>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</si>
  <si>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</si>
  <si>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</si>
  <si>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</si>
  <si>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</si>
  <si>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</si>
  <si>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</si>
  <si>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</si>
  <si>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</si>
  <si>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</si>
  <si>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Титульный</t>
  </si>
  <si>
    <t>Проверка</t>
  </si>
  <si>
    <t>mod_00</t>
  </si>
  <si>
    <t>mod_01</t>
  </si>
  <si>
    <t>Нет доступных обновлений для шаблона с кодом 46EE.ST!</t>
  </si>
  <si>
    <t>21.09.2015 14:19:04</t>
  </si>
  <si>
    <t>21.09.2015 15:11:41</t>
  </si>
  <si>
    <t>19.10.2015 16:11:25</t>
  </si>
  <si>
    <t>20.11.2015 09:52:59</t>
  </si>
  <si>
    <t>20.11.2015 10:32:53</t>
  </si>
  <si>
    <t>21.12.2015 10:38:15</t>
  </si>
  <si>
    <t>28.12.2015 09:10:52</t>
  </si>
  <si>
    <t>18.01.2016 16:28:32</t>
  </si>
  <si>
    <t>20.01.2016 08:49:56</t>
  </si>
  <si>
    <t>20.01.2016 14:22:23</t>
  </si>
  <si>
    <t>18.02.2016 13:42:37</t>
  </si>
  <si>
    <t>20.02.2016 10:14:05</t>
  </si>
  <si>
    <t>20.02.2016 11:30:44</t>
  </si>
  <si>
    <t>24.02.2016 09:59:41</t>
  </si>
  <si>
    <t>Начальник ПЭО</t>
  </si>
  <si>
    <t>Рогожин Евгений Александрович</t>
  </si>
  <si>
    <t>8 (87937) 2-02-85</t>
  </si>
  <si>
    <t>24.02.2016 10:25:38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</si>
</sst>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  <numFmt numFmtId="218" formatCode="_-* #,##0.0000_р_._-;\-* #,##0.0000_р_._-;_-* &quot;-&quot;????_р_._-;_-@_-"/>
  </numFmts>
  <fonts count="61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9"/>
      <color indexed="55"/>
      <name val="Tahoma"/>
      <family val="2"/>
    </font>
    <font>
      <sz val="9"/>
      <color indexed="63"/>
      <name val="Tahoma"/>
      <family val="2"/>
    </font>
    <font>
      <sz val="11"/>
      <name val="Tahoma"/>
      <family val="2"/>
    </font>
    <font>
      <b/>
      <u val="single"/>
      <sz val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sz val="9"/>
      <color indexed="23"/>
      <name val="Tahoma"/>
      <family val="2"/>
    </font>
    <font>
      <sz val="10"/>
      <color indexed="63"/>
      <name val="Tahoma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Wingdings 2"/>
      <family val="1"/>
    </font>
    <font>
      <u val="single"/>
      <sz val="9"/>
      <color indexed="62"/>
      <name val="Tahoma"/>
      <family val="2"/>
    </font>
    <font>
      <b/>
      <sz val="9"/>
      <color indexed="6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u val="single"/>
      <sz val="9"/>
      <color rgb="FF333399"/>
      <name val="Tahoma"/>
      <family val="2"/>
    </font>
    <font>
      <b/>
      <sz val="9"/>
      <color rgb="FF333399"/>
      <name val="Tahoma"/>
      <family val="2"/>
    </font>
    <font>
      <sz val="11"/>
      <color theme="1"/>
      <name val="Calibri"/>
      <family val="2"/>
    </font>
    <font>
      <b/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73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22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2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8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9" fontId="58" fillId="5" borderId="3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4" applyBorder="0">
      <alignment horizontal="center" vertical="center" wrapText="1"/>
      <protection/>
    </xf>
    <xf numFmtId="4" fontId="0" fillId="6" borderId="5" applyBorder="0">
      <alignment horizontal="right"/>
      <protection/>
    </xf>
    <xf numFmtId="49" fontId="0" fillId="0" borderId="0" applyBorder="0">
      <alignment vertical="top"/>
      <protection/>
    </xf>
    <xf numFmtId="0" fontId="59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0" fillId="0" borderId="0">
      <alignment horizontal="left" vertical="center"/>
      <protection/>
    </xf>
    <xf numFmtId="0" fontId="24" fillId="7" borderId="0" applyNumberFormat="0" applyBorder="0" applyAlignment="0">
      <protection/>
    </xf>
    <xf numFmtId="0" fontId="10" fillId="0" borderId="0">
      <alignment horizontal="left" vertical="center"/>
      <protection/>
    </xf>
    <xf numFmtId="49" fontId="0" fillId="7" borderId="0" applyBorder="0">
      <alignment vertical="top"/>
      <protection/>
    </xf>
    <xf numFmtId="49" fontId="0" fillId="7" borderId="0" applyBorder="0">
      <alignment vertical="top"/>
      <protection/>
    </xf>
    <xf numFmtId="0" fontId="59" fillId="0" borderId="0">
      <alignment/>
      <protection/>
    </xf>
    <xf numFmtId="0" fontId="5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8" fillId="0" borderId="0">
      <alignment/>
      <protection/>
    </xf>
    <xf numFmtId="4" fontId="0" fillId="8" borderId="6" applyBorder="0">
      <alignment horizontal="right"/>
      <protection/>
    </xf>
  </cellStyleXfs>
  <cellXfs count="218">
    <xf numFmtId="0" fontId="0" fillId="0" borderId="0" xfId="0" applyAlignment="1">
      <alignment horizontal="left" vertical="center"/>
    </xf>
    <xf numFmtId="0" fontId="0" fillId="8" borderId="7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59" fillId="0" borderId="0" xfId="55" applyProtection="1">
      <alignment/>
      <protection/>
    </xf>
    <xf numFmtId="49" fontId="0" fillId="0" borderId="0" xfId="52">
      <alignment vertical="top"/>
      <protection/>
    </xf>
    <xf numFmtId="0" fontId="30" fillId="0" borderId="0" xfId="0" applyFont="1" applyAlignment="1">
      <alignment/>
    </xf>
    <xf numFmtId="0" fontId="0" fillId="0" borderId="0" xfId="0" applyAlignment="1">
      <alignment/>
    </xf>
    <xf numFmtId="49" fontId="0" fillId="0" borderId="0" xfId="66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center" wrapText="1" inden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right" vertical="center" wrapText="1" inden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19" fillId="0" borderId="0" xfId="64" applyNumberFormat="1" applyFont="1" applyFill="1" applyAlignment="1" applyProtection="1">
      <alignment vertical="center"/>
      <protection/>
    </xf>
    <xf numFmtId="0" fontId="19" fillId="0" borderId="0" xfId="64" applyFont="1" applyFill="1" applyAlignment="1" applyProtection="1">
      <alignment horizontal="left" vertical="center"/>
      <protection/>
    </xf>
    <xf numFmtId="0" fontId="19" fillId="0" borderId="0" xfId="64" applyFont="1" applyAlignment="1" applyProtection="1">
      <alignment vertical="center"/>
      <protection/>
    </xf>
    <xf numFmtId="0" fontId="19" fillId="0" borderId="0" xfId="64" applyFont="1" applyAlignment="1" applyProtection="1">
      <alignment vertical="center" wrapText="1"/>
      <protection/>
    </xf>
    <xf numFmtId="0" fontId="19" fillId="0" borderId="0" xfId="64" applyFont="1" applyFill="1" applyAlignment="1" applyProtection="1">
      <alignment vertical="center"/>
      <protection/>
    </xf>
    <xf numFmtId="0" fontId="21" fillId="0" borderId="0" xfId="64" applyFont="1" applyAlignment="1" applyProtection="1">
      <alignment vertical="center"/>
      <protection/>
    </xf>
    <xf numFmtId="0" fontId="22" fillId="0" borderId="0" xfId="64" applyFont="1" applyAlignment="1" applyProtection="1">
      <alignment vertical="center" wrapText="1"/>
      <protection/>
    </xf>
    <xf numFmtId="0" fontId="22" fillId="9" borderId="0" xfId="66" applyFont="1" applyFill="1" applyBorder="1" applyAlignment="1" applyProtection="1">
      <alignment vertical="center" wrapText="1"/>
      <protection/>
    </xf>
    <xf numFmtId="0" fontId="20" fillId="9" borderId="0" xfId="66" applyFont="1" applyFill="1" applyBorder="1" applyAlignment="1" applyProtection="1">
      <alignment vertical="center" wrapText="1"/>
      <protection/>
    </xf>
    <xf numFmtId="14" fontId="19" fillId="9" borderId="0" xfId="70" applyNumberFormat="1" applyFont="1" applyFill="1" applyBorder="1" applyAlignment="1" applyProtection="1">
      <alignment horizontal="center" vertical="center"/>
      <protection/>
    </xf>
    <xf numFmtId="0" fontId="18" fillId="9" borderId="0" xfId="70" applyNumberFormat="1" applyFont="1" applyFill="1" applyBorder="1" applyAlignment="1" applyProtection="1">
      <alignment horizontal="center" vertical="center" wrapText="1"/>
      <protection/>
    </xf>
    <xf numFmtId="0" fontId="22" fillId="9" borderId="0" xfId="70" applyNumberFormat="1" applyFont="1" applyFill="1" applyBorder="1" applyAlignment="1" applyProtection="1">
      <alignment horizontal="center" vertical="center" wrapText="1"/>
      <protection/>
    </xf>
    <xf numFmtId="49" fontId="22" fillId="9" borderId="0" xfId="70" applyNumberFormat="1" applyFont="1" applyFill="1" applyBorder="1" applyAlignment="1" applyProtection="1">
      <alignment horizontal="center" vertical="center" wrapText="1"/>
      <protection/>
    </xf>
    <xf numFmtId="14" fontId="22" fillId="9" borderId="0" xfId="70" applyNumberFormat="1" applyFont="1" applyFill="1" applyBorder="1" applyAlignment="1" applyProtection="1">
      <alignment horizontal="center" vertical="center" wrapText="1"/>
      <protection/>
    </xf>
    <xf numFmtId="49" fontId="21" fillId="0" borderId="0" xfId="69" applyFont="1" applyAlignment="1" applyProtection="1">
      <alignment horizontal="center" vertical="center"/>
      <protection/>
    </xf>
    <xf numFmtId="0" fontId="20" fillId="9" borderId="0" xfId="70" applyNumberFormat="1" applyFont="1" applyFill="1" applyBorder="1" applyAlignment="1" applyProtection="1">
      <alignment horizontal="center" vertical="center" wrapText="1"/>
      <protection/>
    </xf>
    <xf numFmtId="0" fontId="19" fillId="0" borderId="0" xfId="64" applyFont="1" applyFill="1" applyBorder="1" applyAlignment="1" applyProtection="1">
      <alignment vertical="center"/>
      <protection/>
    </xf>
    <xf numFmtId="49" fontId="19" fillId="0" borderId="0" xfId="70" applyNumberFormat="1" applyFont="1" applyFill="1" applyBorder="1" applyAlignment="1" applyProtection="1">
      <alignment horizontal="left" vertical="center"/>
      <protection/>
    </xf>
    <xf numFmtId="0" fontId="22" fillId="0" borderId="0" xfId="64" applyFont="1" applyFill="1" applyAlignment="1" applyProtection="1">
      <alignment horizontal="center" vertical="center" wrapText="1"/>
      <protection/>
    </xf>
    <xf numFmtId="0" fontId="22" fillId="0" borderId="0" xfId="64" applyFont="1" applyFill="1" applyAlignment="1" applyProtection="1">
      <alignment vertical="center" wrapText="1"/>
      <protection/>
    </xf>
    <xf numFmtId="0" fontId="22" fillId="0" borderId="0" xfId="64" applyFont="1" applyAlignment="1" applyProtection="1">
      <alignment horizontal="center" vertical="center" wrapText="1"/>
      <protection/>
    </xf>
    <xf numFmtId="0" fontId="20" fillId="0" borderId="0" xfId="66" applyFont="1" applyFill="1" applyBorder="1" applyAlignment="1" applyProtection="1">
      <alignment vertical="center" wrapText="1"/>
      <protection/>
    </xf>
    <xf numFmtId="0" fontId="19" fillId="9" borderId="0" xfId="70" applyNumberFormat="1" applyFont="1" applyFill="1" applyBorder="1" applyAlignment="1" applyProtection="1">
      <alignment horizontal="center" vertical="center" wrapText="1"/>
      <protection/>
    </xf>
    <xf numFmtId="0" fontId="22" fillId="9" borderId="0" xfId="64" applyFont="1" applyFill="1" applyBorder="1" applyAlignment="1" applyProtection="1">
      <alignment horizontal="center" vertical="center" wrapText="1"/>
      <protection/>
    </xf>
    <xf numFmtId="0" fontId="22" fillId="9" borderId="0" xfId="66" applyFont="1" applyFill="1" applyBorder="1" applyAlignment="1" applyProtection="1">
      <alignment horizontal="center" vertical="center" wrapText="1"/>
      <protection/>
    </xf>
    <xf numFmtId="0" fontId="0" fillId="9" borderId="0" xfId="65" applyFont="1" applyFill="1" applyBorder="1" applyAlignment="1" applyProtection="1">
      <alignment horizontal="right" vertical="center" wrapText="1" indent="1"/>
      <protection/>
    </xf>
    <xf numFmtId="0" fontId="20" fillId="0" borderId="0" xfId="64" applyFont="1" applyBorder="1" applyAlignment="1" applyProtection="1">
      <alignment vertical="center" wrapText="1"/>
      <protection/>
    </xf>
    <xf numFmtId="0" fontId="0" fillId="9" borderId="0" xfId="65" applyFont="1" applyFill="1" applyBorder="1" applyAlignment="1" applyProtection="1">
      <alignment horizontal="center" vertical="center" wrapText="1"/>
      <protection/>
    </xf>
    <xf numFmtId="49" fontId="0" fillId="9" borderId="0" xfId="65" applyNumberFormat="1" applyFont="1" applyFill="1" applyBorder="1" applyAlignment="1" applyProtection="1">
      <alignment horizontal="right" vertical="center" wrapText="1" indent="1"/>
      <protection/>
    </xf>
    <xf numFmtId="49" fontId="0" fillId="9" borderId="0" xfId="65" applyNumberFormat="1" applyFont="1" applyFill="1" applyBorder="1" applyAlignment="1" applyProtection="1">
      <alignment horizontal="right" vertical="center" wrapText="1" indent="1"/>
      <protection/>
    </xf>
    <xf numFmtId="0" fontId="0" fillId="9" borderId="0" xfId="65" applyFont="1" applyFill="1" applyBorder="1" applyAlignment="1" applyProtection="1">
      <alignment horizontal="right" vertical="center" wrapText="1" indent="1"/>
      <protection/>
    </xf>
    <xf numFmtId="49" fontId="0" fillId="0" borderId="0" xfId="66" applyNumberFormat="1" applyFont="1" applyFill="1" applyAlignment="1" applyProtection="1">
      <alignment vertical="center"/>
      <protection/>
    </xf>
    <xf numFmtId="0" fontId="18" fillId="0" borderId="0" xfId="68" applyFont="1" applyProtection="1">
      <alignment/>
      <protection/>
    </xf>
    <xf numFmtId="0" fontId="0" fillId="0" borderId="0" xfId="68" applyFont="1" applyProtection="1">
      <alignment/>
      <protection/>
    </xf>
    <xf numFmtId="0" fontId="18" fillId="0" borderId="0" xfId="68" applyNumberFormat="1" applyFont="1" applyProtection="1">
      <alignment/>
      <protection/>
    </xf>
    <xf numFmtId="0" fontId="18" fillId="0" borderId="0" xfId="67" applyFont="1" applyProtection="1">
      <alignment/>
      <protection/>
    </xf>
    <xf numFmtId="49" fontId="18" fillId="0" borderId="0" xfId="68" applyNumberFormat="1" applyFont="1" applyProtection="1">
      <alignment/>
      <protection/>
    </xf>
    <xf numFmtId="0" fontId="18" fillId="0" borderId="0" xfId="68" applyFont="1" applyBorder="1" applyProtection="1">
      <alignment/>
      <protection/>
    </xf>
    <xf numFmtId="0" fontId="0" fillId="0" borderId="0" xfId="68" applyFont="1" applyFill="1" applyBorder="1" applyAlignment="1" applyProtection="1">
      <alignment vertical="center"/>
      <protection/>
    </xf>
    <xf numFmtId="0" fontId="0" fillId="0" borderId="0" xfId="68" applyFont="1" applyAlignment="1" applyProtection="1">
      <alignment vertical="center"/>
      <protection/>
    </xf>
    <xf numFmtId="0" fontId="27" fillId="0" borderId="0" xfId="68" applyFont="1" applyProtection="1">
      <alignment/>
      <protection/>
    </xf>
    <xf numFmtId="0" fontId="27" fillId="0" borderId="0" xfId="68" applyNumberFormat="1" applyFont="1" applyProtection="1">
      <alignment/>
      <protection/>
    </xf>
    <xf numFmtId="0" fontId="27" fillId="0" borderId="0" xfId="67" applyFont="1" applyProtection="1">
      <alignment/>
      <protection/>
    </xf>
    <xf numFmtId="49" fontId="27" fillId="0" borderId="0" xfId="68" applyNumberFormat="1" applyFont="1" applyProtection="1">
      <alignment/>
      <protection/>
    </xf>
    <xf numFmtId="0" fontId="27" fillId="0" borderId="0" xfId="68" applyFont="1" applyBorder="1" applyProtection="1">
      <alignment/>
      <protection/>
    </xf>
    <xf numFmtId="0" fontId="27" fillId="0" borderId="0" xfId="68" applyFont="1" applyFill="1" applyBorder="1" applyAlignment="1" applyProtection="1">
      <alignment vertical="center"/>
      <protection/>
    </xf>
    <xf numFmtId="0" fontId="18" fillId="0" borderId="0" xfId="68" applyFont="1" applyAlignment="1" applyProtection="1">
      <alignment vertical="center"/>
      <protection/>
    </xf>
    <xf numFmtId="0" fontId="27" fillId="0" borderId="8" xfId="0" applyFont="1" applyBorder="1" applyAlignment="1" applyProtection="1">
      <alignment horizontal="right" vertical="center" wrapText="1" inden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left" vertical="center" wrapText="1" indent="1"/>
      <protection/>
    </xf>
    <xf numFmtId="0" fontId="27" fillId="0" borderId="0" xfId="63" applyFo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52" applyProtection="1">
      <alignment vertical="top"/>
      <protection/>
    </xf>
    <xf numFmtId="49" fontId="27" fillId="0" borderId="0" xfId="52" applyFont="1" applyBorder="1">
      <alignment vertical="top"/>
      <protection/>
    </xf>
    <xf numFmtId="49" fontId="27" fillId="0" borderId="0" xfId="52" applyFont="1" applyBorder="1" applyAlignment="1">
      <alignment vertical="center"/>
      <protection/>
    </xf>
    <xf numFmtId="0" fontId="0" fillId="0" borderId="0" xfId="68" applyFont="1" applyBorder="1" applyProtection="1">
      <alignment/>
      <protection/>
    </xf>
    <xf numFmtId="0" fontId="19" fillId="0" borderId="0" xfId="64" applyFont="1" applyBorder="1" applyAlignment="1" applyProtection="1">
      <alignment vertical="center" wrapText="1"/>
      <protection/>
    </xf>
    <xf numFmtId="0" fontId="0" fillId="0" borderId="0" xfId="65" applyFont="1" applyBorder="1" applyAlignment="1" applyProtection="1">
      <alignment horizontal="right" vertical="center"/>
      <protection/>
    </xf>
    <xf numFmtId="0" fontId="2" fillId="0" borderId="9" xfId="71" applyFont="1" applyBorder="1" applyAlignment="1">
      <alignment vertical="center"/>
      <protection/>
    </xf>
    <xf numFmtId="0" fontId="22" fillId="9" borderId="9" xfId="66" applyFont="1" applyFill="1" applyBorder="1" applyAlignment="1" applyProtection="1">
      <alignment vertical="center" wrapText="1"/>
      <protection/>
    </xf>
    <xf numFmtId="0" fontId="29" fillId="0" borderId="9" xfId="71" applyFont="1" applyBorder="1" applyAlignment="1">
      <alignment vertical="center"/>
      <protection/>
    </xf>
    <xf numFmtId="0" fontId="20" fillId="9" borderId="10" xfId="66" applyFont="1" applyFill="1" applyBorder="1" applyAlignment="1" applyProtection="1">
      <alignment vertical="center" wrapText="1"/>
      <protection/>
    </xf>
    <xf numFmtId="0" fontId="1" fillId="8" borderId="3" xfId="65" applyFont="1" applyFill="1" applyBorder="1" applyAlignment="1" applyProtection="1">
      <alignment horizontal="center" vertical="center"/>
      <protection/>
    </xf>
    <xf numFmtId="0" fontId="22" fillId="9" borderId="9" xfId="70" applyNumberFormat="1" applyFont="1" applyFill="1" applyBorder="1" applyAlignment="1" applyProtection="1">
      <alignment horizontal="center" wrapText="1"/>
      <protection/>
    </xf>
    <xf numFmtId="0" fontId="22" fillId="9" borderId="10" xfId="66" applyFont="1" applyFill="1" applyBorder="1" applyAlignment="1" applyProtection="1">
      <alignment horizontal="left" vertical="center" wrapText="1"/>
      <protection/>
    </xf>
    <xf numFmtId="0" fontId="0" fillId="10" borderId="3" xfId="65" applyFont="1" applyFill="1" applyBorder="1" applyAlignment="1" applyProtection="1">
      <alignment horizontal="center" vertical="center"/>
      <protection locked="0"/>
    </xf>
    <xf numFmtId="0" fontId="22" fillId="9" borderId="10" xfId="66" applyFont="1" applyFill="1" applyBorder="1" applyAlignment="1" applyProtection="1">
      <alignment horizontal="center" vertical="center" wrapText="1"/>
      <protection/>
    </xf>
    <xf numFmtId="14" fontId="22" fillId="9" borderId="9" xfId="70" applyNumberFormat="1" applyFont="1" applyFill="1" applyBorder="1" applyAlignment="1" applyProtection="1">
      <alignment horizontal="center" vertical="center" wrapText="1"/>
      <protection/>
    </xf>
    <xf numFmtId="14" fontId="22" fillId="9" borderId="10" xfId="70" applyNumberFormat="1" applyFont="1" applyFill="1" applyBorder="1" applyAlignment="1" applyProtection="1">
      <alignment horizontal="center" vertical="center" wrapText="1"/>
      <protection/>
    </xf>
    <xf numFmtId="49" fontId="1" fillId="8" borderId="3" xfId="65" applyNumberFormat="1" applyFont="1" applyFill="1" applyBorder="1" applyAlignment="1" applyProtection="1">
      <alignment horizontal="center" vertical="center" wrapText="1"/>
      <protection/>
    </xf>
    <xf numFmtId="0" fontId="22" fillId="9" borderId="10" xfId="64" applyFont="1" applyFill="1" applyBorder="1" applyAlignment="1" applyProtection="1">
      <alignment horizontal="center" vertical="center" wrapText="1"/>
      <protection/>
    </xf>
    <xf numFmtId="49" fontId="22" fillId="9" borderId="9" xfId="70" applyNumberFormat="1" applyFont="1" applyFill="1" applyBorder="1" applyAlignment="1" applyProtection="1">
      <alignment horizontal="center" vertical="center" wrapText="1"/>
      <protection/>
    </xf>
    <xf numFmtId="49" fontId="0" fillId="10" borderId="3" xfId="65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70" applyNumberFormat="1" applyFont="1" applyFill="1" applyBorder="1" applyAlignment="1" applyProtection="1">
      <alignment horizontal="center" vertical="center" wrapText="1"/>
      <protection/>
    </xf>
    <xf numFmtId="0" fontId="33" fillId="0" borderId="9" xfId="71" applyFont="1" applyFill="1" applyBorder="1" applyAlignment="1" applyProtection="1">
      <alignment vertical="center"/>
      <protection/>
    </xf>
    <xf numFmtId="0" fontId="27" fillId="0" borderId="9" xfId="68" applyFont="1" applyFill="1" applyBorder="1" applyAlignment="1" applyProtection="1">
      <alignment vertical="center"/>
      <protection/>
    </xf>
    <xf numFmtId="0" fontId="27" fillId="0" borderId="0" xfId="52" applyNumberFormat="1" applyFont="1" applyBorder="1" applyAlignment="1">
      <alignment vertical="center"/>
      <protection/>
    </xf>
    <xf numFmtId="0" fontId="35" fillId="0" borderId="9" xfId="68" applyFont="1" applyBorder="1" applyAlignment="1" applyProtection="1">
      <alignment horizontal="center" vertical="center" wrapText="1"/>
      <protection/>
    </xf>
    <xf numFmtId="49" fontId="27" fillId="0" borderId="11" xfId="52" applyFont="1" applyBorder="1" applyAlignment="1">
      <alignment vertical="center" wrapText="1"/>
      <protection/>
    </xf>
    <xf numFmtId="49" fontId="27" fillId="0" borderId="11" xfId="52" applyFont="1" applyBorder="1" applyAlignment="1">
      <alignment horizontal="center" vertical="center" wrapText="1"/>
      <protection/>
    </xf>
    <xf numFmtId="49" fontId="27" fillId="0" borderId="3" xfId="52" applyFont="1" applyBorder="1" applyAlignment="1">
      <alignment vertical="center" wrapText="1"/>
      <protection/>
    </xf>
    <xf numFmtId="49" fontId="27" fillId="0" borderId="3" xfId="52" applyFont="1" applyBorder="1" applyAlignment="1">
      <alignment horizontal="center" vertical="center" wrapText="1"/>
      <protection/>
    </xf>
    <xf numFmtId="49" fontId="27" fillId="0" borderId="0" xfId="52" applyFont="1" applyBorder="1" applyAlignment="1">
      <alignment horizontal="right" vertical="center"/>
      <protection/>
    </xf>
    <xf numFmtId="49" fontId="27" fillId="0" borderId="12" xfId="52" applyFont="1" applyBorder="1" applyAlignment="1">
      <alignment horizontal="center" vertical="center" wrapText="1"/>
      <protection/>
    </xf>
    <xf numFmtId="0" fontId="0" fillId="0" borderId="9" xfId="68" applyFont="1" applyFill="1" applyBorder="1" applyAlignment="1" applyProtection="1">
      <alignment vertical="center"/>
      <protection/>
    </xf>
    <xf numFmtId="0" fontId="0" fillId="0" borderId="0" xfId="68" applyFont="1" applyBorder="1" applyAlignment="1" applyProtection="1">
      <alignment vertical="center"/>
      <protection/>
    </xf>
    <xf numFmtId="0" fontId="0" fillId="0" borderId="9" xfId="68" applyFont="1" applyBorder="1" applyProtection="1">
      <alignment/>
      <protection/>
    </xf>
    <xf numFmtId="49" fontId="0" fillId="0" borderId="0" xfId="52" applyFont="1" applyBorder="1" applyAlignment="1">
      <alignment horizontal="right" vertical="top"/>
      <protection/>
    </xf>
    <xf numFmtId="49" fontId="0" fillId="0" borderId="3" xfId="52" applyFont="1" applyFill="1" applyBorder="1" applyAlignment="1" applyProtection="1">
      <alignment horizontal="center" vertical="center" wrapText="1"/>
      <protection/>
    </xf>
    <xf numFmtId="49" fontId="0" fillId="0" borderId="3" xfId="52" applyFont="1" applyBorder="1" applyAlignment="1">
      <alignment horizontal="center" vertical="center" wrapText="1"/>
      <protection/>
    </xf>
    <xf numFmtId="49" fontId="0" fillId="0" borderId="12" xfId="52" applyFont="1" applyFill="1" applyBorder="1" applyAlignment="1" applyProtection="1">
      <alignment horizontal="center" vertical="center" wrapText="1"/>
      <protection/>
    </xf>
    <xf numFmtId="0" fontId="26" fillId="0" borderId="9" xfId="68" applyFont="1" applyBorder="1" applyAlignment="1" applyProtection="1">
      <alignment horizontal="center" vertical="center" wrapText="1"/>
      <protection/>
    </xf>
    <xf numFmtId="49" fontId="0" fillId="0" borderId="11" xfId="52" applyFont="1" applyBorder="1" applyAlignment="1">
      <alignment vertical="center" wrapText="1"/>
      <protection/>
    </xf>
    <xf numFmtId="49" fontId="0" fillId="0" borderId="11" xfId="52" applyFont="1" applyBorder="1" applyAlignment="1">
      <alignment horizontal="center" vertical="center" wrapText="1"/>
      <protection/>
    </xf>
    <xf numFmtId="49" fontId="0" fillId="0" borderId="3" xfId="52" applyFont="1" applyBorder="1" applyAlignment="1">
      <alignment vertical="center" wrapText="1"/>
      <protection/>
    </xf>
    <xf numFmtId="0" fontId="27" fillId="9" borderId="11" xfId="63" applyFont="1" applyFill="1" applyBorder="1" applyAlignment="1" applyProtection="1">
      <alignment horizontal="center" vertical="center"/>
      <protection/>
    </xf>
    <xf numFmtId="0" fontId="37" fillId="0" borderId="0" xfId="53" applyFont="1">
      <alignment/>
      <protection/>
    </xf>
    <xf numFmtId="0" fontId="38" fillId="0" borderId="0" xfId="53" applyFont="1" applyAlignment="1">
      <alignment vertical="center"/>
      <protection/>
    </xf>
    <xf numFmtId="0" fontId="37" fillId="11" borderId="0" xfId="53" applyFont="1" applyFill="1" applyProtection="1">
      <alignment/>
      <protection/>
    </xf>
    <xf numFmtId="0" fontId="37" fillId="0" borderId="0" xfId="53" applyFont="1" applyBorder="1">
      <alignment/>
      <protection/>
    </xf>
    <xf numFmtId="0" fontId="39" fillId="9" borderId="0" xfId="63" applyFont="1" applyFill="1" applyBorder="1" applyAlignment="1" applyProtection="1">
      <alignment horizontal="center" vertical="center"/>
      <protection/>
    </xf>
    <xf numFmtId="49" fontId="27" fillId="12" borderId="13" xfId="63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64" applyFont="1" applyAlignment="1" applyProtection="1">
      <alignment vertical="center" wrapText="1"/>
      <protection/>
    </xf>
    <xf numFmtId="49" fontId="0" fillId="0" borderId="3" xfId="52" applyFont="1" applyBorder="1" applyAlignment="1">
      <alignment vertical="center" wrapText="1"/>
      <protection/>
    </xf>
    <xf numFmtId="49" fontId="0" fillId="0" borderId="0" xfId="52" applyFont="1" applyProtection="1">
      <alignment vertical="top"/>
      <protection/>
    </xf>
    <xf numFmtId="215" fontId="27" fillId="12" borderId="3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9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12" xfId="68" applyNumberFormat="1" applyFont="1" applyFill="1" applyBorder="1" applyAlignment="1" applyProtection="1">
      <alignment horizontal="right" vertical="center" wrapText="1"/>
      <protection locked="0"/>
    </xf>
    <xf numFmtId="215" fontId="27" fillId="8" borderId="11" xfId="68" applyNumberFormat="1" applyFont="1" applyFill="1" applyBorder="1" applyAlignment="1" applyProtection="1">
      <alignment horizontal="right" vertical="center"/>
      <protection/>
    </xf>
    <xf numFmtId="215" fontId="27" fillId="8" borderId="14" xfId="68" applyNumberFormat="1" applyFont="1" applyFill="1" applyBorder="1" applyAlignment="1" applyProtection="1">
      <alignment horizontal="right" vertical="center"/>
      <protection/>
    </xf>
    <xf numFmtId="215" fontId="27" fillId="8" borderId="15" xfId="68" applyNumberFormat="1" applyFont="1" applyFill="1" applyBorder="1" applyAlignment="1" applyProtection="1">
      <alignment horizontal="right" vertical="center"/>
      <protection/>
    </xf>
    <xf numFmtId="215" fontId="27" fillId="8" borderId="16" xfId="68" applyNumberFormat="1" applyFont="1" applyFill="1" applyBorder="1" applyAlignment="1" applyProtection="1">
      <alignment horizontal="right" vertical="center"/>
      <protection/>
    </xf>
    <xf numFmtId="215" fontId="27" fillId="8" borderId="13" xfId="68" applyNumberFormat="1" applyFont="1" applyFill="1" applyBorder="1" applyAlignment="1" applyProtection="1">
      <alignment horizontal="right" vertical="center"/>
      <protection/>
    </xf>
    <xf numFmtId="215" fontId="27" fillId="12" borderId="3" xfId="68" applyNumberFormat="1" applyFont="1" applyFill="1" applyBorder="1" applyAlignment="1" applyProtection="1">
      <alignment horizontal="right"/>
      <protection locked="0"/>
    </xf>
    <xf numFmtId="215" fontId="27" fillId="12" borderId="9" xfId="68" applyNumberFormat="1" applyFont="1" applyFill="1" applyBorder="1" applyAlignment="1" applyProtection="1">
      <alignment horizontal="right"/>
      <protection locked="0"/>
    </xf>
    <xf numFmtId="215" fontId="27" fillId="12" borderId="12" xfId="68" applyNumberFormat="1" applyFont="1" applyFill="1" applyBorder="1" applyAlignment="1" applyProtection="1">
      <alignment horizontal="right"/>
      <protection locked="0"/>
    </xf>
    <xf numFmtId="215" fontId="27" fillId="12" borderId="11" xfId="68" applyNumberFormat="1" applyFont="1" applyFill="1" applyBorder="1" applyAlignment="1" applyProtection="1">
      <alignment horizontal="right"/>
      <protection locked="0"/>
    </xf>
    <xf numFmtId="215" fontId="27" fillId="12" borderId="16" xfId="68" applyNumberFormat="1" applyFont="1" applyFill="1" applyBorder="1" applyAlignment="1" applyProtection="1">
      <alignment horizontal="right"/>
      <protection locked="0"/>
    </xf>
    <xf numFmtId="215" fontId="27" fillId="12" borderId="13" xfId="68" applyNumberFormat="1" applyFont="1" applyFill="1" applyBorder="1" applyAlignment="1" applyProtection="1">
      <alignment horizontal="right"/>
      <protection locked="0"/>
    </xf>
    <xf numFmtId="49" fontId="27" fillId="0" borderId="14" xfId="52" applyFont="1" applyFill="1" applyBorder="1" applyAlignment="1" applyProtection="1">
      <alignment horizontal="center" vertical="center" wrapText="1"/>
      <protection/>
    </xf>
    <xf numFmtId="215" fontId="27" fillId="12" borderId="17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18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17" xfId="68" applyNumberFormat="1" applyFont="1" applyFill="1" applyBorder="1" applyAlignment="1" applyProtection="1">
      <alignment horizontal="right"/>
      <protection locked="0"/>
    </xf>
    <xf numFmtId="215" fontId="27" fillId="12" borderId="14" xfId="68" applyNumberFormat="1" applyFont="1" applyFill="1" applyBorder="1" applyAlignment="1" applyProtection="1">
      <alignment horizontal="right"/>
      <protection locked="0"/>
    </xf>
    <xf numFmtId="49" fontId="27" fillId="0" borderId="9" xfId="52" applyFont="1" applyBorder="1" applyAlignment="1">
      <alignment horizontal="center" vertical="center" wrapText="1"/>
      <protection/>
    </xf>
    <xf numFmtId="49" fontId="27" fillId="0" borderId="15" xfId="52" applyFont="1" applyBorder="1" applyAlignment="1">
      <alignment horizontal="center" vertical="center" wrapText="1"/>
      <protection/>
    </xf>
    <xf numFmtId="49" fontId="27" fillId="0" borderId="14" xfId="52" applyFont="1" applyBorder="1" applyAlignment="1">
      <alignment horizontal="center" vertical="center" wrapText="1"/>
      <protection/>
    </xf>
    <xf numFmtId="49" fontId="0" fillId="0" borderId="11" xfId="52" applyFont="1" applyFill="1" applyBorder="1" applyAlignment="1" applyProtection="1">
      <alignment horizontal="center" vertical="center" wrapText="1"/>
      <protection/>
    </xf>
    <xf numFmtId="49" fontId="0" fillId="0" borderId="14" xfId="52" applyFont="1" applyFill="1" applyBorder="1" applyAlignment="1" applyProtection="1">
      <alignment horizontal="center" vertical="center" wrapText="1"/>
      <protection/>
    </xf>
    <xf numFmtId="49" fontId="0" fillId="0" borderId="0" xfId="52" applyFont="1" applyProtection="1">
      <alignment vertical="top"/>
      <protection/>
    </xf>
    <xf numFmtId="0" fontId="19" fillId="0" borderId="0" xfId="68" applyFont="1" applyProtection="1">
      <alignment/>
      <protection/>
    </xf>
    <xf numFmtId="0" fontId="22" fillId="0" borderId="0" xfId="68" applyFont="1" applyProtection="1">
      <alignment/>
      <protection/>
    </xf>
    <xf numFmtId="0" fontId="22" fillId="0" borderId="0" xfId="68" applyFont="1" applyBorder="1" applyAlignment="1" applyProtection="1">
      <alignment horizontal="center" vertical="center"/>
      <protection/>
    </xf>
    <xf numFmtId="0" fontId="22" fillId="0" borderId="0" xfId="68" applyFont="1" applyBorder="1" applyProtection="1">
      <alignment/>
      <protection/>
    </xf>
    <xf numFmtId="0" fontId="22" fillId="0" borderId="0" xfId="68" applyFont="1" applyAlignment="1" applyProtection="1">
      <alignment horizontal="center" vertical="center"/>
      <protection/>
    </xf>
    <xf numFmtId="0" fontId="22" fillId="0" borderId="19" xfId="68" applyFont="1" applyBorder="1" applyProtection="1">
      <alignment/>
      <protection/>
    </xf>
    <xf numFmtId="0" fontId="22" fillId="0" borderId="0" xfId="68" applyFont="1" applyAlignment="1" applyProtection="1">
      <alignment horizontal="left" vertical="center"/>
      <protection/>
    </xf>
    <xf numFmtId="0" fontId="22" fillId="0" borderId="0" xfId="68" applyFont="1" applyAlignment="1" applyProtection="1">
      <alignment vertical="center"/>
      <protection/>
    </xf>
    <xf numFmtId="49" fontId="0" fillId="10" borderId="3" xfId="65" applyNumberFormat="1" applyFont="1" applyFill="1" applyBorder="1" applyAlignment="1" applyProtection="1">
      <alignment horizontal="center" vertical="center" wrapText="1"/>
      <protection locked="0"/>
    </xf>
    <xf numFmtId="0" fontId="27" fillId="9" borderId="0" xfId="65" applyFont="1" applyFill="1" applyBorder="1" applyAlignment="1" applyProtection="1">
      <alignment horizontal="right" vertical="center" wrapText="1" indent="1"/>
      <protection/>
    </xf>
    <xf numFmtId="0" fontId="27" fillId="10" borderId="13" xfId="65" applyFont="1" applyFill="1" applyBorder="1" applyAlignment="1" applyProtection="1">
      <alignment horizontal="center" vertical="center"/>
      <protection locked="0"/>
    </xf>
    <xf numFmtId="0" fontId="27" fillId="9" borderId="13" xfId="65" applyFont="1" applyFill="1" applyBorder="1" applyAlignment="1" applyProtection="1">
      <alignment horizontal="center" vertical="center" wrapText="1"/>
      <protection/>
    </xf>
    <xf numFmtId="215" fontId="27" fillId="8" borderId="3" xfId="68" applyNumberFormat="1" applyFont="1" applyFill="1" applyBorder="1" applyAlignment="1" applyProtection="1">
      <alignment horizontal="right" vertical="center" wrapText="1"/>
      <protection/>
    </xf>
    <xf numFmtId="215" fontId="27" fillId="8" borderId="17" xfId="68" applyNumberFormat="1" applyFont="1" applyFill="1" applyBorder="1" applyAlignment="1" applyProtection="1">
      <alignment horizontal="right" vertical="center" wrapText="1"/>
      <protection/>
    </xf>
    <xf numFmtId="215" fontId="27" fillId="8" borderId="12" xfId="68" applyNumberFormat="1" applyFont="1" applyFill="1" applyBorder="1" applyAlignment="1" applyProtection="1">
      <alignment horizontal="right" vertical="center" wrapText="1"/>
      <protection/>
    </xf>
    <xf numFmtId="215" fontId="1" fillId="0" borderId="3" xfId="68" applyNumberFormat="1" applyFont="1" applyFill="1" applyBorder="1" applyAlignment="1" applyProtection="1">
      <alignment horizontal="center"/>
      <protection/>
    </xf>
    <xf numFmtId="215" fontId="27" fillId="0" borderId="3" xfId="68" applyNumberFormat="1" applyFont="1" applyFill="1" applyBorder="1" applyAlignment="1" applyProtection="1">
      <alignment horizontal="right"/>
      <protection/>
    </xf>
    <xf numFmtId="215" fontId="27" fillId="0" borderId="17" xfId="68" applyNumberFormat="1" applyFont="1" applyFill="1" applyBorder="1" applyAlignment="1" applyProtection="1">
      <alignment horizontal="right"/>
      <protection/>
    </xf>
    <xf numFmtId="215" fontId="27" fillId="0" borderId="18" xfId="68" applyNumberFormat="1" applyFont="1" applyFill="1" applyBorder="1" applyAlignment="1" applyProtection="1">
      <alignment horizontal="right"/>
      <protection/>
    </xf>
    <xf numFmtId="215" fontId="27" fillId="0" borderId="9" xfId="68" applyNumberFormat="1" applyFont="1" applyFill="1" applyBorder="1" applyAlignment="1" applyProtection="1">
      <alignment horizontal="right"/>
      <protection/>
    </xf>
    <xf numFmtId="215" fontId="27" fillId="0" borderId="12" xfId="68" applyNumberFormat="1" applyFont="1" applyFill="1" applyBorder="1" applyAlignment="1" applyProtection="1">
      <alignment horizontal="right"/>
      <protection/>
    </xf>
    <xf numFmtId="0" fontId="0" fillId="0" borderId="0" xfId="56">
      <alignment horizontal="left" vertical="center"/>
      <protection/>
    </xf>
    <xf numFmtId="22" fontId="27" fillId="0" borderId="0" xfId="0" applyNumberFormat="1" applyFont="1" applyAlignment="1" applyProtection="1">
      <alignment horizontal="right" vertical="center" wrapText="1" indent="1"/>
      <protection/>
    </xf>
    <xf numFmtId="215" fontId="27" fillId="12" borderId="17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3" xfId="68" applyNumberFormat="1" applyFont="1" applyFill="1" applyBorder="1" applyAlignment="1" applyProtection="1">
      <alignment horizontal="right"/>
      <protection locked="0"/>
    </xf>
    <xf numFmtId="215" fontId="27" fillId="12" borderId="17" xfId="68" applyNumberFormat="1" applyFont="1" applyFill="1" applyBorder="1" applyAlignment="1" applyProtection="1">
      <alignment horizontal="right"/>
      <protection locked="0"/>
    </xf>
    <xf numFmtId="215" fontId="27" fillId="12" borderId="3" xfId="68" applyNumberFormat="1" applyFont="1" applyFill="1" applyBorder="1" applyAlignment="1" applyProtection="1">
      <alignment horizontal="right" vertical="center" wrapText="1"/>
      <protection locked="0"/>
    </xf>
    <xf numFmtId="0" fontId="22" fillId="0" borderId="20" xfId="68" applyFont="1" applyBorder="1" applyAlignment="1" applyProtection="1">
      <alignment horizontal="center" vertical="center"/>
      <protection/>
    </xf>
    <xf numFmtId="0" fontId="22" fillId="0" borderId="19" xfId="68" applyNumberFormat="1" applyFont="1" applyBorder="1" applyAlignment="1" applyProtection="1">
      <alignment horizontal="center" vertical="center"/>
      <protection/>
    </xf>
    <xf numFmtId="0" fontId="22" fillId="0" borderId="19" xfId="68" applyFont="1" applyBorder="1" applyAlignment="1" applyProtection="1">
      <alignment horizontal="center" vertical="center" wrapText="1"/>
      <protection/>
    </xf>
    <xf numFmtId="0" fontId="22" fillId="0" borderId="19" xfId="68" applyFont="1" applyBorder="1" applyAlignment="1" applyProtection="1">
      <alignment horizontal="center" vertical="center"/>
      <protection/>
    </xf>
    <xf numFmtId="0" fontId="22" fillId="0" borderId="0" xfId="68" applyFont="1" applyBorder="1" applyAlignment="1" applyProtection="1">
      <alignment horizontal="center" vertical="center"/>
      <protection/>
    </xf>
    <xf numFmtId="0" fontId="22" fillId="0" borderId="0" xfId="68" applyFont="1" applyBorder="1" applyAlignment="1" applyProtection="1">
      <alignment horizontal="center" vertical="center" wrapText="1"/>
      <protection/>
    </xf>
    <xf numFmtId="0" fontId="22" fillId="0" borderId="0" xfId="68" applyFont="1" applyAlignment="1" applyProtection="1">
      <alignment horizontal="center" vertical="center"/>
      <protection/>
    </xf>
    <xf numFmtId="49" fontId="27" fillId="0" borderId="3" xfId="52" applyFont="1" applyFill="1" applyBorder="1" applyAlignment="1" applyProtection="1">
      <alignment horizontal="center" vertical="center" wrapText="1"/>
      <protection/>
    </xf>
    <xf numFmtId="0" fontId="27" fillId="0" borderId="9" xfId="68" applyFont="1" applyBorder="1" applyAlignment="1" applyProtection="1">
      <alignment horizontal="left" vertical="center"/>
      <protection/>
    </xf>
    <xf numFmtId="0" fontId="27" fillId="0" borderId="0" xfId="68" applyFont="1" applyBorder="1" applyAlignment="1" applyProtection="1">
      <alignment horizontal="left" vertical="center"/>
      <protection/>
    </xf>
    <xf numFmtId="49" fontId="27" fillId="0" borderId="3" xfId="52" applyFont="1" applyBorder="1" applyAlignment="1">
      <alignment horizontal="center" vertical="center" wrapText="1"/>
      <protection/>
    </xf>
    <xf numFmtId="49" fontId="27" fillId="0" borderId="11" xfId="52" applyFont="1" applyBorder="1" applyAlignment="1">
      <alignment horizontal="center" vertical="center" wrapText="1"/>
      <protection/>
    </xf>
    <xf numFmtId="49" fontId="27" fillId="0" borderId="18" xfId="52" applyFont="1" applyBorder="1" applyAlignment="1">
      <alignment horizontal="center" vertical="center" wrapText="1"/>
      <protection/>
    </xf>
    <xf numFmtId="49" fontId="27" fillId="0" borderId="17" xfId="52" applyFont="1" applyBorder="1" applyAlignment="1">
      <alignment horizontal="center" vertical="center" wrapText="1"/>
      <protection/>
    </xf>
    <xf numFmtId="49" fontId="27" fillId="0" borderId="9" xfId="52" applyFont="1" applyBorder="1" applyAlignment="1">
      <alignment horizontal="center" vertical="center" wrapText="1"/>
      <protection/>
    </xf>
    <xf numFmtId="49" fontId="27" fillId="0" borderId="12" xfId="52" applyFont="1" applyBorder="1" applyAlignment="1">
      <alignment horizontal="center" vertical="center" wrapText="1"/>
      <protection/>
    </xf>
    <xf numFmtId="49" fontId="27" fillId="0" borderId="14" xfId="52" applyFont="1" applyBorder="1" applyAlignment="1">
      <alignment horizontal="center" vertical="center" wrapText="1"/>
      <protection/>
    </xf>
    <xf numFmtId="49" fontId="0" fillId="0" borderId="9" xfId="52" applyFont="1" applyFill="1" applyBorder="1" applyAlignment="1" applyProtection="1">
      <alignment horizontal="center" vertical="center" wrapText="1"/>
      <protection/>
    </xf>
    <xf numFmtId="49" fontId="0" fillId="0" borderId="3" xfId="52" applyFont="1" applyFill="1" applyBorder="1" applyAlignment="1" applyProtection="1">
      <alignment horizontal="center" vertical="center" wrapText="1"/>
      <protection/>
    </xf>
    <xf numFmtId="49" fontId="0" fillId="0" borderId="17" xfId="52" applyFont="1" applyFill="1" applyBorder="1" applyAlignment="1" applyProtection="1">
      <alignment horizontal="center" vertical="center" wrapText="1"/>
      <protection/>
    </xf>
    <xf numFmtId="49" fontId="0" fillId="0" borderId="16" xfId="52" applyFont="1" applyFill="1" applyBorder="1" applyAlignment="1" applyProtection="1">
      <alignment horizontal="center" vertical="center" wrapText="1"/>
      <protection/>
    </xf>
    <xf numFmtId="49" fontId="0" fillId="0" borderId="18" xfId="52" applyFont="1" applyFill="1" applyBorder="1" applyAlignment="1" applyProtection="1">
      <alignment horizontal="center" vertical="center" wrapText="1"/>
      <protection/>
    </xf>
    <xf numFmtId="49" fontId="0" fillId="0" borderId="15" xfId="52" applyFont="1" applyFill="1" applyBorder="1" applyAlignment="1" applyProtection="1">
      <alignment horizontal="center" vertical="center" wrapText="1"/>
      <protection/>
    </xf>
    <xf numFmtId="49" fontId="0" fillId="0" borderId="12" xfId="52" applyFont="1" applyFill="1" applyBorder="1" applyAlignment="1" applyProtection="1">
      <alignment horizontal="center" vertical="center" wrapText="1"/>
      <protection/>
    </xf>
    <xf numFmtId="49" fontId="0" fillId="0" borderId="18" xfId="52" applyFont="1" applyBorder="1" applyAlignment="1">
      <alignment horizontal="center" vertical="center" wrapText="1"/>
      <protection/>
    </xf>
    <xf numFmtId="49" fontId="0" fillId="0" borderId="3" xfId="52" applyFont="1" applyBorder="1" applyAlignment="1">
      <alignment horizontal="center" vertical="center" wrapText="1"/>
      <protection/>
    </xf>
    <xf numFmtId="49" fontId="0" fillId="0" borderId="17" xfId="52" applyFont="1" applyBorder="1" applyAlignment="1">
      <alignment horizontal="center" vertical="center" wrapText="1"/>
      <protection/>
    </xf>
    <xf numFmtId="49" fontId="0" fillId="0" borderId="9" xfId="52" applyFont="1" applyBorder="1" applyAlignment="1">
      <alignment horizontal="center" vertical="center"/>
      <protection/>
    </xf>
    <xf numFmtId="49" fontId="0" fillId="0" borderId="3" xfId="52" applyFont="1" applyBorder="1" applyAlignment="1">
      <alignment horizontal="center" vertical="center"/>
      <protection/>
    </xf>
    <xf numFmtId="49" fontId="0" fillId="0" borderId="17" xfId="52" applyFont="1" applyBorder="1" applyAlignment="1">
      <alignment horizontal="center" vertical="center"/>
      <protection/>
    </xf>
    <xf numFmtId="0" fontId="0" fillId="0" borderId="9" xfId="68" applyFont="1" applyBorder="1" applyAlignment="1" applyProtection="1">
      <alignment horizontal="center" vertical="center"/>
      <protection/>
    </xf>
    <xf numFmtId="0" fontId="0" fillId="0" borderId="3" xfId="68" applyFont="1" applyBorder="1" applyAlignment="1" applyProtection="1">
      <alignment horizontal="center" vertical="center"/>
      <protection/>
    </xf>
    <xf numFmtId="0" fontId="0" fillId="0" borderId="17" xfId="68" applyFont="1" applyBorder="1" applyAlignment="1" applyProtection="1">
      <alignment horizontal="center" vertical="center"/>
      <protection/>
    </xf>
    <xf numFmtId="49" fontId="0" fillId="0" borderId="9" xfId="52" applyFont="1" applyBorder="1" applyAlignment="1">
      <alignment horizontal="center" vertical="center" wrapText="1"/>
      <protection/>
    </xf>
    <xf numFmtId="49" fontId="0" fillId="0" borderId="9" xfId="52" applyFont="1" applyBorder="1" applyAlignment="1">
      <alignment horizontal="center" vertical="center" wrapText="1"/>
      <protection/>
    </xf>
    <xf numFmtId="49" fontId="0" fillId="0" borderId="12" xfId="52" applyFont="1" applyBorder="1" applyAlignment="1">
      <alignment horizontal="center" vertical="center" wrapText="1"/>
      <protection/>
    </xf>
    <xf numFmtId="0" fontId="0" fillId="0" borderId="9" xfId="68" applyFont="1" applyBorder="1" applyAlignment="1" applyProtection="1">
      <alignment horizontal="left" vertical="center"/>
      <protection/>
    </xf>
    <xf numFmtId="49" fontId="0" fillId="0" borderId="11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2 2 2" xfId="44"/>
    <cellStyle name="Гиперссылка 4" xfId="45"/>
    <cellStyle name="Гиперссылка 4 6" xfId="46"/>
    <cellStyle name="Гиперссылка 5" xfId="47"/>
    <cellStyle name="Двойной клик" xfId="48"/>
    <cellStyle name="Заголовок" xfId="49"/>
    <cellStyle name="ЗаголовокСтолбца" xfId="50"/>
    <cellStyle name="Значение" xfId="51"/>
    <cellStyle name="Обычный 10" xfId="52"/>
    <cellStyle name="Обычный 11" xfId="53"/>
    <cellStyle name="Обычный 12 2" xfId="54"/>
    <cellStyle name="Обычный 12 3 2" xfId="55"/>
    <cellStyle name="Обычный 2" xfId="56"/>
    <cellStyle name="Обычный 2 14" xfId="57"/>
    <cellStyle name="Обычный 3" xfId="58"/>
    <cellStyle name="Обычный 3 3" xfId="59"/>
    <cellStyle name="Обычный 3 3 2" xfId="60"/>
    <cellStyle name="Обычный 3 4" xfId="61"/>
    <cellStyle name="Обычный 4 3" xfId="62"/>
    <cellStyle name="Обычный_MINENERGO.340.PRIL79(v0.1)" xfId="63"/>
    <cellStyle name="Обычный_PRIL1.ELECTR" xfId="64"/>
    <cellStyle name="Обычный_SIMPLE_1_massive2" xfId="65"/>
    <cellStyle name="Обычный_ЖКУ_проект3" xfId="66"/>
    <cellStyle name="Обычный_Полезный отпуск электроэнергии и мощности, реализуемой по нерегулируемым ценам" xfId="67"/>
    <cellStyle name="Обычный_Полезный отпуск электроэнергии и мощности, реализуемой по регулируемым ценам" xfId="68"/>
    <cellStyle name="Обычный_Стандарт(v0.3)" xfId="69"/>
    <cellStyle name="Обычный_форма 1 водопровод для орг_CALC.KV.4.78(v1.0)" xfId="70"/>
    <cellStyle name="Обычный_Шаблон по источникам для Модуля Реестр (2)" xfId="71"/>
    <cellStyle name="ФормулаВБ_Мониторинг инвестиц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333750" y="2247900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333750" y="3648075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3</xdr:col>
      <xdr:colOff>276225</xdr:colOff>
      <xdr:row>51</xdr:row>
      <xdr:rowOff>47625</xdr:rowOff>
    </xdr:from>
    <xdr:to>
      <xdr:col>7</xdr:col>
      <xdr:colOff>0</xdr:colOff>
      <xdr:row>60</xdr:row>
      <xdr:rowOff>95250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9544050"/>
          <a:ext cx="7096125" cy="1466850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498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тарифам;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территориальному органу Росстата в субъекте Российской Федерации по установленному  им адресу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603279" y="1543049"/>
            <a:ext cx="2660309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3</xdr:col>
      <xdr:colOff>266700</xdr:colOff>
      <xdr:row>8</xdr:row>
      <xdr:rowOff>123825</xdr:rowOff>
    </xdr:from>
    <xdr:to>
      <xdr:col>5</xdr:col>
      <xdr:colOff>1543050</xdr:colOff>
      <xdr:row>13</xdr:row>
      <xdr:rowOff>142875</xdr:rowOff>
    </xdr:to>
    <xdr:grpSp>
      <xdr:nvGrpSpPr>
        <xdr:cNvPr id="6" name="Группа 10"/>
        <xdr:cNvGrpSpPr>
          <a:grpSpLocks/>
        </xdr:cNvGrpSpPr>
      </xdr:nvGrpSpPr>
      <xdr:grpSpPr>
        <a:xfrm>
          <a:off x="266700" y="561975"/>
          <a:ext cx="2105025" cy="1219200"/>
          <a:chOff x="13888291" y="2943225"/>
          <a:chExt cx="2578773" cy="1219200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355049" y="3219374"/>
            <a:ext cx="1680071" cy="943051"/>
            <a:chOff x="10668371" y="2209800"/>
            <a:chExt cx="1647267" cy="942975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68371" y="2886149"/>
              <a:ext cx="1647267" cy="266626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668371" y="2209800"/>
              <a:ext cx="1647267" cy="638158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03.07.2013 № 257
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(полезный</a:t>
            </a: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отпуск)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G44" sqref="G44"/>
    </sheetView>
  </sheetViews>
  <sheetFormatPr defaultColWidth="9.140625" defaultRowHeight="11.25"/>
  <cols>
    <col min="1" max="16384" width="9.140625" style="174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:A1"/>
  <sheetViews>
    <sheetView zoomScalePageLayoutView="0" workbookViewId="0" topLeftCell="A1">
      <selection activeCell="N24" sqref="N2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:A1"/>
  <sheetViews>
    <sheetView zoomScalePageLayoutView="0" workbookViewId="0" topLeftCell="A1">
      <selection activeCell="O26" sqref="O26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:A1"/>
  <sheetViews>
    <sheetView zoomScalePageLayoutView="0" workbookViewId="0" topLeftCell="A1">
      <selection activeCell="O25" sqref="O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:A1"/>
  <sheetViews>
    <sheetView zoomScalePageLayoutView="0" workbookViewId="0" topLeftCell="A1">
      <selection activeCell="G11" sqref="G1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H39" sqref="H39"/>
    </sheetView>
  </sheetViews>
  <sheetFormatPr defaultColWidth="9.140625" defaultRowHeight="11.25"/>
  <cols>
    <col min="1" max="16384" width="9.14062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6"/>
  <sheetViews>
    <sheetView showGridLines="0" showRowColHeaders="0" zoomScalePageLayoutView="0" workbookViewId="0" topLeftCell="B1">
      <selection activeCell="B53" sqref="B53"/>
    </sheetView>
  </sheetViews>
  <sheetFormatPr defaultColWidth="9.140625" defaultRowHeight="11.25"/>
  <cols>
    <col min="1" max="1" width="21.00390625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 customWidth="1"/>
  </cols>
  <sheetData>
    <row r="1" spans="1:4" ht="11.25">
      <c r="A1" s="13"/>
      <c r="B1" s="14"/>
      <c r="C1" s="15"/>
      <c r="D1" s="16"/>
    </row>
    <row r="2" spans="1:5" ht="19.5">
      <c r="A2" s="18" t="s">
        <v>1167</v>
      </c>
      <c r="B2" s="70" t="s">
        <v>1062</v>
      </c>
      <c r="C2" s="71" t="s">
        <v>1063</v>
      </c>
      <c r="D2" s="72" t="s">
        <v>1064</v>
      </c>
      <c r="E2" s="19"/>
    </row>
    <row r="3" spans="2:4" ht="11.25">
      <c r="B3" s="175">
        <v>42054.415868055556</v>
      </c>
      <c r="C3" s="20" t="s">
        <v>124</v>
      </c>
      <c r="D3" s="22" t="s">
        <v>125</v>
      </c>
    </row>
    <row r="4" spans="2:4" ht="11.25">
      <c r="B4" s="175">
        <v>42054.41587962963</v>
      </c>
      <c r="C4" s="20" t="s">
        <v>126</v>
      </c>
      <c r="D4" s="22" t="s">
        <v>125</v>
      </c>
    </row>
    <row r="5" spans="2:4" ht="11.25">
      <c r="B5" s="175">
        <v>42054.424675925926</v>
      </c>
      <c r="C5" s="20" t="s">
        <v>124</v>
      </c>
      <c r="D5" s="22" t="s">
        <v>125</v>
      </c>
    </row>
    <row r="6" spans="2:4" ht="11.25">
      <c r="B6" s="175">
        <v>42054.424675925926</v>
      </c>
      <c r="C6" s="20" t="s">
        <v>126</v>
      </c>
      <c r="D6" s="22" t="s">
        <v>125</v>
      </c>
    </row>
    <row r="7" spans="2:4" ht="11.25">
      <c r="B7" s="175">
        <v>42268.596030092594</v>
      </c>
      <c r="C7" s="20" t="s">
        <v>124</v>
      </c>
      <c r="D7" s="22" t="s">
        <v>125</v>
      </c>
    </row>
    <row r="8" spans="2:4" ht="11.25">
      <c r="B8" s="175">
        <v>42268.59657407407</v>
      </c>
      <c r="C8" s="20" t="s">
        <v>1215</v>
      </c>
      <c r="D8" s="22" t="s">
        <v>125</v>
      </c>
    </row>
    <row r="9" spans="2:4" ht="11.25">
      <c r="B9" s="175">
        <v>42268.633101851854</v>
      </c>
      <c r="C9" s="20" t="s">
        <v>124</v>
      </c>
      <c r="D9" s="22" t="s">
        <v>125</v>
      </c>
    </row>
    <row r="10" spans="2:4" ht="11.25">
      <c r="B10" s="175">
        <v>42268.63311342592</v>
      </c>
      <c r="C10" s="20" t="s">
        <v>126</v>
      </c>
      <c r="D10" s="22" t="s">
        <v>125</v>
      </c>
    </row>
    <row r="11" spans="2:4" ht="11.25">
      <c r="B11" s="175">
        <v>42296.67458333333</v>
      </c>
      <c r="C11" s="20" t="s">
        <v>124</v>
      </c>
      <c r="D11" s="22" t="s">
        <v>125</v>
      </c>
    </row>
    <row r="12" spans="2:4" ht="11.25">
      <c r="B12" s="175">
        <v>42296.67458333333</v>
      </c>
      <c r="C12" s="20" t="s">
        <v>126</v>
      </c>
      <c r="D12" s="22" t="s">
        <v>125</v>
      </c>
    </row>
    <row r="13" spans="2:4" ht="11.25">
      <c r="B13" s="175">
        <v>42328.411782407406</v>
      </c>
      <c r="C13" s="20" t="s">
        <v>124</v>
      </c>
      <c r="D13" s="22" t="s">
        <v>125</v>
      </c>
    </row>
    <row r="14" spans="2:4" ht="11.25">
      <c r="B14" s="175">
        <v>42328.41179398148</v>
      </c>
      <c r="C14" s="20" t="s">
        <v>126</v>
      </c>
      <c r="D14" s="22" t="s">
        <v>125</v>
      </c>
    </row>
    <row r="15" spans="2:4" ht="11.25">
      <c r="B15" s="175">
        <v>42328.43949074074</v>
      </c>
      <c r="C15" s="20" t="s">
        <v>124</v>
      </c>
      <c r="D15" s="22" t="s">
        <v>125</v>
      </c>
    </row>
    <row r="16" spans="2:4" ht="11.25">
      <c r="B16" s="175">
        <v>42328.43949074074</v>
      </c>
      <c r="C16" s="20" t="s">
        <v>126</v>
      </c>
      <c r="D16" s="22" t="s">
        <v>125</v>
      </c>
    </row>
    <row r="17" spans="2:4" ht="11.25">
      <c r="B17" s="175">
        <v>42359.44322916667</v>
      </c>
      <c r="C17" s="20" t="s">
        <v>124</v>
      </c>
      <c r="D17" s="22" t="s">
        <v>125</v>
      </c>
    </row>
    <row r="18" spans="2:4" ht="11.25">
      <c r="B18" s="175">
        <v>42359.44322916667</v>
      </c>
      <c r="C18" s="20" t="s">
        <v>126</v>
      </c>
      <c r="D18" s="22" t="s">
        <v>125</v>
      </c>
    </row>
    <row r="19" spans="2:4" ht="11.25">
      <c r="B19" s="175">
        <v>42366.382523148146</v>
      </c>
      <c r="C19" s="20" t="s">
        <v>124</v>
      </c>
      <c r="D19" s="22" t="s">
        <v>125</v>
      </c>
    </row>
    <row r="20" spans="2:4" ht="11.25">
      <c r="B20" s="175">
        <v>42366.3825462963</v>
      </c>
      <c r="C20" s="20" t="s">
        <v>126</v>
      </c>
      <c r="D20" s="22" t="s">
        <v>125</v>
      </c>
    </row>
    <row r="21" spans="2:4" ht="11.25">
      <c r="B21" s="175">
        <v>42387.68648148148</v>
      </c>
      <c r="C21" s="20" t="s">
        <v>124</v>
      </c>
      <c r="D21" s="22" t="s">
        <v>125</v>
      </c>
    </row>
    <row r="22" spans="2:4" ht="11.25">
      <c r="B22" s="175">
        <v>42387.68648148148</v>
      </c>
      <c r="C22" s="20" t="s">
        <v>126</v>
      </c>
      <c r="D22" s="22" t="s">
        <v>125</v>
      </c>
    </row>
    <row r="23" spans="2:4" ht="11.25">
      <c r="B23" s="175">
        <v>42389.367997685185</v>
      </c>
      <c r="C23" s="20" t="s">
        <v>124</v>
      </c>
      <c r="D23" s="22" t="s">
        <v>125</v>
      </c>
    </row>
    <row r="24" spans="2:4" ht="11.25">
      <c r="B24" s="175">
        <v>42389.36800925926</v>
      </c>
      <c r="C24" s="20" t="s">
        <v>126</v>
      </c>
      <c r="D24" s="22" t="s">
        <v>125</v>
      </c>
    </row>
    <row r="25" spans="2:4" ht="11.25">
      <c r="B25" s="175">
        <v>42389.59887731481</v>
      </c>
      <c r="C25" s="20" t="s">
        <v>124</v>
      </c>
      <c r="D25" s="22" t="s">
        <v>125</v>
      </c>
    </row>
    <row r="26" spans="2:4" ht="11.25">
      <c r="B26" s="175">
        <v>42389.59887731481</v>
      </c>
      <c r="C26" s="20" t="s">
        <v>126</v>
      </c>
      <c r="D26" s="22" t="s">
        <v>125</v>
      </c>
    </row>
    <row r="27" spans="2:4" ht="11.25">
      <c r="B27" s="175">
        <v>42418.57125</v>
      </c>
      <c r="C27" s="20" t="s">
        <v>124</v>
      </c>
      <c r="D27" s="22" t="s">
        <v>125</v>
      </c>
    </row>
    <row r="28" spans="2:4" ht="11.25">
      <c r="B28" s="175">
        <v>42418.57126157408</v>
      </c>
      <c r="C28" s="20" t="s">
        <v>126</v>
      </c>
      <c r="D28" s="22" t="s">
        <v>125</v>
      </c>
    </row>
    <row r="29" spans="2:4" ht="11.25">
      <c r="B29" s="175">
        <v>42420.42643518518</v>
      </c>
      <c r="C29" s="20" t="s">
        <v>124</v>
      </c>
      <c r="D29" s="22" t="s">
        <v>125</v>
      </c>
    </row>
    <row r="30" spans="2:4" ht="11.25">
      <c r="B30" s="175">
        <v>42420.42643518518</v>
      </c>
      <c r="C30" s="20" t="s">
        <v>126</v>
      </c>
      <c r="D30" s="22" t="s">
        <v>125</v>
      </c>
    </row>
    <row r="31" spans="2:4" ht="11.25">
      <c r="B31" s="175">
        <v>42420.47966435185</v>
      </c>
      <c r="C31" s="20" t="s">
        <v>124</v>
      </c>
      <c r="D31" s="22" t="s">
        <v>125</v>
      </c>
    </row>
    <row r="32" spans="2:4" ht="11.25">
      <c r="B32" s="175">
        <v>42420.479675925926</v>
      </c>
      <c r="C32" s="20" t="s">
        <v>126</v>
      </c>
      <c r="D32" s="22" t="s">
        <v>125</v>
      </c>
    </row>
    <row r="33" spans="2:4" ht="11.25">
      <c r="B33" s="175">
        <v>42424.41643518519</v>
      </c>
      <c r="C33" s="20" t="s">
        <v>124</v>
      </c>
      <c r="D33" s="22" t="s">
        <v>125</v>
      </c>
    </row>
    <row r="34" spans="2:4" ht="11.25">
      <c r="B34" s="175">
        <v>42424.416446759256</v>
      </c>
      <c r="C34" s="20" t="s">
        <v>126</v>
      </c>
      <c r="D34" s="22" t="s">
        <v>125</v>
      </c>
    </row>
    <row r="35" spans="2:4" ht="11.25">
      <c r="B35" s="175">
        <v>42424.43444444444</v>
      </c>
      <c r="C35" s="20" t="s">
        <v>124</v>
      </c>
      <c r="D35" s="22" t="s">
        <v>125</v>
      </c>
    </row>
    <row r="36" spans="2:4" ht="11.25">
      <c r="B36" s="175">
        <v>42424.43445601852</v>
      </c>
      <c r="C36" s="20" t="s">
        <v>126</v>
      </c>
      <c r="D36" s="22" t="s">
        <v>125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2"/>
      <c r="C1" s="12"/>
    </row>
    <row r="33" ht="15.75">
      <c r="D33" s="9"/>
    </row>
    <row r="38" ht="15.75">
      <c r="E38" s="9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439"/>
  <sheetViews>
    <sheetView showGridLines="0" zoomScalePageLayoutView="0" workbookViewId="0" topLeftCell="A1">
      <selection activeCell="G13" sqref="G13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1058</v>
      </c>
      <c r="B1" s="2" t="s">
        <v>1169</v>
      </c>
      <c r="C1" s="2" t="s">
        <v>1174</v>
      </c>
      <c r="D1" s="2" t="s">
        <v>1175</v>
      </c>
      <c r="E1" s="2" t="s">
        <v>1176</v>
      </c>
      <c r="F1" s="2" t="s">
        <v>1177</v>
      </c>
      <c r="G1" s="2" t="s">
        <v>1170</v>
      </c>
      <c r="H1" s="2" t="s">
        <v>1171</v>
      </c>
      <c r="I1" s="2" t="s">
        <v>1172</v>
      </c>
      <c r="J1" s="2" t="s">
        <v>1173</v>
      </c>
      <c r="K1" s="2" t="s">
        <v>1210</v>
      </c>
    </row>
    <row r="2" spans="1:12" ht="11.25">
      <c r="A2" s="2">
        <v>1</v>
      </c>
      <c r="B2" s="2" t="s">
        <v>1142</v>
      </c>
      <c r="C2" s="2" t="s">
        <v>130</v>
      </c>
      <c r="D2" s="2" t="s">
        <v>131</v>
      </c>
      <c r="E2" s="2" t="s">
        <v>132</v>
      </c>
      <c r="F2" s="2" t="s">
        <v>133</v>
      </c>
      <c r="G2" s="2" t="s">
        <v>134</v>
      </c>
      <c r="H2" s="2" t="s">
        <v>135</v>
      </c>
      <c r="I2" s="2" t="s">
        <v>136</v>
      </c>
      <c r="J2" s="2" t="s">
        <v>137</v>
      </c>
      <c r="K2" s="2" t="s">
        <v>138</v>
      </c>
      <c r="L2" s="2" t="s">
        <v>969</v>
      </c>
    </row>
    <row r="3" spans="1:12" ht="11.25">
      <c r="A3" s="2">
        <v>2</v>
      </c>
      <c r="B3" s="2" t="s">
        <v>1142</v>
      </c>
      <c r="C3" s="2" t="s">
        <v>130</v>
      </c>
      <c r="D3" s="2" t="s">
        <v>131</v>
      </c>
      <c r="E3" s="2" t="s">
        <v>132</v>
      </c>
      <c r="F3" s="2" t="s">
        <v>133</v>
      </c>
      <c r="G3" s="2" t="s">
        <v>134</v>
      </c>
      <c r="H3" s="2" t="s">
        <v>135</v>
      </c>
      <c r="I3" s="2" t="s">
        <v>136</v>
      </c>
      <c r="J3" s="2" t="s">
        <v>137</v>
      </c>
      <c r="K3" s="2" t="s">
        <v>139</v>
      </c>
      <c r="L3" s="2" t="s">
        <v>969</v>
      </c>
    </row>
    <row r="4" spans="1:12" ht="11.25">
      <c r="A4" s="2">
        <v>3</v>
      </c>
      <c r="B4" s="2" t="s">
        <v>1142</v>
      </c>
      <c r="C4" s="2" t="s">
        <v>130</v>
      </c>
      <c r="D4" s="2" t="s">
        <v>131</v>
      </c>
      <c r="E4" s="2" t="s">
        <v>132</v>
      </c>
      <c r="F4" s="2" t="s">
        <v>133</v>
      </c>
      <c r="G4" s="2" t="s">
        <v>140</v>
      </c>
      <c r="H4" s="2" t="s">
        <v>141</v>
      </c>
      <c r="I4" s="2" t="s">
        <v>142</v>
      </c>
      <c r="J4" s="2" t="s">
        <v>143</v>
      </c>
      <c r="K4" s="2" t="s">
        <v>138</v>
      </c>
      <c r="L4" s="2" t="s">
        <v>969</v>
      </c>
    </row>
    <row r="5" spans="1:12" ht="11.25">
      <c r="A5" s="2">
        <v>4</v>
      </c>
      <c r="B5" s="2" t="s">
        <v>1142</v>
      </c>
      <c r="C5" s="2" t="s">
        <v>130</v>
      </c>
      <c r="D5" s="2" t="s">
        <v>131</v>
      </c>
      <c r="E5" s="2" t="s">
        <v>144</v>
      </c>
      <c r="F5" s="2" t="s">
        <v>145</v>
      </c>
      <c r="G5" s="2" t="s">
        <v>140</v>
      </c>
      <c r="H5" s="2" t="s">
        <v>141</v>
      </c>
      <c r="I5" s="2" t="s">
        <v>142</v>
      </c>
      <c r="J5" s="2" t="s">
        <v>143</v>
      </c>
      <c r="K5" s="2" t="s">
        <v>138</v>
      </c>
      <c r="L5" s="2" t="s">
        <v>969</v>
      </c>
    </row>
    <row r="6" spans="1:12" ht="11.25">
      <c r="A6" s="2">
        <v>5</v>
      </c>
      <c r="B6" s="2" t="s">
        <v>1142</v>
      </c>
      <c r="C6" s="2" t="s">
        <v>130</v>
      </c>
      <c r="D6" s="2" t="s">
        <v>131</v>
      </c>
      <c r="E6" s="2" t="s">
        <v>146</v>
      </c>
      <c r="F6" s="2" t="s">
        <v>147</v>
      </c>
      <c r="G6" s="2" t="s">
        <v>140</v>
      </c>
      <c r="H6" s="2" t="s">
        <v>141</v>
      </c>
      <c r="I6" s="2" t="s">
        <v>142</v>
      </c>
      <c r="J6" s="2" t="s">
        <v>143</v>
      </c>
      <c r="K6" s="2" t="s">
        <v>138</v>
      </c>
      <c r="L6" s="2" t="s">
        <v>969</v>
      </c>
    </row>
    <row r="7" spans="1:12" ht="11.25">
      <c r="A7" s="2">
        <v>6</v>
      </c>
      <c r="B7" s="2" t="s">
        <v>1142</v>
      </c>
      <c r="C7" s="2" t="s">
        <v>130</v>
      </c>
      <c r="D7" s="2" t="s">
        <v>131</v>
      </c>
      <c r="E7" s="2" t="s">
        <v>148</v>
      </c>
      <c r="F7" s="2" t="s">
        <v>149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138</v>
      </c>
      <c r="L7" s="2" t="s">
        <v>969</v>
      </c>
    </row>
    <row r="8" spans="1:12" ht="11.25">
      <c r="A8" s="2">
        <v>7</v>
      </c>
      <c r="B8" s="2" t="s">
        <v>1142</v>
      </c>
      <c r="C8" s="2" t="s">
        <v>130</v>
      </c>
      <c r="D8" s="2" t="s">
        <v>131</v>
      </c>
      <c r="E8" s="2" t="s">
        <v>150</v>
      </c>
      <c r="F8" s="2" t="s">
        <v>151</v>
      </c>
      <c r="G8" s="2" t="s">
        <v>140</v>
      </c>
      <c r="H8" s="2" t="s">
        <v>141</v>
      </c>
      <c r="I8" s="2" t="s">
        <v>142</v>
      </c>
      <c r="J8" s="2" t="s">
        <v>143</v>
      </c>
      <c r="K8" s="2" t="s">
        <v>138</v>
      </c>
      <c r="L8" s="2" t="s">
        <v>969</v>
      </c>
    </row>
    <row r="9" spans="1:12" ht="11.25">
      <c r="A9" s="2">
        <v>8</v>
      </c>
      <c r="B9" s="2" t="s">
        <v>1142</v>
      </c>
      <c r="C9" s="2" t="s">
        <v>130</v>
      </c>
      <c r="D9" s="2" t="s">
        <v>131</v>
      </c>
      <c r="E9" s="2" t="s">
        <v>152</v>
      </c>
      <c r="F9" s="2" t="s">
        <v>153</v>
      </c>
      <c r="G9" s="2" t="s">
        <v>140</v>
      </c>
      <c r="H9" s="2" t="s">
        <v>141</v>
      </c>
      <c r="I9" s="2" t="s">
        <v>142</v>
      </c>
      <c r="J9" s="2" t="s">
        <v>143</v>
      </c>
      <c r="K9" s="2" t="s">
        <v>138</v>
      </c>
      <c r="L9" s="2" t="s">
        <v>969</v>
      </c>
    </row>
    <row r="10" spans="1:12" ht="11.25">
      <c r="A10" s="2">
        <v>9</v>
      </c>
      <c r="B10" s="2" t="s">
        <v>1142</v>
      </c>
      <c r="C10" s="2" t="s">
        <v>130</v>
      </c>
      <c r="D10" s="2" t="s">
        <v>131</v>
      </c>
      <c r="E10" s="2" t="s">
        <v>154</v>
      </c>
      <c r="F10" s="2" t="s">
        <v>155</v>
      </c>
      <c r="G10" s="2" t="s">
        <v>140</v>
      </c>
      <c r="H10" s="2" t="s">
        <v>141</v>
      </c>
      <c r="I10" s="2" t="s">
        <v>142</v>
      </c>
      <c r="J10" s="2" t="s">
        <v>143</v>
      </c>
      <c r="K10" s="2" t="s">
        <v>138</v>
      </c>
      <c r="L10" s="2" t="s">
        <v>969</v>
      </c>
    </row>
    <row r="11" spans="1:12" ht="11.25">
      <c r="A11" s="2">
        <v>10</v>
      </c>
      <c r="B11" s="2" t="s">
        <v>1142</v>
      </c>
      <c r="C11" s="2" t="s">
        <v>130</v>
      </c>
      <c r="D11" s="2" t="s">
        <v>131</v>
      </c>
      <c r="E11" s="2" t="s">
        <v>156</v>
      </c>
      <c r="F11" s="2" t="s">
        <v>157</v>
      </c>
      <c r="G11" s="2" t="s">
        <v>140</v>
      </c>
      <c r="H11" s="2" t="s">
        <v>141</v>
      </c>
      <c r="I11" s="2" t="s">
        <v>142</v>
      </c>
      <c r="J11" s="2" t="s">
        <v>143</v>
      </c>
      <c r="K11" s="2" t="s">
        <v>138</v>
      </c>
      <c r="L11" s="2" t="s">
        <v>969</v>
      </c>
    </row>
    <row r="12" spans="1:12" ht="11.25">
      <c r="A12" s="2">
        <v>11</v>
      </c>
      <c r="B12" s="2" t="s">
        <v>1142</v>
      </c>
      <c r="C12" s="2" t="s">
        <v>158</v>
      </c>
      <c r="D12" s="2" t="s">
        <v>159</v>
      </c>
      <c r="E12" s="2" t="s">
        <v>160</v>
      </c>
      <c r="F12" s="2" t="s">
        <v>161</v>
      </c>
      <c r="G12" s="2" t="s">
        <v>134</v>
      </c>
      <c r="H12" s="2" t="s">
        <v>135</v>
      </c>
      <c r="I12" s="2" t="s">
        <v>136</v>
      </c>
      <c r="J12" s="2" t="s">
        <v>137</v>
      </c>
      <c r="K12" s="2" t="s">
        <v>139</v>
      </c>
      <c r="L12" s="2" t="s">
        <v>969</v>
      </c>
    </row>
    <row r="13" spans="1:12" ht="11.25">
      <c r="A13" s="2">
        <v>12</v>
      </c>
      <c r="B13" s="2" t="s">
        <v>1142</v>
      </c>
      <c r="C13" s="2" t="s">
        <v>158</v>
      </c>
      <c r="D13" s="2" t="s">
        <v>159</v>
      </c>
      <c r="E13" s="2" t="s">
        <v>160</v>
      </c>
      <c r="F13" s="2" t="s">
        <v>161</v>
      </c>
      <c r="G13" s="2" t="s">
        <v>134</v>
      </c>
      <c r="H13" s="2" t="s">
        <v>135</v>
      </c>
      <c r="I13" s="2" t="s">
        <v>136</v>
      </c>
      <c r="J13" s="2" t="s">
        <v>137</v>
      </c>
      <c r="K13" s="2" t="s">
        <v>138</v>
      </c>
      <c r="L13" s="2" t="s">
        <v>969</v>
      </c>
    </row>
    <row r="14" spans="1:12" ht="11.25">
      <c r="A14" s="2">
        <v>13</v>
      </c>
      <c r="B14" s="2" t="s">
        <v>1142</v>
      </c>
      <c r="C14" s="2" t="s">
        <v>158</v>
      </c>
      <c r="D14" s="2" t="s">
        <v>159</v>
      </c>
      <c r="E14" s="2" t="s">
        <v>160</v>
      </c>
      <c r="F14" s="2" t="s">
        <v>161</v>
      </c>
      <c r="G14" s="2" t="s">
        <v>140</v>
      </c>
      <c r="H14" s="2" t="s">
        <v>141</v>
      </c>
      <c r="I14" s="2" t="s">
        <v>142</v>
      </c>
      <c r="J14" s="2" t="s">
        <v>143</v>
      </c>
      <c r="K14" s="2" t="s">
        <v>138</v>
      </c>
      <c r="L14" s="2" t="s">
        <v>969</v>
      </c>
    </row>
    <row r="15" spans="1:12" ht="11.25">
      <c r="A15" s="2">
        <v>14</v>
      </c>
      <c r="B15" s="2" t="s">
        <v>1142</v>
      </c>
      <c r="C15" s="2" t="s">
        <v>158</v>
      </c>
      <c r="D15" s="2" t="s">
        <v>159</v>
      </c>
      <c r="E15" s="2" t="s">
        <v>162</v>
      </c>
      <c r="F15" s="2" t="s">
        <v>163</v>
      </c>
      <c r="G15" s="2" t="s">
        <v>140</v>
      </c>
      <c r="H15" s="2" t="s">
        <v>141</v>
      </c>
      <c r="I15" s="2" t="s">
        <v>142</v>
      </c>
      <c r="J15" s="2" t="s">
        <v>143</v>
      </c>
      <c r="K15" s="2" t="s">
        <v>138</v>
      </c>
      <c r="L15" s="2" t="s">
        <v>969</v>
      </c>
    </row>
    <row r="16" spans="1:12" ht="11.25">
      <c r="A16" s="2">
        <v>15</v>
      </c>
      <c r="B16" s="2" t="s">
        <v>1142</v>
      </c>
      <c r="C16" s="2" t="s">
        <v>158</v>
      </c>
      <c r="D16" s="2" t="s">
        <v>159</v>
      </c>
      <c r="E16" s="2" t="s">
        <v>164</v>
      </c>
      <c r="F16" s="2" t="s">
        <v>165</v>
      </c>
      <c r="G16" s="2" t="s">
        <v>140</v>
      </c>
      <c r="H16" s="2" t="s">
        <v>141</v>
      </c>
      <c r="I16" s="2" t="s">
        <v>142</v>
      </c>
      <c r="J16" s="2" t="s">
        <v>143</v>
      </c>
      <c r="K16" s="2" t="s">
        <v>138</v>
      </c>
      <c r="L16" s="2" t="s">
        <v>969</v>
      </c>
    </row>
    <row r="17" spans="1:12" ht="11.25">
      <c r="A17" s="2">
        <v>16</v>
      </c>
      <c r="B17" s="2" t="s">
        <v>1142</v>
      </c>
      <c r="C17" s="2" t="s">
        <v>158</v>
      </c>
      <c r="D17" s="2" t="s">
        <v>159</v>
      </c>
      <c r="E17" s="2" t="s">
        <v>166</v>
      </c>
      <c r="F17" s="2" t="s">
        <v>167</v>
      </c>
      <c r="G17" s="2" t="s">
        <v>134</v>
      </c>
      <c r="H17" s="2" t="s">
        <v>135</v>
      </c>
      <c r="I17" s="2" t="s">
        <v>136</v>
      </c>
      <c r="J17" s="2" t="s">
        <v>137</v>
      </c>
      <c r="K17" s="2" t="s">
        <v>139</v>
      </c>
      <c r="L17" s="2" t="s">
        <v>969</v>
      </c>
    </row>
    <row r="18" spans="1:12" ht="11.25">
      <c r="A18" s="2">
        <v>17</v>
      </c>
      <c r="B18" s="2" t="s">
        <v>1142</v>
      </c>
      <c r="C18" s="2" t="s">
        <v>158</v>
      </c>
      <c r="D18" s="2" t="s">
        <v>159</v>
      </c>
      <c r="E18" s="2" t="s">
        <v>166</v>
      </c>
      <c r="F18" s="2" t="s">
        <v>167</v>
      </c>
      <c r="G18" s="2" t="s">
        <v>134</v>
      </c>
      <c r="H18" s="2" t="s">
        <v>135</v>
      </c>
      <c r="I18" s="2" t="s">
        <v>136</v>
      </c>
      <c r="J18" s="2" t="s">
        <v>137</v>
      </c>
      <c r="K18" s="2" t="s">
        <v>138</v>
      </c>
      <c r="L18" s="2" t="s">
        <v>969</v>
      </c>
    </row>
    <row r="19" spans="1:12" ht="11.25">
      <c r="A19" s="2">
        <v>18</v>
      </c>
      <c r="B19" s="2" t="s">
        <v>1142</v>
      </c>
      <c r="C19" s="2" t="s">
        <v>158</v>
      </c>
      <c r="D19" s="2" t="s">
        <v>159</v>
      </c>
      <c r="E19" s="2" t="s">
        <v>166</v>
      </c>
      <c r="F19" s="2" t="s">
        <v>167</v>
      </c>
      <c r="G19" s="2" t="s">
        <v>140</v>
      </c>
      <c r="H19" s="2" t="s">
        <v>141</v>
      </c>
      <c r="I19" s="2" t="s">
        <v>142</v>
      </c>
      <c r="J19" s="2" t="s">
        <v>143</v>
      </c>
      <c r="K19" s="2" t="s">
        <v>138</v>
      </c>
      <c r="L19" s="2" t="s">
        <v>969</v>
      </c>
    </row>
    <row r="20" spans="1:12" ht="11.25">
      <c r="A20" s="2">
        <v>19</v>
      </c>
      <c r="B20" s="2" t="s">
        <v>1142</v>
      </c>
      <c r="C20" s="2" t="s">
        <v>158</v>
      </c>
      <c r="D20" s="2" t="s">
        <v>159</v>
      </c>
      <c r="E20" s="2" t="s">
        <v>168</v>
      </c>
      <c r="F20" s="2" t="s">
        <v>169</v>
      </c>
      <c r="G20" s="2" t="s">
        <v>140</v>
      </c>
      <c r="H20" s="2" t="s">
        <v>141</v>
      </c>
      <c r="I20" s="2" t="s">
        <v>142</v>
      </c>
      <c r="J20" s="2" t="s">
        <v>143</v>
      </c>
      <c r="K20" s="2" t="s">
        <v>138</v>
      </c>
      <c r="L20" s="2" t="s">
        <v>969</v>
      </c>
    </row>
    <row r="21" spans="1:12" ht="11.25">
      <c r="A21" s="2">
        <v>20</v>
      </c>
      <c r="B21" s="2" t="s">
        <v>1142</v>
      </c>
      <c r="C21" s="2" t="s">
        <v>158</v>
      </c>
      <c r="D21" s="2" t="s">
        <v>159</v>
      </c>
      <c r="E21" s="2" t="s">
        <v>170</v>
      </c>
      <c r="F21" s="2" t="s">
        <v>171</v>
      </c>
      <c r="G21" s="2" t="s">
        <v>140</v>
      </c>
      <c r="H21" s="2" t="s">
        <v>141</v>
      </c>
      <c r="I21" s="2" t="s">
        <v>142</v>
      </c>
      <c r="J21" s="2" t="s">
        <v>143</v>
      </c>
      <c r="K21" s="2" t="s">
        <v>138</v>
      </c>
      <c r="L21" s="2" t="s">
        <v>969</v>
      </c>
    </row>
    <row r="22" spans="1:12" ht="11.25">
      <c r="A22" s="2">
        <v>21</v>
      </c>
      <c r="B22" s="2" t="s">
        <v>1142</v>
      </c>
      <c r="C22" s="2" t="s">
        <v>158</v>
      </c>
      <c r="D22" s="2" t="s">
        <v>159</v>
      </c>
      <c r="E22" s="2" t="s">
        <v>172</v>
      </c>
      <c r="F22" s="2" t="s">
        <v>173</v>
      </c>
      <c r="G22" s="2" t="s">
        <v>140</v>
      </c>
      <c r="H22" s="2" t="s">
        <v>141</v>
      </c>
      <c r="I22" s="2" t="s">
        <v>142</v>
      </c>
      <c r="J22" s="2" t="s">
        <v>143</v>
      </c>
      <c r="K22" s="2" t="s">
        <v>138</v>
      </c>
      <c r="L22" s="2" t="s">
        <v>969</v>
      </c>
    </row>
    <row r="23" spans="1:12" ht="11.25">
      <c r="A23" s="2">
        <v>22</v>
      </c>
      <c r="B23" s="2" t="s">
        <v>1142</v>
      </c>
      <c r="C23" s="2" t="s">
        <v>158</v>
      </c>
      <c r="D23" s="2" t="s">
        <v>159</v>
      </c>
      <c r="E23" s="2" t="s">
        <v>174</v>
      </c>
      <c r="F23" s="2" t="s">
        <v>175</v>
      </c>
      <c r="G23" s="2" t="s">
        <v>140</v>
      </c>
      <c r="H23" s="2" t="s">
        <v>141</v>
      </c>
      <c r="I23" s="2" t="s">
        <v>142</v>
      </c>
      <c r="J23" s="2" t="s">
        <v>143</v>
      </c>
      <c r="K23" s="2" t="s">
        <v>138</v>
      </c>
      <c r="L23" s="2" t="s">
        <v>969</v>
      </c>
    </row>
    <row r="24" spans="1:12" ht="11.25">
      <c r="A24" s="2">
        <v>23</v>
      </c>
      <c r="B24" s="2" t="s">
        <v>1142</v>
      </c>
      <c r="C24" s="2" t="s">
        <v>158</v>
      </c>
      <c r="D24" s="2" t="s">
        <v>159</v>
      </c>
      <c r="E24" s="2" t="s">
        <v>176</v>
      </c>
      <c r="F24" s="2" t="s">
        <v>177</v>
      </c>
      <c r="G24" s="2" t="s">
        <v>140</v>
      </c>
      <c r="H24" s="2" t="s">
        <v>141</v>
      </c>
      <c r="I24" s="2" t="s">
        <v>142</v>
      </c>
      <c r="J24" s="2" t="s">
        <v>143</v>
      </c>
      <c r="K24" s="2" t="s">
        <v>138</v>
      </c>
      <c r="L24" s="2" t="s">
        <v>969</v>
      </c>
    </row>
    <row r="25" spans="1:12" ht="11.25">
      <c r="A25" s="2">
        <v>24</v>
      </c>
      <c r="B25" s="2" t="s">
        <v>1142</v>
      </c>
      <c r="C25" s="2" t="s">
        <v>158</v>
      </c>
      <c r="D25" s="2" t="s">
        <v>159</v>
      </c>
      <c r="E25" s="2" t="s">
        <v>178</v>
      </c>
      <c r="F25" s="2" t="s">
        <v>179</v>
      </c>
      <c r="G25" s="2" t="s">
        <v>140</v>
      </c>
      <c r="H25" s="2" t="s">
        <v>141</v>
      </c>
      <c r="I25" s="2" t="s">
        <v>142</v>
      </c>
      <c r="J25" s="2" t="s">
        <v>143</v>
      </c>
      <c r="K25" s="2" t="s">
        <v>138</v>
      </c>
      <c r="L25" s="2" t="s">
        <v>969</v>
      </c>
    </row>
    <row r="26" spans="1:12" ht="11.25">
      <c r="A26" s="2">
        <v>25</v>
      </c>
      <c r="B26" s="2" t="s">
        <v>1142</v>
      </c>
      <c r="C26" s="2" t="s">
        <v>158</v>
      </c>
      <c r="D26" s="2" t="s">
        <v>159</v>
      </c>
      <c r="E26" s="2" t="s">
        <v>180</v>
      </c>
      <c r="F26" s="2" t="s">
        <v>181</v>
      </c>
      <c r="G26" s="2" t="s">
        <v>140</v>
      </c>
      <c r="H26" s="2" t="s">
        <v>141</v>
      </c>
      <c r="I26" s="2" t="s">
        <v>142</v>
      </c>
      <c r="J26" s="2" t="s">
        <v>143</v>
      </c>
      <c r="K26" s="2" t="s">
        <v>138</v>
      </c>
      <c r="L26" s="2" t="s">
        <v>969</v>
      </c>
    </row>
    <row r="27" spans="1:12" ht="11.25">
      <c r="A27" s="2">
        <v>26</v>
      </c>
      <c r="B27" s="2" t="s">
        <v>1142</v>
      </c>
      <c r="C27" s="2" t="s">
        <v>182</v>
      </c>
      <c r="D27" s="2" t="s">
        <v>183</v>
      </c>
      <c r="E27" s="2" t="s">
        <v>184</v>
      </c>
      <c r="F27" s="2" t="s">
        <v>185</v>
      </c>
      <c r="G27" s="2" t="s">
        <v>140</v>
      </c>
      <c r="H27" s="2" t="s">
        <v>141</v>
      </c>
      <c r="I27" s="2" t="s">
        <v>142</v>
      </c>
      <c r="J27" s="2" t="s">
        <v>143</v>
      </c>
      <c r="K27" s="2" t="s">
        <v>138</v>
      </c>
      <c r="L27" s="2" t="s">
        <v>969</v>
      </c>
    </row>
    <row r="28" spans="1:12" ht="11.25">
      <c r="A28" s="2">
        <v>27</v>
      </c>
      <c r="B28" s="2" t="s">
        <v>1142</v>
      </c>
      <c r="C28" s="2" t="s">
        <v>182</v>
      </c>
      <c r="D28" s="2" t="s">
        <v>183</v>
      </c>
      <c r="E28" s="2" t="s">
        <v>186</v>
      </c>
      <c r="F28" s="2" t="s">
        <v>187</v>
      </c>
      <c r="G28" s="2" t="s">
        <v>140</v>
      </c>
      <c r="H28" s="2" t="s">
        <v>141</v>
      </c>
      <c r="I28" s="2" t="s">
        <v>142</v>
      </c>
      <c r="J28" s="2" t="s">
        <v>143</v>
      </c>
      <c r="K28" s="2" t="s">
        <v>138</v>
      </c>
      <c r="L28" s="2" t="s">
        <v>969</v>
      </c>
    </row>
    <row r="29" spans="1:12" ht="11.25">
      <c r="A29" s="2">
        <v>28</v>
      </c>
      <c r="B29" s="2" t="s">
        <v>1142</v>
      </c>
      <c r="C29" s="2" t="s">
        <v>182</v>
      </c>
      <c r="D29" s="2" t="s">
        <v>183</v>
      </c>
      <c r="E29" s="2" t="s">
        <v>188</v>
      </c>
      <c r="F29" s="2" t="s">
        <v>189</v>
      </c>
      <c r="G29" s="2" t="s">
        <v>140</v>
      </c>
      <c r="H29" s="2" t="s">
        <v>141</v>
      </c>
      <c r="I29" s="2" t="s">
        <v>142</v>
      </c>
      <c r="J29" s="2" t="s">
        <v>143</v>
      </c>
      <c r="K29" s="2" t="s">
        <v>138</v>
      </c>
      <c r="L29" s="2" t="s">
        <v>969</v>
      </c>
    </row>
    <row r="30" spans="1:12" ht="11.25">
      <c r="A30" s="2">
        <v>29</v>
      </c>
      <c r="B30" s="2" t="s">
        <v>1142</v>
      </c>
      <c r="C30" s="2" t="s">
        <v>182</v>
      </c>
      <c r="D30" s="2" t="s">
        <v>183</v>
      </c>
      <c r="E30" s="2" t="s">
        <v>190</v>
      </c>
      <c r="F30" s="2" t="s">
        <v>191</v>
      </c>
      <c r="G30" s="2" t="s">
        <v>140</v>
      </c>
      <c r="H30" s="2" t="s">
        <v>141</v>
      </c>
      <c r="I30" s="2" t="s">
        <v>142</v>
      </c>
      <c r="J30" s="2" t="s">
        <v>143</v>
      </c>
      <c r="K30" s="2" t="s">
        <v>138</v>
      </c>
      <c r="L30" s="2" t="s">
        <v>969</v>
      </c>
    </row>
    <row r="31" spans="1:12" ht="11.25">
      <c r="A31" s="2">
        <v>30</v>
      </c>
      <c r="B31" s="2" t="s">
        <v>1142</v>
      </c>
      <c r="C31" s="2" t="s">
        <v>182</v>
      </c>
      <c r="D31" s="2" t="s">
        <v>183</v>
      </c>
      <c r="E31" s="2" t="s">
        <v>192</v>
      </c>
      <c r="F31" s="2" t="s">
        <v>193</v>
      </c>
      <c r="G31" s="2" t="s">
        <v>140</v>
      </c>
      <c r="H31" s="2" t="s">
        <v>141</v>
      </c>
      <c r="I31" s="2" t="s">
        <v>142</v>
      </c>
      <c r="J31" s="2" t="s">
        <v>143</v>
      </c>
      <c r="K31" s="2" t="s">
        <v>138</v>
      </c>
      <c r="L31" s="2" t="s">
        <v>969</v>
      </c>
    </row>
    <row r="32" spans="1:12" ht="11.25">
      <c r="A32" s="2">
        <v>31</v>
      </c>
      <c r="B32" s="2" t="s">
        <v>1142</v>
      </c>
      <c r="C32" s="2" t="s">
        <v>182</v>
      </c>
      <c r="D32" s="2" t="s">
        <v>183</v>
      </c>
      <c r="E32" s="2" t="s">
        <v>194</v>
      </c>
      <c r="F32" s="2" t="s">
        <v>195</v>
      </c>
      <c r="G32" s="2" t="s">
        <v>140</v>
      </c>
      <c r="H32" s="2" t="s">
        <v>141</v>
      </c>
      <c r="I32" s="2" t="s">
        <v>142</v>
      </c>
      <c r="J32" s="2" t="s">
        <v>143</v>
      </c>
      <c r="K32" s="2" t="s">
        <v>138</v>
      </c>
      <c r="L32" s="2" t="s">
        <v>969</v>
      </c>
    </row>
    <row r="33" spans="1:12" ht="11.25">
      <c r="A33" s="2">
        <v>32</v>
      </c>
      <c r="B33" s="2" t="s">
        <v>1142</v>
      </c>
      <c r="C33" s="2" t="s">
        <v>182</v>
      </c>
      <c r="D33" s="2" t="s">
        <v>183</v>
      </c>
      <c r="E33" s="2" t="s">
        <v>196</v>
      </c>
      <c r="F33" s="2" t="s">
        <v>197</v>
      </c>
      <c r="G33" s="2" t="s">
        <v>134</v>
      </c>
      <c r="H33" s="2" t="s">
        <v>135</v>
      </c>
      <c r="I33" s="2" t="s">
        <v>136</v>
      </c>
      <c r="J33" s="2" t="s">
        <v>137</v>
      </c>
      <c r="K33" s="2" t="s">
        <v>138</v>
      </c>
      <c r="L33" s="2" t="s">
        <v>969</v>
      </c>
    </row>
    <row r="34" spans="1:12" ht="11.25">
      <c r="A34" s="2">
        <v>33</v>
      </c>
      <c r="B34" s="2" t="s">
        <v>1142</v>
      </c>
      <c r="C34" s="2" t="s">
        <v>182</v>
      </c>
      <c r="D34" s="2" t="s">
        <v>183</v>
      </c>
      <c r="E34" s="2" t="s">
        <v>196</v>
      </c>
      <c r="F34" s="2" t="s">
        <v>197</v>
      </c>
      <c r="G34" s="2" t="s">
        <v>134</v>
      </c>
      <c r="H34" s="2" t="s">
        <v>135</v>
      </c>
      <c r="I34" s="2" t="s">
        <v>136</v>
      </c>
      <c r="J34" s="2" t="s">
        <v>137</v>
      </c>
      <c r="K34" s="2" t="s">
        <v>139</v>
      </c>
      <c r="L34" s="2" t="s">
        <v>969</v>
      </c>
    </row>
    <row r="35" spans="1:12" ht="11.25">
      <c r="A35" s="2">
        <v>34</v>
      </c>
      <c r="B35" s="2" t="s">
        <v>1142</v>
      </c>
      <c r="C35" s="2" t="s">
        <v>182</v>
      </c>
      <c r="D35" s="2" t="s">
        <v>183</v>
      </c>
      <c r="E35" s="2" t="s">
        <v>196</v>
      </c>
      <c r="F35" s="2" t="s">
        <v>197</v>
      </c>
      <c r="G35" s="2" t="s">
        <v>140</v>
      </c>
      <c r="H35" s="2" t="s">
        <v>141</v>
      </c>
      <c r="I35" s="2" t="s">
        <v>142</v>
      </c>
      <c r="J35" s="2" t="s">
        <v>143</v>
      </c>
      <c r="K35" s="2" t="s">
        <v>138</v>
      </c>
      <c r="L35" s="2" t="s">
        <v>969</v>
      </c>
    </row>
    <row r="36" spans="1:12" ht="11.25">
      <c r="A36" s="2">
        <v>35</v>
      </c>
      <c r="B36" s="2" t="s">
        <v>1142</v>
      </c>
      <c r="C36" s="2" t="s">
        <v>182</v>
      </c>
      <c r="D36" s="2" t="s">
        <v>183</v>
      </c>
      <c r="E36" s="2" t="s">
        <v>198</v>
      </c>
      <c r="F36" s="2" t="s">
        <v>199</v>
      </c>
      <c r="G36" s="2" t="s">
        <v>140</v>
      </c>
      <c r="H36" s="2" t="s">
        <v>141</v>
      </c>
      <c r="I36" s="2" t="s">
        <v>142</v>
      </c>
      <c r="J36" s="2" t="s">
        <v>143</v>
      </c>
      <c r="K36" s="2" t="s">
        <v>138</v>
      </c>
      <c r="L36" s="2" t="s">
        <v>969</v>
      </c>
    </row>
    <row r="37" spans="1:12" ht="11.25">
      <c r="A37" s="2">
        <v>36</v>
      </c>
      <c r="B37" s="2" t="s">
        <v>1142</v>
      </c>
      <c r="C37" s="2" t="s">
        <v>182</v>
      </c>
      <c r="D37" s="2" t="s">
        <v>183</v>
      </c>
      <c r="E37" s="2" t="s">
        <v>200</v>
      </c>
      <c r="F37" s="2" t="s">
        <v>201</v>
      </c>
      <c r="G37" s="2" t="s">
        <v>140</v>
      </c>
      <c r="H37" s="2" t="s">
        <v>141</v>
      </c>
      <c r="I37" s="2" t="s">
        <v>142</v>
      </c>
      <c r="J37" s="2" t="s">
        <v>143</v>
      </c>
      <c r="K37" s="2" t="s">
        <v>138</v>
      </c>
      <c r="L37" s="2" t="s">
        <v>969</v>
      </c>
    </row>
    <row r="38" spans="1:12" ht="11.25">
      <c r="A38" s="2">
        <v>37</v>
      </c>
      <c r="B38" s="2" t="s">
        <v>1142</v>
      </c>
      <c r="C38" s="2" t="s">
        <v>182</v>
      </c>
      <c r="D38" s="2" t="s">
        <v>183</v>
      </c>
      <c r="E38" s="2" t="s">
        <v>202</v>
      </c>
      <c r="F38" s="2" t="s">
        <v>203</v>
      </c>
      <c r="G38" s="2" t="s">
        <v>140</v>
      </c>
      <c r="H38" s="2" t="s">
        <v>141</v>
      </c>
      <c r="I38" s="2" t="s">
        <v>142</v>
      </c>
      <c r="J38" s="2" t="s">
        <v>143</v>
      </c>
      <c r="K38" s="2" t="s">
        <v>138</v>
      </c>
      <c r="L38" s="2" t="s">
        <v>969</v>
      </c>
    </row>
    <row r="39" spans="1:12" ht="11.25">
      <c r="A39" s="2">
        <v>38</v>
      </c>
      <c r="B39" s="2" t="s">
        <v>1142</v>
      </c>
      <c r="C39" s="2" t="s">
        <v>182</v>
      </c>
      <c r="D39" s="2" t="s">
        <v>183</v>
      </c>
      <c r="E39" s="2" t="s">
        <v>204</v>
      </c>
      <c r="F39" s="2" t="s">
        <v>205</v>
      </c>
      <c r="G39" s="2" t="s">
        <v>140</v>
      </c>
      <c r="H39" s="2" t="s">
        <v>141</v>
      </c>
      <c r="I39" s="2" t="s">
        <v>142</v>
      </c>
      <c r="J39" s="2" t="s">
        <v>143</v>
      </c>
      <c r="K39" s="2" t="s">
        <v>138</v>
      </c>
      <c r="L39" s="2" t="s">
        <v>969</v>
      </c>
    </row>
    <row r="40" spans="1:12" ht="11.25">
      <c r="A40" s="2">
        <v>39</v>
      </c>
      <c r="B40" s="2" t="s">
        <v>1142</v>
      </c>
      <c r="C40" s="2" t="s">
        <v>206</v>
      </c>
      <c r="D40" s="2" t="s">
        <v>207</v>
      </c>
      <c r="E40" s="2" t="s">
        <v>208</v>
      </c>
      <c r="F40" s="2" t="s">
        <v>209</v>
      </c>
      <c r="G40" s="2" t="s">
        <v>140</v>
      </c>
      <c r="H40" s="2" t="s">
        <v>141</v>
      </c>
      <c r="I40" s="2" t="s">
        <v>142</v>
      </c>
      <c r="J40" s="2" t="s">
        <v>143</v>
      </c>
      <c r="K40" s="2" t="s">
        <v>138</v>
      </c>
      <c r="L40" s="2" t="s">
        <v>969</v>
      </c>
    </row>
    <row r="41" spans="1:12" ht="11.25">
      <c r="A41" s="2">
        <v>40</v>
      </c>
      <c r="B41" s="2" t="s">
        <v>1142</v>
      </c>
      <c r="C41" s="2" t="s">
        <v>206</v>
      </c>
      <c r="D41" s="2" t="s">
        <v>207</v>
      </c>
      <c r="E41" s="2" t="s">
        <v>210</v>
      </c>
      <c r="F41" s="2" t="s">
        <v>211</v>
      </c>
      <c r="G41" s="2" t="s">
        <v>140</v>
      </c>
      <c r="H41" s="2" t="s">
        <v>141</v>
      </c>
      <c r="I41" s="2" t="s">
        <v>142</v>
      </c>
      <c r="J41" s="2" t="s">
        <v>143</v>
      </c>
      <c r="K41" s="2" t="s">
        <v>138</v>
      </c>
      <c r="L41" s="2" t="s">
        <v>969</v>
      </c>
    </row>
    <row r="42" spans="1:12" ht="11.25">
      <c r="A42" s="2">
        <v>41</v>
      </c>
      <c r="B42" s="2" t="s">
        <v>1142</v>
      </c>
      <c r="C42" s="2" t="s">
        <v>206</v>
      </c>
      <c r="D42" s="2" t="s">
        <v>207</v>
      </c>
      <c r="E42" s="2" t="s">
        <v>212</v>
      </c>
      <c r="F42" s="2" t="s">
        <v>213</v>
      </c>
      <c r="G42" s="2" t="s">
        <v>140</v>
      </c>
      <c r="H42" s="2" t="s">
        <v>141</v>
      </c>
      <c r="I42" s="2" t="s">
        <v>142</v>
      </c>
      <c r="J42" s="2" t="s">
        <v>143</v>
      </c>
      <c r="K42" s="2" t="s">
        <v>138</v>
      </c>
      <c r="L42" s="2" t="s">
        <v>969</v>
      </c>
    </row>
    <row r="43" spans="1:12" ht="11.25">
      <c r="A43" s="2">
        <v>42</v>
      </c>
      <c r="B43" s="2" t="s">
        <v>1142</v>
      </c>
      <c r="C43" s="2" t="s">
        <v>206</v>
      </c>
      <c r="D43" s="2" t="s">
        <v>207</v>
      </c>
      <c r="E43" s="2" t="s">
        <v>214</v>
      </c>
      <c r="F43" s="2" t="s">
        <v>215</v>
      </c>
      <c r="G43" s="2" t="s">
        <v>140</v>
      </c>
      <c r="H43" s="2" t="s">
        <v>141</v>
      </c>
      <c r="I43" s="2" t="s">
        <v>142</v>
      </c>
      <c r="J43" s="2" t="s">
        <v>143</v>
      </c>
      <c r="K43" s="2" t="s">
        <v>138</v>
      </c>
      <c r="L43" s="2" t="s">
        <v>969</v>
      </c>
    </row>
    <row r="44" spans="1:12" ht="11.25">
      <c r="A44" s="2">
        <v>43</v>
      </c>
      <c r="B44" s="2" t="s">
        <v>1142</v>
      </c>
      <c r="C44" s="2" t="s">
        <v>206</v>
      </c>
      <c r="D44" s="2" t="s">
        <v>207</v>
      </c>
      <c r="E44" s="2" t="s">
        <v>216</v>
      </c>
      <c r="F44" s="2" t="s">
        <v>217</v>
      </c>
      <c r="G44" s="2" t="s">
        <v>140</v>
      </c>
      <c r="H44" s="2" t="s">
        <v>141</v>
      </c>
      <c r="I44" s="2" t="s">
        <v>142</v>
      </c>
      <c r="J44" s="2" t="s">
        <v>143</v>
      </c>
      <c r="K44" s="2" t="s">
        <v>138</v>
      </c>
      <c r="L44" s="2" t="s">
        <v>969</v>
      </c>
    </row>
    <row r="45" spans="1:12" ht="11.25">
      <c r="A45" s="2">
        <v>44</v>
      </c>
      <c r="B45" s="2" t="s">
        <v>1142</v>
      </c>
      <c r="C45" s="2" t="s">
        <v>206</v>
      </c>
      <c r="D45" s="2" t="s">
        <v>207</v>
      </c>
      <c r="E45" s="2" t="s">
        <v>218</v>
      </c>
      <c r="F45" s="2" t="s">
        <v>219</v>
      </c>
      <c r="G45" s="2" t="s">
        <v>140</v>
      </c>
      <c r="H45" s="2" t="s">
        <v>141</v>
      </c>
      <c r="I45" s="2" t="s">
        <v>142</v>
      </c>
      <c r="J45" s="2" t="s">
        <v>143</v>
      </c>
      <c r="K45" s="2" t="s">
        <v>138</v>
      </c>
      <c r="L45" s="2" t="s">
        <v>969</v>
      </c>
    </row>
    <row r="46" spans="1:12" ht="11.25">
      <c r="A46" s="2">
        <v>45</v>
      </c>
      <c r="B46" s="2" t="s">
        <v>1142</v>
      </c>
      <c r="C46" s="2" t="s">
        <v>206</v>
      </c>
      <c r="D46" s="2" t="s">
        <v>207</v>
      </c>
      <c r="E46" s="2" t="s">
        <v>220</v>
      </c>
      <c r="F46" s="2" t="s">
        <v>221</v>
      </c>
      <c r="G46" s="2" t="s">
        <v>140</v>
      </c>
      <c r="H46" s="2" t="s">
        <v>141</v>
      </c>
      <c r="I46" s="2" t="s">
        <v>142</v>
      </c>
      <c r="J46" s="2" t="s">
        <v>143</v>
      </c>
      <c r="K46" s="2" t="s">
        <v>138</v>
      </c>
      <c r="L46" s="2" t="s">
        <v>969</v>
      </c>
    </row>
    <row r="47" spans="1:12" ht="11.25">
      <c r="A47" s="2">
        <v>46</v>
      </c>
      <c r="B47" s="2" t="s">
        <v>1142</v>
      </c>
      <c r="C47" s="2" t="s">
        <v>206</v>
      </c>
      <c r="D47" s="2" t="s">
        <v>207</v>
      </c>
      <c r="E47" s="2" t="s">
        <v>222</v>
      </c>
      <c r="F47" s="2" t="s">
        <v>223</v>
      </c>
      <c r="G47" s="2" t="s">
        <v>140</v>
      </c>
      <c r="H47" s="2" t="s">
        <v>141</v>
      </c>
      <c r="I47" s="2" t="s">
        <v>142</v>
      </c>
      <c r="J47" s="2" t="s">
        <v>143</v>
      </c>
      <c r="K47" s="2" t="s">
        <v>138</v>
      </c>
      <c r="L47" s="2" t="s">
        <v>969</v>
      </c>
    </row>
    <row r="48" spans="1:12" ht="11.25">
      <c r="A48" s="2">
        <v>47</v>
      </c>
      <c r="B48" s="2" t="s">
        <v>1142</v>
      </c>
      <c r="C48" s="2" t="s">
        <v>224</v>
      </c>
      <c r="D48" s="2" t="s">
        <v>225</v>
      </c>
      <c r="E48" s="2" t="s">
        <v>226</v>
      </c>
      <c r="F48" s="2" t="s">
        <v>227</v>
      </c>
      <c r="G48" s="2" t="s">
        <v>140</v>
      </c>
      <c r="H48" s="2" t="s">
        <v>141</v>
      </c>
      <c r="I48" s="2" t="s">
        <v>142</v>
      </c>
      <c r="J48" s="2" t="s">
        <v>143</v>
      </c>
      <c r="K48" s="2" t="s">
        <v>138</v>
      </c>
      <c r="L48" s="2" t="s">
        <v>969</v>
      </c>
    </row>
    <row r="49" spans="1:12" ht="11.25">
      <c r="A49" s="2">
        <v>48</v>
      </c>
      <c r="B49" s="2" t="s">
        <v>1142</v>
      </c>
      <c r="C49" s="2" t="s">
        <v>224</v>
      </c>
      <c r="D49" s="2" t="s">
        <v>225</v>
      </c>
      <c r="E49" s="2" t="s">
        <v>228</v>
      </c>
      <c r="F49" s="2" t="s">
        <v>229</v>
      </c>
      <c r="G49" s="2" t="s">
        <v>140</v>
      </c>
      <c r="H49" s="2" t="s">
        <v>141</v>
      </c>
      <c r="I49" s="2" t="s">
        <v>142</v>
      </c>
      <c r="J49" s="2" t="s">
        <v>143</v>
      </c>
      <c r="K49" s="2" t="s">
        <v>138</v>
      </c>
      <c r="L49" s="2" t="s">
        <v>969</v>
      </c>
    </row>
    <row r="50" spans="1:12" ht="11.25">
      <c r="A50" s="2">
        <v>49</v>
      </c>
      <c r="B50" s="2" t="s">
        <v>1142</v>
      </c>
      <c r="C50" s="2" t="s">
        <v>224</v>
      </c>
      <c r="D50" s="2" t="s">
        <v>225</v>
      </c>
      <c r="E50" s="2" t="s">
        <v>230</v>
      </c>
      <c r="F50" s="2" t="s">
        <v>231</v>
      </c>
      <c r="G50" s="2" t="s">
        <v>140</v>
      </c>
      <c r="H50" s="2" t="s">
        <v>141</v>
      </c>
      <c r="I50" s="2" t="s">
        <v>142</v>
      </c>
      <c r="J50" s="2" t="s">
        <v>143</v>
      </c>
      <c r="K50" s="2" t="s">
        <v>138</v>
      </c>
      <c r="L50" s="2" t="s">
        <v>969</v>
      </c>
    </row>
    <row r="51" spans="1:12" ht="11.25">
      <c r="A51" s="2">
        <v>50</v>
      </c>
      <c r="B51" s="2" t="s">
        <v>1142</v>
      </c>
      <c r="C51" s="2" t="s">
        <v>224</v>
      </c>
      <c r="D51" s="2" t="s">
        <v>225</v>
      </c>
      <c r="E51" s="2" t="s">
        <v>232</v>
      </c>
      <c r="F51" s="2" t="s">
        <v>233</v>
      </c>
      <c r="G51" s="2" t="s">
        <v>134</v>
      </c>
      <c r="H51" s="2" t="s">
        <v>135</v>
      </c>
      <c r="I51" s="2" t="s">
        <v>136</v>
      </c>
      <c r="J51" s="2" t="s">
        <v>137</v>
      </c>
      <c r="K51" s="2" t="s">
        <v>138</v>
      </c>
      <c r="L51" s="2" t="s">
        <v>969</v>
      </c>
    </row>
    <row r="52" spans="1:12" ht="11.25">
      <c r="A52" s="2">
        <v>51</v>
      </c>
      <c r="B52" s="2" t="s">
        <v>1142</v>
      </c>
      <c r="C52" s="2" t="s">
        <v>224</v>
      </c>
      <c r="D52" s="2" t="s">
        <v>225</v>
      </c>
      <c r="E52" s="2" t="s">
        <v>232</v>
      </c>
      <c r="F52" s="2" t="s">
        <v>233</v>
      </c>
      <c r="G52" s="2" t="s">
        <v>134</v>
      </c>
      <c r="H52" s="2" t="s">
        <v>135</v>
      </c>
      <c r="I52" s="2" t="s">
        <v>136</v>
      </c>
      <c r="J52" s="2" t="s">
        <v>137</v>
      </c>
      <c r="K52" s="2" t="s">
        <v>139</v>
      </c>
      <c r="L52" s="2" t="s">
        <v>969</v>
      </c>
    </row>
    <row r="53" spans="1:12" ht="11.25">
      <c r="A53" s="2">
        <v>52</v>
      </c>
      <c r="B53" s="2" t="s">
        <v>1142</v>
      </c>
      <c r="C53" s="2" t="s">
        <v>224</v>
      </c>
      <c r="D53" s="2" t="s">
        <v>225</v>
      </c>
      <c r="E53" s="2" t="s">
        <v>232</v>
      </c>
      <c r="F53" s="2" t="s">
        <v>233</v>
      </c>
      <c r="G53" s="2" t="s">
        <v>140</v>
      </c>
      <c r="H53" s="2" t="s">
        <v>141</v>
      </c>
      <c r="I53" s="2" t="s">
        <v>142</v>
      </c>
      <c r="J53" s="2" t="s">
        <v>143</v>
      </c>
      <c r="K53" s="2" t="s">
        <v>138</v>
      </c>
      <c r="L53" s="2" t="s">
        <v>969</v>
      </c>
    </row>
    <row r="54" spans="1:12" ht="11.25">
      <c r="A54" s="2">
        <v>53</v>
      </c>
      <c r="B54" s="2" t="s">
        <v>1142</v>
      </c>
      <c r="C54" s="2" t="s">
        <v>224</v>
      </c>
      <c r="D54" s="2" t="s">
        <v>225</v>
      </c>
      <c r="E54" s="2" t="s">
        <v>234</v>
      </c>
      <c r="F54" s="2" t="s">
        <v>235</v>
      </c>
      <c r="G54" s="2" t="s">
        <v>140</v>
      </c>
      <c r="H54" s="2" t="s">
        <v>141</v>
      </c>
      <c r="I54" s="2" t="s">
        <v>142</v>
      </c>
      <c r="J54" s="2" t="s">
        <v>143</v>
      </c>
      <c r="K54" s="2" t="s">
        <v>138</v>
      </c>
      <c r="L54" s="2" t="s">
        <v>969</v>
      </c>
    </row>
    <row r="55" spans="1:12" ht="11.25">
      <c r="A55" s="2">
        <v>54</v>
      </c>
      <c r="B55" s="2" t="s">
        <v>1142</v>
      </c>
      <c r="C55" s="2" t="s">
        <v>224</v>
      </c>
      <c r="D55" s="2" t="s">
        <v>225</v>
      </c>
      <c r="E55" s="2" t="s">
        <v>236</v>
      </c>
      <c r="F55" s="2" t="s">
        <v>237</v>
      </c>
      <c r="G55" s="2" t="s">
        <v>140</v>
      </c>
      <c r="H55" s="2" t="s">
        <v>141</v>
      </c>
      <c r="I55" s="2" t="s">
        <v>142</v>
      </c>
      <c r="J55" s="2" t="s">
        <v>143</v>
      </c>
      <c r="K55" s="2" t="s">
        <v>138</v>
      </c>
      <c r="L55" s="2" t="s">
        <v>969</v>
      </c>
    </row>
    <row r="56" spans="1:12" ht="11.25">
      <c r="A56" s="2">
        <v>55</v>
      </c>
      <c r="B56" s="2" t="s">
        <v>1142</v>
      </c>
      <c r="C56" s="2" t="s">
        <v>224</v>
      </c>
      <c r="D56" s="2" t="s">
        <v>225</v>
      </c>
      <c r="E56" s="2" t="s">
        <v>238</v>
      </c>
      <c r="F56" s="2" t="s">
        <v>239</v>
      </c>
      <c r="G56" s="2" t="s">
        <v>140</v>
      </c>
      <c r="H56" s="2" t="s">
        <v>141</v>
      </c>
      <c r="I56" s="2" t="s">
        <v>142</v>
      </c>
      <c r="J56" s="2" t="s">
        <v>143</v>
      </c>
      <c r="K56" s="2" t="s">
        <v>138</v>
      </c>
      <c r="L56" s="2" t="s">
        <v>969</v>
      </c>
    </row>
    <row r="57" spans="1:12" ht="11.25">
      <c r="A57" s="2">
        <v>56</v>
      </c>
      <c r="B57" s="2" t="s">
        <v>1142</v>
      </c>
      <c r="C57" s="2" t="s">
        <v>224</v>
      </c>
      <c r="D57" s="2" t="s">
        <v>225</v>
      </c>
      <c r="E57" s="2" t="s">
        <v>240</v>
      </c>
      <c r="F57" s="2" t="s">
        <v>241</v>
      </c>
      <c r="G57" s="2" t="s">
        <v>140</v>
      </c>
      <c r="H57" s="2" t="s">
        <v>141</v>
      </c>
      <c r="I57" s="2" t="s">
        <v>142</v>
      </c>
      <c r="J57" s="2" t="s">
        <v>143</v>
      </c>
      <c r="K57" s="2" t="s">
        <v>138</v>
      </c>
      <c r="L57" s="2" t="s">
        <v>969</v>
      </c>
    </row>
    <row r="58" spans="1:12" ht="11.25">
      <c r="A58" s="2">
        <v>57</v>
      </c>
      <c r="B58" s="2" t="s">
        <v>1142</v>
      </c>
      <c r="C58" s="2" t="s">
        <v>224</v>
      </c>
      <c r="D58" s="2" t="s">
        <v>225</v>
      </c>
      <c r="E58" s="2" t="s">
        <v>242</v>
      </c>
      <c r="F58" s="2" t="s">
        <v>243</v>
      </c>
      <c r="G58" s="2" t="s">
        <v>140</v>
      </c>
      <c r="H58" s="2" t="s">
        <v>141</v>
      </c>
      <c r="I58" s="2" t="s">
        <v>142</v>
      </c>
      <c r="J58" s="2" t="s">
        <v>143</v>
      </c>
      <c r="K58" s="2" t="s">
        <v>138</v>
      </c>
      <c r="L58" s="2" t="s">
        <v>969</v>
      </c>
    </row>
    <row r="59" spans="1:12" ht="11.25">
      <c r="A59" s="2">
        <v>58</v>
      </c>
      <c r="B59" s="2" t="s">
        <v>1142</v>
      </c>
      <c r="C59" s="2" t="s">
        <v>224</v>
      </c>
      <c r="D59" s="2" t="s">
        <v>225</v>
      </c>
      <c r="E59" s="2" t="s">
        <v>244</v>
      </c>
      <c r="F59" s="2" t="s">
        <v>245</v>
      </c>
      <c r="G59" s="2" t="s">
        <v>140</v>
      </c>
      <c r="H59" s="2" t="s">
        <v>141</v>
      </c>
      <c r="I59" s="2" t="s">
        <v>142</v>
      </c>
      <c r="J59" s="2" t="s">
        <v>143</v>
      </c>
      <c r="K59" s="2" t="s">
        <v>138</v>
      </c>
      <c r="L59" s="2" t="s">
        <v>969</v>
      </c>
    </row>
    <row r="60" spans="1:12" ht="11.25">
      <c r="A60" s="2">
        <v>59</v>
      </c>
      <c r="B60" s="2" t="s">
        <v>1142</v>
      </c>
      <c r="C60" s="2" t="s">
        <v>224</v>
      </c>
      <c r="D60" s="2" t="s">
        <v>225</v>
      </c>
      <c r="E60" s="2" t="s">
        <v>246</v>
      </c>
      <c r="F60" s="2" t="s">
        <v>247</v>
      </c>
      <c r="G60" s="2" t="s">
        <v>140</v>
      </c>
      <c r="H60" s="2" t="s">
        <v>141</v>
      </c>
      <c r="I60" s="2" t="s">
        <v>142</v>
      </c>
      <c r="J60" s="2" t="s">
        <v>143</v>
      </c>
      <c r="K60" s="2" t="s">
        <v>138</v>
      </c>
      <c r="L60" s="2" t="s">
        <v>969</v>
      </c>
    </row>
    <row r="61" spans="1:12" ht="11.25">
      <c r="A61" s="2">
        <v>60</v>
      </c>
      <c r="B61" s="2" t="s">
        <v>1142</v>
      </c>
      <c r="C61" s="2" t="s">
        <v>224</v>
      </c>
      <c r="D61" s="2" t="s">
        <v>225</v>
      </c>
      <c r="E61" s="2" t="s">
        <v>248</v>
      </c>
      <c r="F61" s="2" t="s">
        <v>249</v>
      </c>
      <c r="G61" s="2" t="s">
        <v>140</v>
      </c>
      <c r="H61" s="2" t="s">
        <v>141</v>
      </c>
      <c r="I61" s="2" t="s">
        <v>142</v>
      </c>
      <c r="J61" s="2" t="s">
        <v>143</v>
      </c>
      <c r="K61" s="2" t="s">
        <v>138</v>
      </c>
      <c r="L61" s="2" t="s">
        <v>969</v>
      </c>
    </row>
    <row r="62" spans="1:12" ht="11.25">
      <c r="A62" s="2">
        <v>61</v>
      </c>
      <c r="B62" s="2" t="s">
        <v>1142</v>
      </c>
      <c r="C62" s="2" t="s">
        <v>224</v>
      </c>
      <c r="D62" s="2" t="s">
        <v>225</v>
      </c>
      <c r="E62" s="2" t="s">
        <v>250</v>
      </c>
      <c r="F62" s="2" t="s">
        <v>251</v>
      </c>
      <c r="G62" s="2" t="s">
        <v>140</v>
      </c>
      <c r="H62" s="2" t="s">
        <v>141</v>
      </c>
      <c r="I62" s="2" t="s">
        <v>142</v>
      </c>
      <c r="J62" s="2" t="s">
        <v>143</v>
      </c>
      <c r="K62" s="2" t="s">
        <v>138</v>
      </c>
      <c r="L62" s="2" t="s">
        <v>969</v>
      </c>
    </row>
    <row r="63" spans="1:12" ht="11.25">
      <c r="A63" s="2">
        <v>62</v>
      </c>
      <c r="B63" s="2" t="s">
        <v>1142</v>
      </c>
      <c r="C63" s="2" t="s">
        <v>224</v>
      </c>
      <c r="D63" s="2" t="s">
        <v>225</v>
      </c>
      <c r="E63" s="2" t="s">
        <v>252</v>
      </c>
      <c r="F63" s="2" t="s">
        <v>253</v>
      </c>
      <c r="G63" s="2" t="s">
        <v>140</v>
      </c>
      <c r="H63" s="2" t="s">
        <v>141</v>
      </c>
      <c r="I63" s="2" t="s">
        <v>142</v>
      </c>
      <c r="J63" s="2" t="s">
        <v>143</v>
      </c>
      <c r="K63" s="2" t="s">
        <v>138</v>
      </c>
      <c r="L63" s="2" t="s">
        <v>969</v>
      </c>
    </row>
    <row r="64" spans="1:12" ht="11.25">
      <c r="A64" s="2">
        <v>63</v>
      </c>
      <c r="B64" s="2" t="s">
        <v>1142</v>
      </c>
      <c r="C64" s="2" t="s">
        <v>254</v>
      </c>
      <c r="D64" s="2" t="s">
        <v>255</v>
      </c>
      <c r="E64" s="2" t="s">
        <v>256</v>
      </c>
      <c r="F64" s="2" t="s">
        <v>257</v>
      </c>
      <c r="G64" s="2" t="s">
        <v>140</v>
      </c>
      <c r="H64" s="2" t="s">
        <v>141</v>
      </c>
      <c r="I64" s="2" t="s">
        <v>142</v>
      </c>
      <c r="J64" s="2" t="s">
        <v>143</v>
      </c>
      <c r="K64" s="2" t="s">
        <v>138</v>
      </c>
      <c r="L64" s="2" t="s">
        <v>969</v>
      </c>
    </row>
    <row r="65" spans="1:12" ht="11.25">
      <c r="A65" s="2">
        <v>64</v>
      </c>
      <c r="B65" s="2" t="s">
        <v>1142</v>
      </c>
      <c r="C65" s="2" t="s">
        <v>254</v>
      </c>
      <c r="D65" s="2" t="s">
        <v>255</v>
      </c>
      <c r="E65" s="2" t="s">
        <v>258</v>
      </c>
      <c r="F65" s="2" t="s">
        <v>259</v>
      </c>
      <c r="G65" s="2" t="s">
        <v>260</v>
      </c>
      <c r="H65" s="2" t="s">
        <v>261</v>
      </c>
      <c r="I65" s="2" t="s">
        <v>262</v>
      </c>
      <c r="J65" s="2" t="s">
        <v>263</v>
      </c>
      <c r="K65" s="2" t="s">
        <v>139</v>
      </c>
      <c r="L65" s="2" t="s">
        <v>969</v>
      </c>
    </row>
    <row r="66" spans="1:12" ht="11.25">
      <c r="A66" s="2">
        <v>65</v>
      </c>
      <c r="B66" s="2" t="s">
        <v>1142</v>
      </c>
      <c r="C66" s="2" t="s">
        <v>254</v>
      </c>
      <c r="D66" s="2" t="s">
        <v>255</v>
      </c>
      <c r="E66" s="2" t="s">
        <v>258</v>
      </c>
      <c r="F66" s="2" t="s">
        <v>259</v>
      </c>
      <c r="G66" s="2" t="s">
        <v>264</v>
      </c>
      <c r="H66" s="2" t="s">
        <v>265</v>
      </c>
      <c r="I66" s="2" t="s">
        <v>266</v>
      </c>
      <c r="J66" s="2" t="s">
        <v>263</v>
      </c>
      <c r="K66" s="2" t="s">
        <v>138</v>
      </c>
      <c r="L66" s="2" t="s">
        <v>969</v>
      </c>
    </row>
    <row r="67" spans="1:12" ht="11.25">
      <c r="A67" s="2">
        <v>66</v>
      </c>
      <c r="B67" s="2" t="s">
        <v>1142</v>
      </c>
      <c r="C67" s="2" t="s">
        <v>254</v>
      </c>
      <c r="D67" s="2" t="s">
        <v>255</v>
      </c>
      <c r="E67" s="2" t="s">
        <v>258</v>
      </c>
      <c r="F67" s="2" t="s">
        <v>259</v>
      </c>
      <c r="G67" s="2" t="s">
        <v>267</v>
      </c>
      <c r="H67" s="2" t="s">
        <v>268</v>
      </c>
      <c r="I67" s="2" t="s">
        <v>269</v>
      </c>
      <c r="J67" s="2" t="s">
        <v>270</v>
      </c>
      <c r="K67" s="2" t="s">
        <v>271</v>
      </c>
      <c r="L67" s="2" t="s">
        <v>969</v>
      </c>
    </row>
    <row r="68" spans="1:12" ht="11.25">
      <c r="A68" s="2">
        <v>67</v>
      </c>
      <c r="B68" s="2" t="s">
        <v>1142</v>
      </c>
      <c r="C68" s="2" t="s">
        <v>254</v>
      </c>
      <c r="D68" s="2" t="s">
        <v>255</v>
      </c>
      <c r="E68" s="2" t="s">
        <v>258</v>
      </c>
      <c r="F68" s="2" t="s">
        <v>259</v>
      </c>
      <c r="G68" s="2" t="s">
        <v>267</v>
      </c>
      <c r="H68" s="2" t="s">
        <v>268</v>
      </c>
      <c r="I68" s="2" t="s">
        <v>269</v>
      </c>
      <c r="J68" s="2" t="s">
        <v>270</v>
      </c>
      <c r="K68" s="2" t="s">
        <v>272</v>
      </c>
      <c r="L68" s="2" t="s">
        <v>969</v>
      </c>
    </row>
    <row r="69" spans="1:12" ht="11.25">
      <c r="A69" s="2">
        <v>68</v>
      </c>
      <c r="B69" s="2" t="s">
        <v>1142</v>
      </c>
      <c r="C69" s="2" t="s">
        <v>254</v>
      </c>
      <c r="D69" s="2" t="s">
        <v>255</v>
      </c>
      <c r="E69" s="2" t="s">
        <v>258</v>
      </c>
      <c r="F69" s="2" t="s">
        <v>259</v>
      </c>
      <c r="G69" s="2" t="s">
        <v>273</v>
      </c>
      <c r="H69" s="2" t="s">
        <v>274</v>
      </c>
      <c r="I69" s="2" t="s">
        <v>275</v>
      </c>
      <c r="J69" s="2" t="s">
        <v>263</v>
      </c>
      <c r="K69" s="2" t="s">
        <v>139</v>
      </c>
      <c r="L69" s="2" t="s">
        <v>969</v>
      </c>
    </row>
    <row r="70" spans="1:12" ht="11.25">
      <c r="A70" s="2">
        <v>69</v>
      </c>
      <c r="B70" s="2" t="s">
        <v>1142</v>
      </c>
      <c r="C70" s="2" t="s">
        <v>254</v>
      </c>
      <c r="D70" s="2" t="s">
        <v>255</v>
      </c>
      <c r="E70" s="2" t="s">
        <v>258</v>
      </c>
      <c r="F70" s="2" t="s">
        <v>259</v>
      </c>
      <c r="G70" s="2" t="s">
        <v>276</v>
      </c>
      <c r="H70" s="2" t="s">
        <v>277</v>
      </c>
      <c r="I70" s="2" t="s">
        <v>278</v>
      </c>
      <c r="J70" s="2" t="s">
        <v>263</v>
      </c>
      <c r="K70" s="2" t="s">
        <v>139</v>
      </c>
      <c r="L70" s="2" t="s">
        <v>969</v>
      </c>
    </row>
    <row r="71" spans="1:12" ht="11.25">
      <c r="A71" s="2">
        <v>70</v>
      </c>
      <c r="B71" s="2" t="s">
        <v>1142</v>
      </c>
      <c r="C71" s="2" t="s">
        <v>254</v>
      </c>
      <c r="D71" s="2" t="s">
        <v>255</v>
      </c>
      <c r="E71" s="2" t="s">
        <v>258</v>
      </c>
      <c r="F71" s="2" t="s">
        <v>259</v>
      </c>
      <c r="G71" s="2" t="s">
        <v>279</v>
      </c>
      <c r="H71" s="2" t="s">
        <v>280</v>
      </c>
      <c r="I71" s="2" t="s">
        <v>281</v>
      </c>
      <c r="J71" s="2" t="s">
        <v>263</v>
      </c>
      <c r="K71" s="2" t="s">
        <v>139</v>
      </c>
      <c r="L71" s="2" t="s">
        <v>969</v>
      </c>
    </row>
    <row r="72" spans="1:12" ht="11.25">
      <c r="A72" s="2">
        <v>71</v>
      </c>
      <c r="B72" s="2" t="s">
        <v>1142</v>
      </c>
      <c r="C72" s="2" t="s">
        <v>254</v>
      </c>
      <c r="D72" s="2" t="s">
        <v>255</v>
      </c>
      <c r="E72" s="2" t="s">
        <v>258</v>
      </c>
      <c r="F72" s="2" t="s">
        <v>259</v>
      </c>
      <c r="G72" s="2" t="s">
        <v>282</v>
      </c>
      <c r="H72" s="2" t="s">
        <v>283</v>
      </c>
      <c r="I72" s="2" t="s">
        <v>284</v>
      </c>
      <c r="J72" s="2" t="s">
        <v>263</v>
      </c>
      <c r="K72" s="2" t="s">
        <v>139</v>
      </c>
      <c r="L72" s="2" t="s">
        <v>969</v>
      </c>
    </row>
    <row r="73" spans="1:12" ht="11.25">
      <c r="A73" s="2">
        <v>72</v>
      </c>
      <c r="B73" s="2" t="s">
        <v>1142</v>
      </c>
      <c r="C73" s="2" t="s">
        <v>254</v>
      </c>
      <c r="D73" s="2" t="s">
        <v>255</v>
      </c>
      <c r="E73" s="2" t="s">
        <v>258</v>
      </c>
      <c r="F73" s="2" t="s">
        <v>259</v>
      </c>
      <c r="G73" s="2" t="s">
        <v>140</v>
      </c>
      <c r="H73" s="2" t="s">
        <v>141</v>
      </c>
      <c r="I73" s="2" t="s">
        <v>142</v>
      </c>
      <c r="J73" s="2" t="s">
        <v>143</v>
      </c>
      <c r="K73" s="2" t="s">
        <v>138</v>
      </c>
      <c r="L73" s="2" t="s">
        <v>969</v>
      </c>
    </row>
    <row r="74" spans="1:12" ht="11.25">
      <c r="A74" s="2">
        <v>73</v>
      </c>
      <c r="B74" s="2" t="s">
        <v>1142</v>
      </c>
      <c r="C74" s="2" t="s">
        <v>254</v>
      </c>
      <c r="D74" s="2" t="s">
        <v>255</v>
      </c>
      <c r="E74" s="2" t="s">
        <v>285</v>
      </c>
      <c r="F74" s="2" t="s">
        <v>286</v>
      </c>
      <c r="G74" s="2" t="s">
        <v>140</v>
      </c>
      <c r="H74" s="2" t="s">
        <v>141</v>
      </c>
      <c r="I74" s="2" t="s">
        <v>142</v>
      </c>
      <c r="J74" s="2" t="s">
        <v>143</v>
      </c>
      <c r="K74" s="2" t="s">
        <v>138</v>
      </c>
      <c r="L74" s="2" t="s">
        <v>969</v>
      </c>
    </row>
    <row r="75" spans="1:12" ht="11.25">
      <c r="A75" s="2">
        <v>74</v>
      </c>
      <c r="B75" s="2" t="s">
        <v>1142</v>
      </c>
      <c r="C75" s="2" t="s">
        <v>254</v>
      </c>
      <c r="D75" s="2" t="s">
        <v>255</v>
      </c>
      <c r="E75" s="2" t="s">
        <v>287</v>
      </c>
      <c r="F75" s="2" t="s">
        <v>288</v>
      </c>
      <c r="G75" s="2" t="s">
        <v>140</v>
      </c>
      <c r="H75" s="2" t="s">
        <v>141</v>
      </c>
      <c r="I75" s="2" t="s">
        <v>142</v>
      </c>
      <c r="J75" s="2" t="s">
        <v>143</v>
      </c>
      <c r="K75" s="2" t="s">
        <v>138</v>
      </c>
      <c r="L75" s="2" t="s">
        <v>969</v>
      </c>
    </row>
    <row r="76" spans="1:12" ht="11.25">
      <c r="A76" s="2">
        <v>75</v>
      </c>
      <c r="B76" s="2" t="s">
        <v>1142</v>
      </c>
      <c r="C76" s="2" t="s">
        <v>254</v>
      </c>
      <c r="D76" s="2" t="s">
        <v>255</v>
      </c>
      <c r="E76" s="2" t="s">
        <v>289</v>
      </c>
      <c r="F76" s="2" t="s">
        <v>290</v>
      </c>
      <c r="G76" s="2" t="s">
        <v>140</v>
      </c>
      <c r="H76" s="2" t="s">
        <v>141</v>
      </c>
      <c r="I76" s="2" t="s">
        <v>142</v>
      </c>
      <c r="J76" s="2" t="s">
        <v>143</v>
      </c>
      <c r="K76" s="2" t="s">
        <v>138</v>
      </c>
      <c r="L76" s="2" t="s">
        <v>969</v>
      </c>
    </row>
    <row r="77" spans="1:12" ht="11.25">
      <c r="A77" s="2">
        <v>76</v>
      </c>
      <c r="B77" s="2" t="s">
        <v>1142</v>
      </c>
      <c r="C77" s="2" t="s">
        <v>254</v>
      </c>
      <c r="D77" s="2" t="s">
        <v>255</v>
      </c>
      <c r="E77" s="2" t="s">
        <v>291</v>
      </c>
      <c r="F77" s="2" t="s">
        <v>292</v>
      </c>
      <c r="G77" s="2" t="s">
        <v>140</v>
      </c>
      <c r="H77" s="2" t="s">
        <v>141</v>
      </c>
      <c r="I77" s="2" t="s">
        <v>142</v>
      </c>
      <c r="J77" s="2" t="s">
        <v>143</v>
      </c>
      <c r="K77" s="2" t="s">
        <v>138</v>
      </c>
      <c r="L77" s="2" t="s">
        <v>969</v>
      </c>
    </row>
    <row r="78" spans="1:12" ht="11.25">
      <c r="A78" s="2">
        <v>77</v>
      </c>
      <c r="B78" s="2" t="s">
        <v>1142</v>
      </c>
      <c r="C78" s="2" t="s">
        <v>254</v>
      </c>
      <c r="D78" s="2" t="s">
        <v>255</v>
      </c>
      <c r="E78" s="2" t="s">
        <v>293</v>
      </c>
      <c r="F78" s="2" t="s">
        <v>294</v>
      </c>
      <c r="G78" s="2" t="s">
        <v>140</v>
      </c>
      <c r="H78" s="2" t="s">
        <v>141</v>
      </c>
      <c r="I78" s="2" t="s">
        <v>142</v>
      </c>
      <c r="J78" s="2" t="s">
        <v>143</v>
      </c>
      <c r="K78" s="2" t="s">
        <v>138</v>
      </c>
      <c r="L78" s="2" t="s">
        <v>969</v>
      </c>
    </row>
    <row r="79" spans="1:12" ht="11.25">
      <c r="A79" s="2">
        <v>78</v>
      </c>
      <c r="B79" s="2" t="s">
        <v>1142</v>
      </c>
      <c r="C79" s="2" t="s">
        <v>254</v>
      </c>
      <c r="D79" s="2" t="s">
        <v>255</v>
      </c>
      <c r="E79" s="2" t="s">
        <v>295</v>
      </c>
      <c r="F79" s="2" t="s">
        <v>296</v>
      </c>
      <c r="G79" s="2" t="s">
        <v>140</v>
      </c>
      <c r="H79" s="2" t="s">
        <v>141</v>
      </c>
      <c r="I79" s="2" t="s">
        <v>142</v>
      </c>
      <c r="J79" s="2" t="s">
        <v>143</v>
      </c>
      <c r="K79" s="2" t="s">
        <v>138</v>
      </c>
      <c r="L79" s="2" t="s">
        <v>969</v>
      </c>
    </row>
    <row r="80" spans="1:12" ht="11.25">
      <c r="A80" s="2">
        <v>79</v>
      </c>
      <c r="B80" s="2" t="s">
        <v>1142</v>
      </c>
      <c r="C80" s="2" t="s">
        <v>254</v>
      </c>
      <c r="D80" s="2" t="s">
        <v>255</v>
      </c>
      <c r="E80" s="2" t="s">
        <v>297</v>
      </c>
      <c r="F80" s="2" t="s">
        <v>298</v>
      </c>
      <c r="G80" s="2" t="s">
        <v>140</v>
      </c>
      <c r="H80" s="2" t="s">
        <v>141</v>
      </c>
      <c r="I80" s="2" t="s">
        <v>142</v>
      </c>
      <c r="J80" s="2" t="s">
        <v>143</v>
      </c>
      <c r="K80" s="2" t="s">
        <v>138</v>
      </c>
      <c r="L80" s="2" t="s">
        <v>969</v>
      </c>
    </row>
    <row r="81" spans="1:12" ht="11.25">
      <c r="A81" s="2">
        <v>80</v>
      </c>
      <c r="B81" s="2" t="s">
        <v>1142</v>
      </c>
      <c r="C81" s="2" t="s">
        <v>254</v>
      </c>
      <c r="D81" s="2" t="s">
        <v>255</v>
      </c>
      <c r="E81" s="2" t="s">
        <v>299</v>
      </c>
      <c r="F81" s="2" t="s">
        <v>300</v>
      </c>
      <c r="G81" s="2" t="s">
        <v>140</v>
      </c>
      <c r="H81" s="2" t="s">
        <v>141</v>
      </c>
      <c r="I81" s="2" t="s">
        <v>142</v>
      </c>
      <c r="J81" s="2" t="s">
        <v>143</v>
      </c>
      <c r="K81" s="2" t="s">
        <v>138</v>
      </c>
      <c r="L81" s="2" t="s">
        <v>969</v>
      </c>
    </row>
    <row r="82" spans="1:12" ht="11.25">
      <c r="A82" s="2">
        <v>81</v>
      </c>
      <c r="B82" s="2" t="s">
        <v>1142</v>
      </c>
      <c r="C82" s="2" t="s">
        <v>254</v>
      </c>
      <c r="D82" s="2" t="s">
        <v>255</v>
      </c>
      <c r="E82" s="2" t="s">
        <v>301</v>
      </c>
      <c r="F82" s="2" t="s">
        <v>302</v>
      </c>
      <c r="G82" s="2" t="s">
        <v>140</v>
      </c>
      <c r="H82" s="2" t="s">
        <v>141</v>
      </c>
      <c r="I82" s="2" t="s">
        <v>142</v>
      </c>
      <c r="J82" s="2" t="s">
        <v>143</v>
      </c>
      <c r="K82" s="2" t="s">
        <v>138</v>
      </c>
      <c r="L82" s="2" t="s">
        <v>969</v>
      </c>
    </row>
    <row r="83" spans="1:12" ht="11.25">
      <c r="A83" s="2">
        <v>82</v>
      </c>
      <c r="B83" s="2" t="s">
        <v>1142</v>
      </c>
      <c r="C83" s="2" t="s">
        <v>254</v>
      </c>
      <c r="D83" s="2" t="s">
        <v>255</v>
      </c>
      <c r="E83" s="2" t="s">
        <v>303</v>
      </c>
      <c r="F83" s="2" t="s">
        <v>304</v>
      </c>
      <c r="G83" s="2" t="s">
        <v>140</v>
      </c>
      <c r="H83" s="2" t="s">
        <v>141</v>
      </c>
      <c r="I83" s="2" t="s">
        <v>142</v>
      </c>
      <c r="J83" s="2" t="s">
        <v>143</v>
      </c>
      <c r="K83" s="2" t="s">
        <v>138</v>
      </c>
      <c r="L83" s="2" t="s">
        <v>969</v>
      </c>
    </row>
    <row r="84" spans="1:12" ht="11.25">
      <c r="A84" s="2">
        <v>83</v>
      </c>
      <c r="B84" s="2" t="s">
        <v>1142</v>
      </c>
      <c r="C84" s="2" t="s">
        <v>254</v>
      </c>
      <c r="D84" s="2" t="s">
        <v>255</v>
      </c>
      <c r="E84" s="2" t="s">
        <v>305</v>
      </c>
      <c r="F84" s="2" t="s">
        <v>306</v>
      </c>
      <c r="G84" s="2" t="s">
        <v>140</v>
      </c>
      <c r="H84" s="2" t="s">
        <v>141</v>
      </c>
      <c r="I84" s="2" t="s">
        <v>142</v>
      </c>
      <c r="J84" s="2" t="s">
        <v>143</v>
      </c>
      <c r="K84" s="2" t="s">
        <v>138</v>
      </c>
      <c r="L84" s="2" t="s">
        <v>969</v>
      </c>
    </row>
    <row r="85" spans="1:12" ht="11.25">
      <c r="A85" s="2">
        <v>84</v>
      </c>
      <c r="B85" s="2" t="s">
        <v>1142</v>
      </c>
      <c r="C85" s="2" t="s">
        <v>254</v>
      </c>
      <c r="D85" s="2" t="s">
        <v>255</v>
      </c>
      <c r="E85" s="2" t="s">
        <v>307</v>
      </c>
      <c r="F85" s="2" t="s">
        <v>308</v>
      </c>
      <c r="G85" s="2" t="s">
        <v>140</v>
      </c>
      <c r="H85" s="2" t="s">
        <v>141</v>
      </c>
      <c r="I85" s="2" t="s">
        <v>142</v>
      </c>
      <c r="J85" s="2" t="s">
        <v>143</v>
      </c>
      <c r="K85" s="2" t="s">
        <v>138</v>
      </c>
      <c r="L85" s="2" t="s">
        <v>969</v>
      </c>
    </row>
    <row r="86" spans="1:12" ht="11.25">
      <c r="A86" s="2">
        <v>85</v>
      </c>
      <c r="B86" s="2" t="s">
        <v>1142</v>
      </c>
      <c r="C86" s="2" t="s">
        <v>309</v>
      </c>
      <c r="D86" s="2" t="s">
        <v>310</v>
      </c>
      <c r="E86" s="2" t="s">
        <v>228</v>
      </c>
      <c r="F86" s="2" t="s">
        <v>311</v>
      </c>
      <c r="G86" s="2" t="s">
        <v>140</v>
      </c>
      <c r="H86" s="2" t="s">
        <v>141</v>
      </c>
      <c r="I86" s="2" t="s">
        <v>142</v>
      </c>
      <c r="J86" s="2" t="s">
        <v>143</v>
      </c>
      <c r="K86" s="2" t="s">
        <v>138</v>
      </c>
      <c r="L86" s="2" t="s">
        <v>969</v>
      </c>
    </row>
    <row r="87" spans="1:12" ht="11.25">
      <c r="A87" s="2">
        <v>86</v>
      </c>
      <c r="B87" s="2" t="s">
        <v>1142</v>
      </c>
      <c r="C87" s="2" t="s">
        <v>309</v>
      </c>
      <c r="D87" s="2" t="s">
        <v>310</v>
      </c>
      <c r="E87" s="2" t="s">
        <v>312</v>
      </c>
      <c r="F87" s="2" t="s">
        <v>313</v>
      </c>
      <c r="G87" s="2" t="s">
        <v>140</v>
      </c>
      <c r="H87" s="2" t="s">
        <v>141</v>
      </c>
      <c r="I87" s="2" t="s">
        <v>142</v>
      </c>
      <c r="J87" s="2" t="s">
        <v>143</v>
      </c>
      <c r="K87" s="2" t="s">
        <v>138</v>
      </c>
      <c r="L87" s="2" t="s">
        <v>969</v>
      </c>
    </row>
    <row r="88" spans="1:12" ht="11.25">
      <c r="A88" s="2">
        <v>87</v>
      </c>
      <c r="B88" s="2" t="s">
        <v>1142</v>
      </c>
      <c r="C88" s="2" t="s">
        <v>309</v>
      </c>
      <c r="D88" s="2" t="s">
        <v>310</v>
      </c>
      <c r="E88" s="2" t="s">
        <v>314</v>
      </c>
      <c r="F88" s="2" t="s">
        <v>315</v>
      </c>
      <c r="G88" s="2" t="s">
        <v>140</v>
      </c>
      <c r="H88" s="2" t="s">
        <v>141</v>
      </c>
      <c r="I88" s="2" t="s">
        <v>142</v>
      </c>
      <c r="J88" s="2" t="s">
        <v>143</v>
      </c>
      <c r="K88" s="2" t="s">
        <v>138</v>
      </c>
      <c r="L88" s="2" t="s">
        <v>969</v>
      </c>
    </row>
    <row r="89" spans="1:12" ht="11.25">
      <c r="A89" s="2">
        <v>88</v>
      </c>
      <c r="B89" s="2" t="s">
        <v>1142</v>
      </c>
      <c r="C89" s="2" t="s">
        <v>309</v>
      </c>
      <c r="D89" s="2" t="s">
        <v>310</v>
      </c>
      <c r="E89" s="2" t="s">
        <v>316</v>
      </c>
      <c r="F89" s="2" t="s">
        <v>317</v>
      </c>
      <c r="G89" s="2" t="s">
        <v>140</v>
      </c>
      <c r="H89" s="2" t="s">
        <v>141</v>
      </c>
      <c r="I89" s="2" t="s">
        <v>142</v>
      </c>
      <c r="J89" s="2" t="s">
        <v>143</v>
      </c>
      <c r="K89" s="2" t="s">
        <v>138</v>
      </c>
      <c r="L89" s="2" t="s">
        <v>969</v>
      </c>
    </row>
    <row r="90" spans="1:12" ht="11.25">
      <c r="A90" s="2">
        <v>89</v>
      </c>
      <c r="B90" s="2" t="s">
        <v>1142</v>
      </c>
      <c r="C90" s="2" t="s">
        <v>309</v>
      </c>
      <c r="D90" s="2" t="s">
        <v>310</v>
      </c>
      <c r="E90" s="2" t="s">
        <v>316</v>
      </c>
      <c r="F90" s="2" t="s">
        <v>317</v>
      </c>
      <c r="G90" s="2" t="s">
        <v>318</v>
      </c>
      <c r="H90" s="2" t="s">
        <v>319</v>
      </c>
      <c r="I90" s="2" t="s">
        <v>320</v>
      </c>
      <c r="J90" s="2" t="s">
        <v>321</v>
      </c>
      <c r="K90" s="2" t="s">
        <v>138</v>
      </c>
      <c r="L90" s="2" t="s">
        <v>969</v>
      </c>
    </row>
    <row r="91" spans="1:12" ht="11.25">
      <c r="A91" s="2">
        <v>90</v>
      </c>
      <c r="B91" s="2" t="s">
        <v>1142</v>
      </c>
      <c r="C91" s="2" t="s">
        <v>309</v>
      </c>
      <c r="D91" s="2" t="s">
        <v>310</v>
      </c>
      <c r="E91" s="2" t="s">
        <v>322</v>
      </c>
      <c r="F91" s="2" t="s">
        <v>323</v>
      </c>
      <c r="G91" s="2" t="s">
        <v>140</v>
      </c>
      <c r="H91" s="2" t="s">
        <v>141</v>
      </c>
      <c r="I91" s="2" t="s">
        <v>142</v>
      </c>
      <c r="J91" s="2" t="s">
        <v>143</v>
      </c>
      <c r="K91" s="2" t="s">
        <v>138</v>
      </c>
      <c r="L91" s="2" t="s">
        <v>969</v>
      </c>
    </row>
    <row r="92" spans="1:12" ht="11.25">
      <c r="A92" s="2">
        <v>91</v>
      </c>
      <c r="B92" s="2" t="s">
        <v>1142</v>
      </c>
      <c r="C92" s="2" t="s">
        <v>309</v>
      </c>
      <c r="D92" s="2" t="s">
        <v>310</v>
      </c>
      <c r="E92" s="2" t="s">
        <v>324</v>
      </c>
      <c r="F92" s="2" t="s">
        <v>325</v>
      </c>
      <c r="G92" s="2" t="s">
        <v>140</v>
      </c>
      <c r="H92" s="2" t="s">
        <v>141</v>
      </c>
      <c r="I92" s="2" t="s">
        <v>142</v>
      </c>
      <c r="J92" s="2" t="s">
        <v>143</v>
      </c>
      <c r="K92" s="2" t="s">
        <v>138</v>
      </c>
      <c r="L92" s="2" t="s">
        <v>969</v>
      </c>
    </row>
    <row r="93" spans="1:12" ht="11.25">
      <c r="A93" s="2">
        <v>92</v>
      </c>
      <c r="B93" s="2" t="s">
        <v>1142</v>
      </c>
      <c r="C93" s="2" t="s">
        <v>309</v>
      </c>
      <c r="D93" s="2" t="s">
        <v>310</v>
      </c>
      <c r="E93" s="2" t="s">
        <v>326</v>
      </c>
      <c r="F93" s="2" t="s">
        <v>327</v>
      </c>
      <c r="G93" s="2" t="s">
        <v>140</v>
      </c>
      <c r="H93" s="2" t="s">
        <v>141</v>
      </c>
      <c r="I93" s="2" t="s">
        <v>142</v>
      </c>
      <c r="J93" s="2" t="s">
        <v>143</v>
      </c>
      <c r="K93" s="2" t="s">
        <v>138</v>
      </c>
      <c r="L93" s="2" t="s">
        <v>969</v>
      </c>
    </row>
    <row r="94" spans="1:12" ht="11.25">
      <c r="A94" s="2">
        <v>93</v>
      </c>
      <c r="B94" s="2" t="s">
        <v>1142</v>
      </c>
      <c r="C94" s="2" t="s">
        <v>309</v>
      </c>
      <c r="D94" s="2" t="s">
        <v>310</v>
      </c>
      <c r="E94" s="2" t="s">
        <v>328</v>
      </c>
      <c r="F94" s="2" t="s">
        <v>329</v>
      </c>
      <c r="G94" s="2" t="s">
        <v>140</v>
      </c>
      <c r="H94" s="2" t="s">
        <v>141</v>
      </c>
      <c r="I94" s="2" t="s">
        <v>142</v>
      </c>
      <c r="J94" s="2" t="s">
        <v>143</v>
      </c>
      <c r="K94" s="2" t="s">
        <v>138</v>
      </c>
      <c r="L94" s="2" t="s">
        <v>969</v>
      </c>
    </row>
    <row r="95" spans="1:12" ht="11.25">
      <c r="A95" s="2">
        <v>94</v>
      </c>
      <c r="B95" s="2" t="s">
        <v>1142</v>
      </c>
      <c r="C95" s="2" t="s">
        <v>309</v>
      </c>
      <c r="D95" s="2" t="s">
        <v>310</v>
      </c>
      <c r="E95" s="2" t="s">
        <v>330</v>
      </c>
      <c r="F95" s="2" t="s">
        <v>331</v>
      </c>
      <c r="G95" s="2" t="s">
        <v>140</v>
      </c>
      <c r="H95" s="2" t="s">
        <v>141</v>
      </c>
      <c r="I95" s="2" t="s">
        <v>142</v>
      </c>
      <c r="J95" s="2" t="s">
        <v>143</v>
      </c>
      <c r="K95" s="2" t="s">
        <v>138</v>
      </c>
      <c r="L95" s="2" t="s">
        <v>969</v>
      </c>
    </row>
    <row r="96" spans="1:12" ht="11.25">
      <c r="A96" s="2">
        <v>95</v>
      </c>
      <c r="B96" s="2" t="s">
        <v>1142</v>
      </c>
      <c r="C96" s="2" t="s">
        <v>309</v>
      </c>
      <c r="D96" s="2" t="s">
        <v>310</v>
      </c>
      <c r="E96" s="2" t="s">
        <v>332</v>
      </c>
      <c r="F96" s="2" t="s">
        <v>333</v>
      </c>
      <c r="G96" s="2" t="s">
        <v>140</v>
      </c>
      <c r="H96" s="2" t="s">
        <v>141</v>
      </c>
      <c r="I96" s="2" t="s">
        <v>142</v>
      </c>
      <c r="J96" s="2" t="s">
        <v>143</v>
      </c>
      <c r="K96" s="2" t="s">
        <v>138</v>
      </c>
      <c r="L96" s="2" t="s">
        <v>969</v>
      </c>
    </row>
    <row r="97" spans="1:12" ht="11.25">
      <c r="A97" s="2">
        <v>96</v>
      </c>
      <c r="B97" s="2" t="s">
        <v>1142</v>
      </c>
      <c r="C97" s="2" t="s">
        <v>309</v>
      </c>
      <c r="D97" s="2" t="s">
        <v>310</v>
      </c>
      <c r="E97" s="2" t="s">
        <v>334</v>
      </c>
      <c r="F97" s="2" t="s">
        <v>335</v>
      </c>
      <c r="G97" s="2" t="s">
        <v>140</v>
      </c>
      <c r="H97" s="2" t="s">
        <v>141</v>
      </c>
      <c r="I97" s="2" t="s">
        <v>142</v>
      </c>
      <c r="J97" s="2" t="s">
        <v>143</v>
      </c>
      <c r="K97" s="2" t="s">
        <v>138</v>
      </c>
      <c r="L97" s="2" t="s">
        <v>969</v>
      </c>
    </row>
    <row r="98" spans="1:12" ht="11.25">
      <c r="A98" s="2">
        <v>97</v>
      </c>
      <c r="B98" s="2" t="s">
        <v>1142</v>
      </c>
      <c r="C98" s="2" t="s">
        <v>309</v>
      </c>
      <c r="D98" s="2" t="s">
        <v>310</v>
      </c>
      <c r="E98" s="2" t="s">
        <v>336</v>
      </c>
      <c r="F98" s="2" t="s">
        <v>337</v>
      </c>
      <c r="G98" s="2" t="s">
        <v>140</v>
      </c>
      <c r="H98" s="2" t="s">
        <v>141</v>
      </c>
      <c r="I98" s="2" t="s">
        <v>142</v>
      </c>
      <c r="J98" s="2" t="s">
        <v>143</v>
      </c>
      <c r="K98" s="2" t="s">
        <v>138</v>
      </c>
      <c r="L98" s="2" t="s">
        <v>969</v>
      </c>
    </row>
    <row r="99" spans="1:12" ht="11.25">
      <c r="A99" s="2">
        <v>98</v>
      </c>
      <c r="B99" s="2" t="s">
        <v>1142</v>
      </c>
      <c r="C99" s="2" t="s">
        <v>309</v>
      </c>
      <c r="D99" s="2" t="s">
        <v>310</v>
      </c>
      <c r="E99" s="2" t="s">
        <v>338</v>
      </c>
      <c r="F99" s="2" t="s">
        <v>339</v>
      </c>
      <c r="G99" s="2" t="s">
        <v>140</v>
      </c>
      <c r="H99" s="2" t="s">
        <v>141</v>
      </c>
      <c r="I99" s="2" t="s">
        <v>142</v>
      </c>
      <c r="J99" s="2" t="s">
        <v>143</v>
      </c>
      <c r="K99" s="2" t="s">
        <v>138</v>
      </c>
      <c r="L99" s="2" t="s">
        <v>969</v>
      </c>
    </row>
    <row r="100" spans="1:12" ht="11.25">
      <c r="A100" s="2">
        <v>99</v>
      </c>
      <c r="B100" s="2" t="s">
        <v>1142</v>
      </c>
      <c r="C100" s="2" t="s">
        <v>309</v>
      </c>
      <c r="D100" s="2" t="s">
        <v>310</v>
      </c>
      <c r="E100" s="2" t="s">
        <v>340</v>
      </c>
      <c r="F100" s="2" t="s">
        <v>341</v>
      </c>
      <c r="G100" s="2" t="s">
        <v>140</v>
      </c>
      <c r="H100" s="2" t="s">
        <v>141</v>
      </c>
      <c r="I100" s="2" t="s">
        <v>142</v>
      </c>
      <c r="J100" s="2" t="s">
        <v>143</v>
      </c>
      <c r="K100" s="2" t="s">
        <v>138</v>
      </c>
      <c r="L100" s="2" t="s">
        <v>969</v>
      </c>
    </row>
    <row r="101" spans="1:12" ht="11.25">
      <c r="A101" s="2">
        <v>100</v>
      </c>
      <c r="B101" s="2" t="s">
        <v>1142</v>
      </c>
      <c r="C101" s="2" t="s">
        <v>342</v>
      </c>
      <c r="D101" s="2" t="s">
        <v>343</v>
      </c>
      <c r="E101" s="2" t="s">
        <v>342</v>
      </c>
      <c r="F101" s="2" t="s">
        <v>343</v>
      </c>
      <c r="G101" s="2" t="s">
        <v>344</v>
      </c>
      <c r="H101" s="2" t="s">
        <v>345</v>
      </c>
      <c r="I101" s="2" t="s">
        <v>346</v>
      </c>
      <c r="J101" s="2" t="s">
        <v>347</v>
      </c>
      <c r="K101" s="2" t="s">
        <v>139</v>
      </c>
      <c r="L101" s="2" t="s">
        <v>969</v>
      </c>
    </row>
    <row r="102" spans="1:12" ht="11.25">
      <c r="A102" s="2">
        <v>101</v>
      </c>
      <c r="B102" s="2" t="s">
        <v>1142</v>
      </c>
      <c r="C102" s="2" t="s">
        <v>342</v>
      </c>
      <c r="D102" s="2" t="s">
        <v>343</v>
      </c>
      <c r="E102" s="2" t="s">
        <v>342</v>
      </c>
      <c r="F102" s="2" t="s">
        <v>343</v>
      </c>
      <c r="G102" s="2" t="s">
        <v>140</v>
      </c>
      <c r="H102" s="2" t="s">
        <v>141</v>
      </c>
      <c r="I102" s="2" t="s">
        <v>142</v>
      </c>
      <c r="J102" s="2" t="s">
        <v>143</v>
      </c>
      <c r="K102" s="2" t="s">
        <v>138</v>
      </c>
      <c r="L102" s="2" t="s">
        <v>969</v>
      </c>
    </row>
    <row r="103" spans="1:12" ht="11.25">
      <c r="A103" s="2">
        <v>102</v>
      </c>
      <c r="B103" s="2" t="s">
        <v>1142</v>
      </c>
      <c r="C103" s="2" t="s">
        <v>348</v>
      </c>
      <c r="D103" s="2" t="s">
        <v>349</v>
      </c>
      <c r="E103" s="2" t="s">
        <v>348</v>
      </c>
      <c r="F103" s="2" t="s">
        <v>349</v>
      </c>
      <c r="G103" s="2" t="s">
        <v>350</v>
      </c>
      <c r="H103" s="2" t="s">
        <v>351</v>
      </c>
      <c r="I103" s="2" t="s">
        <v>352</v>
      </c>
      <c r="J103" s="2" t="s">
        <v>353</v>
      </c>
      <c r="K103" s="2" t="s">
        <v>272</v>
      </c>
      <c r="L103" s="2" t="s">
        <v>969</v>
      </c>
    </row>
    <row r="104" spans="1:12" ht="11.25">
      <c r="A104" s="2">
        <v>103</v>
      </c>
      <c r="B104" s="2" t="s">
        <v>1142</v>
      </c>
      <c r="C104" s="2" t="s">
        <v>348</v>
      </c>
      <c r="D104" s="2" t="s">
        <v>349</v>
      </c>
      <c r="E104" s="2" t="s">
        <v>348</v>
      </c>
      <c r="F104" s="2" t="s">
        <v>349</v>
      </c>
      <c r="G104" s="2" t="s">
        <v>350</v>
      </c>
      <c r="H104" s="2" t="s">
        <v>351</v>
      </c>
      <c r="I104" s="2" t="s">
        <v>352</v>
      </c>
      <c r="J104" s="2" t="s">
        <v>353</v>
      </c>
      <c r="K104" s="2" t="s">
        <v>138</v>
      </c>
      <c r="L104" s="2" t="s">
        <v>969</v>
      </c>
    </row>
    <row r="105" spans="1:12" ht="11.25">
      <c r="A105" s="2">
        <v>104</v>
      </c>
      <c r="B105" s="2" t="s">
        <v>1142</v>
      </c>
      <c r="C105" s="2" t="s">
        <v>348</v>
      </c>
      <c r="D105" s="2" t="s">
        <v>349</v>
      </c>
      <c r="E105" s="2" t="s">
        <v>348</v>
      </c>
      <c r="F105" s="2" t="s">
        <v>349</v>
      </c>
      <c r="G105" s="2" t="s">
        <v>350</v>
      </c>
      <c r="H105" s="2" t="s">
        <v>351</v>
      </c>
      <c r="I105" s="2" t="s">
        <v>352</v>
      </c>
      <c r="J105" s="2" t="s">
        <v>353</v>
      </c>
      <c r="K105" s="2" t="s">
        <v>271</v>
      </c>
      <c r="L105" s="2" t="s">
        <v>969</v>
      </c>
    </row>
    <row r="106" spans="1:12" ht="11.25">
      <c r="A106" s="2">
        <v>105</v>
      </c>
      <c r="B106" s="2" t="s">
        <v>1142</v>
      </c>
      <c r="C106" s="2" t="s">
        <v>348</v>
      </c>
      <c r="D106" s="2" t="s">
        <v>349</v>
      </c>
      <c r="E106" s="2" t="s">
        <v>348</v>
      </c>
      <c r="F106" s="2" t="s">
        <v>349</v>
      </c>
      <c r="G106" s="2" t="s">
        <v>140</v>
      </c>
      <c r="H106" s="2" t="s">
        <v>141</v>
      </c>
      <c r="I106" s="2" t="s">
        <v>142</v>
      </c>
      <c r="J106" s="2" t="s">
        <v>143</v>
      </c>
      <c r="K106" s="2" t="s">
        <v>138</v>
      </c>
      <c r="L106" s="2" t="s">
        <v>969</v>
      </c>
    </row>
    <row r="107" spans="1:12" ht="11.25">
      <c r="A107" s="2">
        <v>106</v>
      </c>
      <c r="B107" s="2" t="s">
        <v>1142</v>
      </c>
      <c r="C107" s="2" t="s">
        <v>354</v>
      </c>
      <c r="D107" s="2" t="s">
        <v>355</v>
      </c>
      <c r="E107" s="2" t="s">
        <v>354</v>
      </c>
      <c r="F107" s="2" t="s">
        <v>355</v>
      </c>
      <c r="G107" s="2" t="s">
        <v>356</v>
      </c>
      <c r="H107" s="2" t="s">
        <v>357</v>
      </c>
      <c r="I107" s="2" t="s">
        <v>358</v>
      </c>
      <c r="J107" s="2" t="s">
        <v>359</v>
      </c>
      <c r="K107" s="2" t="s">
        <v>139</v>
      </c>
      <c r="L107" s="2" t="s">
        <v>969</v>
      </c>
    </row>
    <row r="108" spans="1:12" ht="11.25">
      <c r="A108" s="2">
        <v>107</v>
      </c>
      <c r="B108" s="2" t="s">
        <v>1142</v>
      </c>
      <c r="C108" s="2" t="s">
        <v>354</v>
      </c>
      <c r="D108" s="2" t="s">
        <v>355</v>
      </c>
      <c r="E108" s="2" t="s">
        <v>354</v>
      </c>
      <c r="F108" s="2" t="s">
        <v>355</v>
      </c>
      <c r="G108" s="2" t="s">
        <v>360</v>
      </c>
      <c r="H108" s="2" t="s">
        <v>361</v>
      </c>
      <c r="I108" s="2" t="s">
        <v>362</v>
      </c>
      <c r="J108" s="2" t="s">
        <v>359</v>
      </c>
      <c r="K108" s="2" t="s">
        <v>139</v>
      </c>
      <c r="L108" s="2" t="s">
        <v>969</v>
      </c>
    </row>
    <row r="109" spans="1:12" ht="11.25">
      <c r="A109" s="2">
        <v>108</v>
      </c>
      <c r="B109" s="2" t="s">
        <v>1142</v>
      </c>
      <c r="C109" s="2" t="s">
        <v>354</v>
      </c>
      <c r="D109" s="2" t="s">
        <v>355</v>
      </c>
      <c r="E109" s="2" t="s">
        <v>354</v>
      </c>
      <c r="F109" s="2" t="s">
        <v>355</v>
      </c>
      <c r="G109" s="2" t="s">
        <v>363</v>
      </c>
      <c r="H109" s="2" t="s">
        <v>364</v>
      </c>
      <c r="I109" s="2" t="s">
        <v>365</v>
      </c>
      <c r="J109" s="2" t="s">
        <v>359</v>
      </c>
      <c r="K109" s="2" t="s">
        <v>138</v>
      </c>
      <c r="L109" s="2" t="s">
        <v>969</v>
      </c>
    </row>
    <row r="110" spans="1:12" ht="11.25">
      <c r="A110" s="2">
        <v>109</v>
      </c>
      <c r="B110" s="2" t="s">
        <v>1142</v>
      </c>
      <c r="C110" s="2" t="s">
        <v>354</v>
      </c>
      <c r="D110" s="2" t="s">
        <v>355</v>
      </c>
      <c r="E110" s="2" t="s">
        <v>354</v>
      </c>
      <c r="F110" s="2" t="s">
        <v>355</v>
      </c>
      <c r="G110" s="2" t="s">
        <v>140</v>
      </c>
      <c r="H110" s="2" t="s">
        <v>141</v>
      </c>
      <c r="I110" s="2" t="s">
        <v>142</v>
      </c>
      <c r="J110" s="2" t="s">
        <v>143</v>
      </c>
      <c r="K110" s="2" t="s">
        <v>138</v>
      </c>
      <c r="L110" s="2" t="s">
        <v>969</v>
      </c>
    </row>
    <row r="111" spans="1:12" ht="11.25">
      <c r="A111" s="2">
        <v>110</v>
      </c>
      <c r="B111" s="2" t="s">
        <v>1142</v>
      </c>
      <c r="C111" s="2" t="s">
        <v>354</v>
      </c>
      <c r="D111" s="2" t="s">
        <v>355</v>
      </c>
      <c r="E111" s="2" t="s">
        <v>354</v>
      </c>
      <c r="F111" s="2" t="s">
        <v>355</v>
      </c>
      <c r="G111" s="2" t="s">
        <v>366</v>
      </c>
      <c r="H111" s="2" t="s">
        <v>367</v>
      </c>
      <c r="I111" s="2" t="s">
        <v>368</v>
      </c>
      <c r="J111" s="2" t="s">
        <v>369</v>
      </c>
      <c r="K111" s="2" t="s">
        <v>271</v>
      </c>
      <c r="L111" s="2" t="s">
        <v>969</v>
      </c>
    </row>
    <row r="112" spans="1:12" ht="11.25">
      <c r="A112" s="2">
        <v>111</v>
      </c>
      <c r="B112" s="2" t="s">
        <v>1142</v>
      </c>
      <c r="C112" s="2" t="s">
        <v>354</v>
      </c>
      <c r="D112" s="2" t="s">
        <v>355</v>
      </c>
      <c r="E112" s="2" t="s">
        <v>354</v>
      </c>
      <c r="F112" s="2" t="s">
        <v>355</v>
      </c>
      <c r="G112" s="2" t="s">
        <v>370</v>
      </c>
      <c r="H112" s="2" t="s">
        <v>371</v>
      </c>
      <c r="I112" s="2" t="s">
        <v>372</v>
      </c>
      <c r="J112" s="2" t="s">
        <v>369</v>
      </c>
      <c r="K112" s="2" t="s">
        <v>138</v>
      </c>
      <c r="L112" s="2" t="s">
        <v>969</v>
      </c>
    </row>
    <row r="113" spans="1:12" ht="11.25">
      <c r="A113" s="2">
        <v>112</v>
      </c>
      <c r="B113" s="2" t="s">
        <v>1142</v>
      </c>
      <c r="C113" s="2" t="s">
        <v>354</v>
      </c>
      <c r="D113" s="2" t="s">
        <v>355</v>
      </c>
      <c r="E113" s="2" t="s">
        <v>354</v>
      </c>
      <c r="F113" s="2" t="s">
        <v>355</v>
      </c>
      <c r="G113" s="2" t="s">
        <v>370</v>
      </c>
      <c r="H113" s="2" t="s">
        <v>371</v>
      </c>
      <c r="I113" s="2" t="s">
        <v>372</v>
      </c>
      <c r="J113" s="2" t="s">
        <v>369</v>
      </c>
      <c r="K113" s="2" t="s">
        <v>271</v>
      </c>
      <c r="L113" s="2" t="s">
        <v>969</v>
      </c>
    </row>
    <row r="114" spans="1:12" ht="11.25">
      <c r="A114" s="2">
        <v>113</v>
      </c>
      <c r="B114" s="2" t="s">
        <v>1142</v>
      </c>
      <c r="C114" s="2" t="s">
        <v>373</v>
      </c>
      <c r="D114" s="2" t="s">
        <v>374</v>
      </c>
      <c r="E114" s="2" t="s">
        <v>373</v>
      </c>
      <c r="F114" s="2" t="s">
        <v>374</v>
      </c>
      <c r="G114" s="2" t="s">
        <v>375</v>
      </c>
      <c r="H114" s="2" t="s">
        <v>376</v>
      </c>
      <c r="I114" s="2" t="s">
        <v>377</v>
      </c>
      <c r="J114" s="2" t="s">
        <v>378</v>
      </c>
      <c r="K114" s="2" t="s">
        <v>139</v>
      </c>
      <c r="L114" s="2" t="s">
        <v>969</v>
      </c>
    </row>
    <row r="115" spans="1:12" ht="11.25">
      <c r="A115" s="2">
        <v>114</v>
      </c>
      <c r="B115" s="2" t="s">
        <v>1142</v>
      </c>
      <c r="C115" s="2" t="s">
        <v>373</v>
      </c>
      <c r="D115" s="2" t="s">
        <v>374</v>
      </c>
      <c r="E115" s="2" t="s">
        <v>373</v>
      </c>
      <c r="F115" s="2" t="s">
        <v>374</v>
      </c>
      <c r="G115" s="2" t="s">
        <v>379</v>
      </c>
      <c r="H115" s="2" t="s">
        <v>380</v>
      </c>
      <c r="I115" s="2" t="s">
        <v>381</v>
      </c>
      <c r="J115" s="2" t="s">
        <v>378</v>
      </c>
      <c r="K115" s="2" t="s">
        <v>138</v>
      </c>
      <c r="L115" s="2" t="s">
        <v>969</v>
      </c>
    </row>
    <row r="116" spans="1:12" ht="11.25">
      <c r="A116" s="2">
        <v>115</v>
      </c>
      <c r="B116" s="2" t="s">
        <v>1142</v>
      </c>
      <c r="C116" s="2" t="s">
        <v>373</v>
      </c>
      <c r="D116" s="2" t="s">
        <v>374</v>
      </c>
      <c r="E116" s="2" t="s">
        <v>373</v>
      </c>
      <c r="F116" s="2" t="s">
        <v>374</v>
      </c>
      <c r="G116" s="2" t="s">
        <v>382</v>
      </c>
      <c r="H116" s="2" t="s">
        <v>383</v>
      </c>
      <c r="I116" s="2" t="s">
        <v>384</v>
      </c>
      <c r="J116" s="2" t="s">
        <v>385</v>
      </c>
      <c r="K116" s="2" t="s">
        <v>139</v>
      </c>
      <c r="L116" s="2" t="s">
        <v>969</v>
      </c>
    </row>
    <row r="117" spans="1:12" ht="11.25">
      <c r="A117" s="2">
        <v>116</v>
      </c>
      <c r="B117" s="2" t="s">
        <v>1142</v>
      </c>
      <c r="C117" s="2" t="s">
        <v>373</v>
      </c>
      <c r="D117" s="2" t="s">
        <v>374</v>
      </c>
      <c r="E117" s="2" t="s">
        <v>373</v>
      </c>
      <c r="F117" s="2" t="s">
        <v>374</v>
      </c>
      <c r="G117" s="2" t="s">
        <v>386</v>
      </c>
      <c r="H117" s="2" t="s">
        <v>387</v>
      </c>
      <c r="I117" s="2" t="s">
        <v>388</v>
      </c>
      <c r="J117" s="2" t="s">
        <v>385</v>
      </c>
      <c r="K117" s="2" t="s">
        <v>139</v>
      </c>
      <c r="L117" s="2" t="s">
        <v>969</v>
      </c>
    </row>
    <row r="118" spans="1:12" ht="11.25">
      <c r="A118" s="2">
        <v>117</v>
      </c>
      <c r="B118" s="2" t="s">
        <v>1142</v>
      </c>
      <c r="C118" s="2" t="s">
        <v>373</v>
      </c>
      <c r="D118" s="2" t="s">
        <v>374</v>
      </c>
      <c r="E118" s="2" t="s">
        <v>373</v>
      </c>
      <c r="F118" s="2" t="s">
        <v>374</v>
      </c>
      <c r="G118" s="2" t="s">
        <v>389</v>
      </c>
      <c r="H118" s="2" t="s">
        <v>390</v>
      </c>
      <c r="I118" s="2" t="s">
        <v>391</v>
      </c>
      <c r="J118" s="2" t="s">
        <v>385</v>
      </c>
      <c r="K118" s="2" t="s">
        <v>139</v>
      </c>
      <c r="L118" s="2" t="s">
        <v>969</v>
      </c>
    </row>
    <row r="119" spans="1:12" ht="11.25">
      <c r="A119" s="2">
        <v>118</v>
      </c>
      <c r="B119" s="2" t="s">
        <v>1142</v>
      </c>
      <c r="C119" s="2" t="s">
        <v>373</v>
      </c>
      <c r="D119" s="2" t="s">
        <v>374</v>
      </c>
      <c r="E119" s="2" t="s">
        <v>373</v>
      </c>
      <c r="F119" s="2" t="s">
        <v>374</v>
      </c>
      <c r="G119" s="2" t="s">
        <v>392</v>
      </c>
      <c r="H119" s="2" t="s">
        <v>393</v>
      </c>
      <c r="I119" s="2" t="s">
        <v>394</v>
      </c>
      <c r="J119" s="2" t="s">
        <v>378</v>
      </c>
      <c r="K119" s="2" t="s">
        <v>139</v>
      </c>
      <c r="L119" s="2" t="s">
        <v>969</v>
      </c>
    </row>
    <row r="120" spans="1:12" ht="11.25">
      <c r="A120" s="2">
        <v>119</v>
      </c>
      <c r="B120" s="2" t="s">
        <v>1142</v>
      </c>
      <c r="C120" s="2" t="s">
        <v>373</v>
      </c>
      <c r="D120" s="2" t="s">
        <v>374</v>
      </c>
      <c r="E120" s="2" t="s">
        <v>373</v>
      </c>
      <c r="F120" s="2" t="s">
        <v>374</v>
      </c>
      <c r="G120" s="2" t="s">
        <v>395</v>
      </c>
      <c r="H120" s="2" t="s">
        <v>396</v>
      </c>
      <c r="I120" s="2" t="s">
        <v>397</v>
      </c>
      <c r="J120" s="2" t="s">
        <v>385</v>
      </c>
      <c r="K120" s="2" t="s">
        <v>139</v>
      </c>
      <c r="L120" s="2" t="s">
        <v>969</v>
      </c>
    </row>
    <row r="121" spans="1:12" ht="11.25">
      <c r="A121" s="2">
        <v>120</v>
      </c>
      <c r="B121" s="2" t="s">
        <v>1142</v>
      </c>
      <c r="C121" s="2" t="s">
        <v>373</v>
      </c>
      <c r="D121" s="2" t="s">
        <v>374</v>
      </c>
      <c r="E121" s="2" t="s">
        <v>373</v>
      </c>
      <c r="F121" s="2" t="s">
        <v>374</v>
      </c>
      <c r="G121" s="2" t="s">
        <v>140</v>
      </c>
      <c r="H121" s="2" t="s">
        <v>141</v>
      </c>
      <c r="I121" s="2" t="s">
        <v>142</v>
      </c>
      <c r="J121" s="2" t="s">
        <v>143</v>
      </c>
      <c r="K121" s="2" t="s">
        <v>138</v>
      </c>
      <c r="L121" s="2" t="s">
        <v>969</v>
      </c>
    </row>
    <row r="122" spans="1:12" ht="11.25">
      <c r="A122" s="2">
        <v>121</v>
      </c>
      <c r="B122" s="2" t="s">
        <v>1142</v>
      </c>
      <c r="C122" s="2" t="s">
        <v>373</v>
      </c>
      <c r="D122" s="2" t="s">
        <v>374</v>
      </c>
      <c r="E122" s="2" t="s">
        <v>373</v>
      </c>
      <c r="F122" s="2" t="s">
        <v>374</v>
      </c>
      <c r="G122" s="2" t="s">
        <v>398</v>
      </c>
      <c r="H122" s="2" t="s">
        <v>399</v>
      </c>
      <c r="I122" s="2" t="s">
        <v>400</v>
      </c>
      <c r="J122" s="2" t="s">
        <v>401</v>
      </c>
      <c r="K122" s="2" t="s">
        <v>139</v>
      </c>
      <c r="L122" s="2" t="s">
        <v>969</v>
      </c>
    </row>
    <row r="123" spans="1:12" ht="11.25">
      <c r="A123" s="2">
        <v>122</v>
      </c>
      <c r="B123" s="2" t="s">
        <v>1142</v>
      </c>
      <c r="C123" s="2" t="s">
        <v>373</v>
      </c>
      <c r="D123" s="2" t="s">
        <v>374</v>
      </c>
      <c r="E123" s="2" t="s">
        <v>373</v>
      </c>
      <c r="F123" s="2" t="s">
        <v>374</v>
      </c>
      <c r="G123" s="2" t="s">
        <v>318</v>
      </c>
      <c r="H123" s="2" t="s">
        <v>319</v>
      </c>
      <c r="I123" s="2" t="s">
        <v>320</v>
      </c>
      <c r="J123" s="2" t="s">
        <v>321</v>
      </c>
      <c r="K123" s="2" t="s">
        <v>138</v>
      </c>
      <c r="L123" s="2" t="s">
        <v>969</v>
      </c>
    </row>
    <row r="124" spans="1:12" ht="11.25">
      <c r="A124" s="2">
        <v>123</v>
      </c>
      <c r="B124" s="2" t="s">
        <v>1142</v>
      </c>
      <c r="C124" s="2" t="s">
        <v>402</v>
      </c>
      <c r="D124" s="2" t="s">
        <v>403</v>
      </c>
      <c r="E124" s="2" t="s">
        <v>402</v>
      </c>
      <c r="F124" s="2" t="s">
        <v>403</v>
      </c>
      <c r="G124" s="2" t="s">
        <v>134</v>
      </c>
      <c r="H124" s="2" t="s">
        <v>135</v>
      </c>
      <c r="I124" s="2" t="s">
        <v>136</v>
      </c>
      <c r="J124" s="2" t="s">
        <v>137</v>
      </c>
      <c r="K124" s="2" t="s">
        <v>139</v>
      </c>
      <c r="L124" s="2" t="s">
        <v>969</v>
      </c>
    </row>
    <row r="125" spans="1:12" ht="11.25">
      <c r="A125" s="2">
        <v>124</v>
      </c>
      <c r="B125" s="2" t="s">
        <v>1142</v>
      </c>
      <c r="C125" s="2" t="s">
        <v>402</v>
      </c>
      <c r="D125" s="2" t="s">
        <v>403</v>
      </c>
      <c r="E125" s="2" t="s">
        <v>402</v>
      </c>
      <c r="F125" s="2" t="s">
        <v>403</v>
      </c>
      <c r="G125" s="2" t="s">
        <v>134</v>
      </c>
      <c r="H125" s="2" t="s">
        <v>135</v>
      </c>
      <c r="I125" s="2" t="s">
        <v>136</v>
      </c>
      <c r="J125" s="2" t="s">
        <v>137</v>
      </c>
      <c r="K125" s="2" t="s">
        <v>138</v>
      </c>
      <c r="L125" s="2" t="s">
        <v>969</v>
      </c>
    </row>
    <row r="126" spans="1:12" ht="11.25">
      <c r="A126" s="2">
        <v>125</v>
      </c>
      <c r="B126" s="2" t="s">
        <v>1142</v>
      </c>
      <c r="C126" s="2" t="s">
        <v>402</v>
      </c>
      <c r="D126" s="2" t="s">
        <v>403</v>
      </c>
      <c r="E126" s="2" t="s">
        <v>402</v>
      </c>
      <c r="F126" s="2" t="s">
        <v>403</v>
      </c>
      <c r="G126" s="2" t="s">
        <v>404</v>
      </c>
      <c r="H126" s="2" t="s">
        <v>405</v>
      </c>
      <c r="I126" s="2" t="s">
        <v>406</v>
      </c>
      <c r="J126" s="2" t="s">
        <v>407</v>
      </c>
      <c r="K126" s="2" t="s">
        <v>139</v>
      </c>
      <c r="L126" s="2" t="s">
        <v>969</v>
      </c>
    </row>
    <row r="127" spans="1:12" ht="11.25">
      <c r="A127" s="2">
        <v>126</v>
      </c>
      <c r="B127" s="2" t="s">
        <v>1142</v>
      </c>
      <c r="C127" s="2" t="s">
        <v>402</v>
      </c>
      <c r="D127" s="2" t="s">
        <v>403</v>
      </c>
      <c r="E127" s="2" t="s">
        <v>402</v>
      </c>
      <c r="F127" s="2" t="s">
        <v>403</v>
      </c>
      <c r="G127" s="2" t="s">
        <v>408</v>
      </c>
      <c r="H127" s="2" t="s">
        <v>409</v>
      </c>
      <c r="I127" s="2" t="s">
        <v>410</v>
      </c>
      <c r="J127" s="2" t="s">
        <v>407</v>
      </c>
      <c r="K127" s="2" t="s">
        <v>138</v>
      </c>
      <c r="L127" s="2" t="s">
        <v>969</v>
      </c>
    </row>
    <row r="128" spans="1:12" ht="11.25">
      <c r="A128" s="2">
        <v>127</v>
      </c>
      <c r="B128" s="2" t="s">
        <v>1142</v>
      </c>
      <c r="C128" s="2" t="s">
        <v>402</v>
      </c>
      <c r="D128" s="2" t="s">
        <v>403</v>
      </c>
      <c r="E128" s="2" t="s">
        <v>402</v>
      </c>
      <c r="F128" s="2" t="s">
        <v>403</v>
      </c>
      <c r="G128" s="2" t="s">
        <v>140</v>
      </c>
      <c r="H128" s="2" t="s">
        <v>141</v>
      </c>
      <c r="I128" s="2" t="s">
        <v>142</v>
      </c>
      <c r="J128" s="2" t="s">
        <v>143</v>
      </c>
      <c r="K128" s="2" t="s">
        <v>138</v>
      </c>
      <c r="L128" s="2" t="s">
        <v>969</v>
      </c>
    </row>
    <row r="129" spans="1:12" ht="11.25">
      <c r="A129" s="2">
        <v>128</v>
      </c>
      <c r="B129" s="2" t="s">
        <v>1142</v>
      </c>
      <c r="C129" s="2" t="s">
        <v>411</v>
      </c>
      <c r="D129" s="2" t="s">
        <v>412</v>
      </c>
      <c r="E129" s="2" t="s">
        <v>411</v>
      </c>
      <c r="F129" s="2" t="s">
        <v>412</v>
      </c>
      <c r="G129" s="2" t="s">
        <v>413</v>
      </c>
      <c r="H129" s="2" t="s">
        <v>414</v>
      </c>
      <c r="I129" s="2" t="s">
        <v>415</v>
      </c>
      <c r="J129" s="2" t="s">
        <v>143</v>
      </c>
      <c r="K129" s="2" t="s">
        <v>139</v>
      </c>
      <c r="L129" s="2" t="s">
        <v>969</v>
      </c>
    </row>
    <row r="130" spans="1:12" ht="11.25">
      <c r="A130" s="2">
        <v>129</v>
      </c>
      <c r="B130" s="2" t="s">
        <v>1142</v>
      </c>
      <c r="C130" s="2" t="s">
        <v>411</v>
      </c>
      <c r="D130" s="2" t="s">
        <v>412</v>
      </c>
      <c r="E130" s="2" t="s">
        <v>411</v>
      </c>
      <c r="F130" s="2" t="s">
        <v>412</v>
      </c>
      <c r="G130" s="2" t="s">
        <v>413</v>
      </c>
      <c r="H130" s="2" t="s">
        <v>414</v>
      </c>
      <c r="I130" s="2" t="s">
        <v>415</v>
      </c>
      <c r="J130" s="2" t="s">
        <v>143</v>
      </c>
      <c r="K130" s="2" t="s">
        <v>138</v>
      </c>
      <c r="L130" s="2" t="s">
        <v>969</v>
      </c>
    </row>
    <row r="131" spans="1:12" ht="11.25">
      <c r="A131" s="2">
        <v>130</v>
      </c>
      <c r="B131" s="2" t="s">
        <v>1142</v>
      </c>
      <c r="C131" s="2" t="s">
        <v>411</v>
      </c>
      <c r="D131" s="2" t="s">
        <v>412</v>
      </c>
      <c r="E131" s="2" t="s">
        <v>411</v>
      </c>
      <c r="F131" s="2" t="s">
        <v>412</v>
      </c>
      <c r="G131" s="2" t="s">
        <v>140</v>
      </c>
      <c r="H131" s="2" t="s">
        <v>141</v>
      </c>
      <c r="I131" s="2" t="s">
        <v>142</v>
      </c>
      <c r="J131" s="2" t="s">
        <v>143</v>
      </c>
      <c r="K131" s="2" t="s">
        <v>138</v>
      </c>
      <c r="L131" s="2" t="s">
        <v>969</v>
      </c>
    </row>
    <row r="132" spans="1:12" ht="11.25">
      <c r="A132" s="2">
        <v>131</v>
      </c>
      <c r="B132" s="2" t="s">
        <v>1142</v>
      </c>
      <c r="C132" s="2" t="s">
        <v>411</v>
      </c>
      <c r="D132" s="2" t="s">
        <v>412</v>
      </c>
      <c r="E132" s="2" t="s">
        <v>411</v>
      </c>
      <c r="F132" s="2" t="s">
        <v>412</v>
      </c>
      <c r="G132" s="2" t="s">
        <v>416</v>
      </c>
      <c r="H132" s="2" t="s">
        <v>417</v>
      </c>
      <c r="I132" s="2" t="s">
        <v>418</v>
      </c>
      <c r="J132" s="2" t="s">
        <v>419</v>
      </c>
      <c r="K132" s="2" t="s">
        <v>139</v>
      </c>
      <c r="L132" s="2" t="s">
        <v>969</v>
      </c>
    </row>
    <row r="133" spans="1:12" ht="11.25">
      <c r="A133" s="2">
        <v>132</v>
      </c>
      <c r="B133" s="2" t="s">
        <v>1142</v>
      </c>
      <c r="C133" s="2" t="s">
        <v>420</v>
      </c>
      <c r="D133" s="2" t="s">
        <v>421</v>
      </c>
      <c r="E133" s="2" t="s">
        <v>420</v>
      </c>
      <c r="F133" s="2" t="s">
        <v>421</v>
      </c>
      <c r="G133" s="2" t="s">
        <v>422</v>
      </c>
      <c r="H133" s="2" t="s">
        <v>423</v>
      </c>
      <c r="I133" s="2" t="s">
        <v>424</v>
      </c>
      <c r="J133" s="2" t="s">
        <v>425</v>
      </c>
      <c r="K133" s="2" t="s">
        <v>138</v>
      </c>
      <c r="L133" s="2" t="s">
        <v>969</v>
      </c>
    </row>
    <row r="134" spans="1:12" ht="11.25">
      <c r="A134" s="2">
        <v>133</v>
      </c>
      <c r="B134" s="2" t="s">
        <v>1142</v>
      </c>
      <c r="C134" s="2" t="s">
        <v>420</v>
      </c>
      <c r="D134" s="2" t="s">
        <v>421</v>
      </c>
      <c r="E134" s="2" t="s">
        <v>420</v>
      </c>
      <c r="F134" s="2" t="s">
        <v>421</v>
      </c>
      <c r="G134" s="2" t="s">
        <v>422</v>
      </c>
      <c r="H134" s="2" t="s">
        <v>423</v>
      </c>
      <c r="I134" s="2" t="s">
        <v>424</v>
      </c>
      <c r="J134" s="2" t="s">
        <v>425</v>
      </c>
      <c r="K134" s="2" t="s">
        <v>139</v>
      </c>
      <c r="L134" s="2" t="s">
        <v>969</v>
      </c>
    </row>
    <row r="135" spans="1:12" ht="11.25">
      <c r="A135" s="2">
        <v>134</v>
      </c>
      <c r="B135" s="2" t="s">
        <v>1142</v>
      </c>
      <c r="C135" s="2" t="s">
        <v>420</v>
      </c>
      <c r="D135" s="2" t="s">
        <v>421</v>
      </c>
      <c r="E135" s="2" t="s">
        <v>420</v>
      </c>
      <c r="F135" s="2" t="s">
        <v>421</v>
      </c>
      <c r="G135" s="2" t="s">
        <v>426</v>
      </c>
      <c r="H135" s="2" t="s">
        <v>427</v>
      </c>
      <c r="I135" s="2" t="s">
        <v>428</v>
      </c>
      <c r="J135" s="2" t="s">
        <v>425</v>
      </c>
      <c r="K135" s="2" t="s">
        <v>139</v>
      </c>
      <c r="L135" s="2" t="s">
        <v>969</v>
      </c>
    </row>
    <row r="136" spans="1:12" ht="11.25">
      <c r="A136" s="2">
        <v>135</v>
      </c>
      <c r="B136" s="2" t="s">
        <v>1142</v>
      </c>
      <c r="C136" s="2" t="s">
        <v>420</v>
      </c>
      <c r="D136" s="2" t="s">
        <v>421</v>
      </c>
      <c r="E136" s="2" t="s">
        <v>420</v>
      </c>
      <c r="F136" s="2" t="s">
        <v>421</v>
      </c>
      <c r="G136" s="2" t="s">
        <v>267</v>
      </c>
      <c r="H136" s="2" t="s">
        <v>268</v>
      </c>
      <c r="I136" s="2" t="s">
        <v>269</v>
      </c>
      <c r="J136" s="2" t="s">
        <v>270</v>
      </c>
      <c r="K136" s="2" t="s">
        <v>272</v>
      </c>
      <c r="L136" s="2" t="s">
        <v>969</v>
      </c>
    </row>
    <row r="137" spans="1:12" ht="11.25">
      <c r="A137" s="2">
        <v>136</v>
      </c>
      <c r="B137" s="2" t="s">
        <v>1142</v>
      </c>
      <c r="C137" s="2" t="s">
        <v>420</v>
      </c>
      <c r="D137" s="2" t="s">
        <v>421</v>
      </c>
      <c r="E137" s="2" t="s">
        <v>420</v>
      </c>
      <c r="F137" s="2" t="s">
        <v>421</v>
      </c>
      <c r="G137" s="2" t="s">
        <v>267</v>
      </c>
      <c r="H137" s="2" t="s">
        <v>268</v>
      </c>
      <c r="I137" s="2" t="s">
        <v>269</v>
      </c>
      <c r="J137" s="2" t="s">
        <v>270</v>
      </c>
      <c r="K137" s="2" t="s">
        <v>271</v>
      </c>
      <c r="L137" s="2" t="s">
        <v>969</v>
      </c>
    </row>
    <row r="138" spans="1:12" ht="11.25">
      <c r="A138" s="2">
        <v>137</v>
      </c>
      <c r="B138" s="2" t="s">
        <v>1142</v>
      </c>
      <c r="C138" s="2" t="s">
        <v>420</v>
      </c>
      <c r="D138" s="2" t="s">
        <v>421</v>
      </c>
      <c r="E138" s="2" t="s">
        <v>420</v>
      </c>
      <c r="F138" s="2" t="s">
        <v>421</v>
      </c>
      <c r="G138" s="2" t="s">
        <v>140</v>
      </c>
      <c r="H138" s="2" t="s">
        <v>141</v>
      </c>
      <c r="I138" s="2" t="s">
        <v>142</v>
      </c>
      <c r="J138" s="2" t="s">
        <v>143</v>
      </c>
      <c r="K138" s="2" t="s">
        <v>138</v>
      </c>
      <c r="L138" s="2" t="s">
        <v>969</v>
      </c>
    </row>
    <row r="139" spans="1:12" ht="11.25">
      <c r="A139" s="2">
        <v>138</v>
      </c>
      <c r="B139" s="2" t="s">
        <v>1142</v>
      </c>
      <c r="C139" s="2" t="s">
        <v>429</v>
      </c>
      <c r="D139" s="2" t="s">
        <v>430</v>
      </c>
      <c r="E139" s="2" t="s">
        <v>429</v>
      </c>
      <c r="F139" s="2" t="s">
        <v>430</v>
      </c>
      <c r="G139" s="2" t="s">
        <v>413</v>
      </c>
      <c r="H139" s="2" t="s">
        <v>414</v>
      </c>
      <c r="I139" s="2" t="s">
        <v>415</v>
      </c>
      <c r="J139" s="2" t="s">
        <v>143</v>
      </c>
      <c r="K139" s="2" t="s">
        <v>139</v>
      </c>
      <c r="L139" s="2" t="s">
        <v>969</v>
      </c>
    </row>
    <row r="140" spans="1:12" ht="11.25">
      <c r="A140" s="2">
        <v>139</v>
      </c>
      <c r="B140" s="2" t="s">
        <v>1142</v>
      </c>
      <c r="C140" s="2" t="s">
        <v>429</v>
      </c>
      <c r="D140" s="2" t="s">
        <v>430</v>
      </c>
      <c r="E140" s="2" t="s">
        <v>429</v>
      </c>
      <c r="F140" s="2" t="s">
        <v>430</v>
      </c>
      <c r="G140" s="2" t="s">
        <v>413</v>
      </c>
      <c r="H140" s="2" t="s">
        <v>414</v>
      </c>
      <c r="I140" s="2" t="s">
        <v>415</v>
      </c>
      <c r="J140" s="2" t="s">
        <v>143</v>
      </c>
      <c r="K140" s="2" t="s">
        <v>138</v>
      </c>
      <c r="L140" s="2" t="s">
        <v>969</v>
      </c>
    </row>
    <row r="141" spans="1:12" ht="11.25">
      <c r="A141" s="2">
        <v>140</v>
      </c>
      <c r="B141" s="2" t="s">
        <v>1142</v>
      </c>
      <c r="C141" s="2" t="s">
        <v>429</v>
      </c>
      <c r="D141" s="2" t="s">
        <v>430</v>
      </c>
      <c r="E141" s="2" t="s">
        <v>429</v>
      </c>
      <c r="F141" s="2" t="s">
        <v>430</v>
      </c>
      <c r="G141" s="2" t="s">
        <v>140</v>
      </c>
      <c r="H141" s="2" t="s">
        <v>141</v>
      </c>
      <c r="I141" s="2" t="s">
        <v>142</v>
      </c>
      <c r="J141" s="2" t="s">
        <v>143</v>
      </c>
      <c r="K141" s="2" t="s">
        <v>138</v>
      </c>
      <c r="L141" s="2" t="s">
        <v>969</v>
      </c>
    </row>
    <row r="142" spans="1:12" ht="11.25">
      <c r="A142" s="2">
        <v>141</v>
      </c>
      <c r="B142" s="2" t="s">
        <v>1142</v>
      </c>
      <c r="C142" s="2" t="s">
        <v>429</v>
      </c>
      <c r="D142" s="2" t="s">
        <v>430</v>
      </c>
      <c r="E142" s="2" t="s">
        <v>429</v>
      </c>
      <c r="F142" s="2" t="s">
        <v>430</v>
      </c>
      <c r="G142" s="2" t="s">
        <v>431</v>
      </c>
      <c r="H142" s="2" t="s">
        <v>432</v>
      </c>
      <c r="I142" s="2" t="s">
        <v>433</v>
      </c>
      <c r="J142" s="2" t="s">
        <v>434</v>
      </c>
      <c r="K142" s="2" t="s">
        <v>139</v>
      </c>
      <c r="L142" s="2" t="s">
        <v>969</v>
      </c>
    </row>
    <row r="143" spans="1:12" ht="11.25">
      <c r="A143" s="2">
        <v>142</v>
      </c>
      <c r="B143" s="2" t="s">
        <v>1142</v>
      </c>
      <c r="C143" s="2" t="s">
        <v>429</v>
      </c>
      <c r="D143" s="2" t="s">
        <v>430</v>
      </c>
      <c r="E143" s="2" t="s">
        <v>429</v>
      </c>
      <c r="F143" s="2" t="s">
        <v>430</v>
      </c>
      <c r="G143" s="2" t="s">
        <v>435</v>
      </c>
      <c r="H143" s="2" t="s">
        <v>436</v>
      </c>
      <c r="I143" s="2" t="s">
        <v>437</v>
      </c>
      <c r="J143" s="2" t="s">
        <v>143</v>
      </c>
      <c r="K143" s="2" t="s">
        <v>139</v>
      </c>
      <c r="L143" s="2" t="s">
        <v>969</v>
      </c>
    </row>
    <row r="144" spans="1:12" ht="11.25">
      <c r="A144" s="2">
        <v>143</v>
      </c>
      <c r="B144" s="2" t="s">
        <v>1142</v>
      </c>
      <c r="C144" s="2" t="s">
        <v>429</v>
      </c>
      <c r="D144" s="2" t="s">
        <v>430</v>
      </c>
      <c r="E144" s="2" t="s">
        <v>429</v>
      </c>
      <c r="F144" s="2" t="s">
        <v>430</v>
      </c>
      <c r="G144" s="2" t="s">
        <v>438</v>
      </c>
      <c r="H144" s="2" t="s">
        <v>439</v>
      </c>
      <c r="I144" s="2" t="s">
        <v>437</v>
      </c>
      <c r="J144" s="2" t="s">
        <v>434</v>
      </c>
      <c r="K144" s="2" t="s">
        <v>139</v>
      </c>
      <c r="L144" s="2" t="s">
        <v>969</v>
      </c>
    </row>
    <row r="145" spans="1:12" ht="11.25">
      <c r="A145" s="2">
        <v>144</v>
      </c>
      <c r="B145" s="2" t="s">
        <v>1142</v>
      </c>
      <c r="C145" s="2" t="s">
        <v>440</v>
      </c>
      <c r="D145" s="2" t="s">
        <v>441</v>
      </c>
      <c r="E145" s="2" t="s">
        <v>442</v>
      </c>
      <c r="F145" s="2" t="s">
        <v>443</v>
      </c>
      <c r="G145" s="2" t="s">
        <v>134</v>
      </c>
      <c r="H145" s="2" t="s">
        <v>135</v>
      </c>
      <c r="I145" s="2" t="s">
        <v>136</v>
      </c>
      <c r="J145" s="2" t="s">
        <v>137</v>
      </c>
      <c r="K145" s="2" t="s">
        <v>139</v>
      </c>
      <c r="L145" s="2" t="s">
        <v>969</v>
      </c>
    </row>
    <row r="146" spans="1:12" ht="11.25">
      <c r="A146" s="2">
        <v>145</v>
      </c>
      <c r="B146" s="2" t="s">
        <v>1142</v>
      </c>
      <c r="C146" s="2" t="s">
        <v>440</v>
      </c>
      <c r="D146" s="2" t="s">
        <v>441</v>
      </c>
      <c r="E146" s="2" t="s">
        <v>442</v>
      </c>
      <c r="F146" s="2" t="s">
        <v>443</v>
      </c>
      <c r="G146" s="2" t="s">
        <v>134</v>
      </c>
      <c r="H146" s="2" t="s">
        <v>135</v>
      </c>
      <c r="I146" s="2" t="s">
        <v>136</v>
      </c>
      <c r="J146" s="2" t="s">
        <v>137</v>
      </c>
      <c r="K146" s="2" t="s">
        <v>138</v>
      </c>
      <c r="L146" s="2" t="s">
        <v>969</v>
      </c>
    </row>
    <row r="147" spans="1:12" ht="11.25">
      <c r="A147" s="2">
        <v>146</v>
      </c>
      <c r="B147" s="2" t="s">
        <v>1142</v>
      </c>
      <c r="C147" s="2" t="s">
        <v>440</v>
      </c>
      <c r="D147" s="2" t="s">
        <v>441</v>
      </c>
      <c r="E147" s="2" t="s">
        <v>442</v>
      </c>
      <c r="F147" s="2" t="s">
        <v>443</v>
      </c>
      <c r="G147" s="2" t="s">
        <v>140</v>
      </c>
      <c r="H147" s="2" t="s">
        <v>141</v>
      </c>
      <c r="I147" s="2" t="s">
        <v>142</v>
      </c>
      <c r="J147" s="2" t="s">
        <v>143</v>
      </c>
      <c r="K147" s="2" t="s">
        <v>138</v>
      </c>
      <c r="L147" s="2" t="s">
        <v>969</v>
      </c>
    </row>
    <row r="148" spans="1:12" ht="11.25">
      <c r="A148" s="2">
        <v>147</v>
      </c>
      <c r="B148" s="2" t="s">
        <v>1142</v>
      </c>
      <c r="C148" s="2" t="s">
        <v>440</v>
      </c>
      <c r="D148" s="2" t="s">
        <v>441</v>
      </c>
      <c r="E148" s="2" t="s">
        <v>444</v>
      </c>
      <c r="F148" s="2" t="s">
        <v>445</v>
      </c>
      <c r="G148" s="2" t="s">
        <v>140</v>
      </c>
      <c r="H148" s="2" t="s">
        <v>141</v>
      </c>
      <c r="I148" s="2" t="s">
        <v>142</v>
      </c>
      <c r="J148" s="2" t="s">
        <v>143</v>
      </c>
      <c r="K148" s="2" t="s">
        <v>138</v>
      </c>
      <c r="L148" s="2" t="s">
        <v>969</v>
      </c>
    </row>
    <row r="149" spans="1:12" ht="11.25">
      <c r="A149" s="2">
        <v>148</v>
      </c>
      <c r="B149" s="2" t="s">
        <v>1142</v>
      </c>
      <c r="C149" s="2" t="s">
        <v>440</v>
      </c>
      <c r="D149" s="2" t="s">
        <v>441</v>
      </c>
      <c r="E149" s="2" t="s">
        <v>446</v>
      </c>
      <c r="F149" s="2" t="s">
        <v>447</v>
      </c>
      <c r="G149" s="2" t="s">
        <v>140</v>
      </c>
      <c r="H149" s="2" t="s">
        <v>141</v>
      </c>
      <c r="I149" s="2" t="s">
        <v>142</v>
      </c>
      <c r="J149" s="2" t="s">
        <v>143</v>
      </c>
      <c r="K149" s="2" t="s">
        <v>138</v>
      </c>
      <c r="L149" s="2" t="s">
        <v>969</v>
      </c>
    </row>
    <row r="150" spans="1:12" ht="11.25">
      <c r="A150" s="2">
        <v>149</v>
      </c>
      <c r="B150" s="2" t="s">
        <v>1142</v>
      </c>
      <c r="C150" s="2" t="s">
        <v>440</v>
      </c>
      <c r="D150" s="2" t="s">
        <v>441</v>
      </c>
      <c r="E150" s="2" t="s">
        <v>448</v>
      </c>
      <c r="F150" s="2" t="s">
        <v>449</v>
      </c>
      <c r="G150" s="2" t="s">
        <v>140</v>
      </c>
      <c r="H150" s="2" t="s">
        <v>141</v>
      </c>
      <c r="I150" s="2" t="s">
        <v>142</v>
      </c>
      <c r="J150" s="2" t="s">
        <v>143</v>
      </c>
      <c r="K150" s="2" t="s">
        <v>138</v>
      </c>
      <c r="L150" s="2" t="s">
        <v>969</v>
      </c>
    </row>
    <row r="151" spans="1:12" ht="11.25">
      <c r="A151" s="2">
        <v>150</v>
      </c>
      <c r="B151" s="2" t="s">
        <v>1142</v>
      </c>
      <c r="C151" s="2" t="s">
        <v>440</v>
      </c>
      <c r="D151" s="2" t="s">
        <v>441</v>
      </c>
      <c r="E151" s="2" t="s">
        <v>450</v>
      </c>
      <c r="F151" s="2" t="s">
        <v>451</v>
      </c>
      <c r="G151" s="2" t="s">
        <v>140</v>
      </c>
      <c r="H151" s="2" t="s">
        <v>141</v>
      </c>
      <c r="I151" s="2" t="s">
        <v>142</v>
      </c>
      <c r="J151" s="2" t="s">
        <v>143</v>
      </c>
      <c r="K151" s="2" t="s">
        <v>138</v>
      </c>
      <c r="L151" s="2" t="s">
        <v>969</v>
      </c>
    </row>
    <row r="152" spans="1:12" ht="11.25">
      <c r="A152" s="2">
        <v>151</v>
      </c>
      <c r="B152" s="2" t="s">
        <v>1142</v>
      </c>
      <c r="C152" s="2" t="s">
        <v>440</v>
      </c>
      <c r="D152" s="2" t="s">
        <v>441</v>
      </c>
      <c r="E152" s="2" t="s">
        <v>452</v>
      </c>
      <c r="F152" s="2" t="s">
        <v>453</v>
      </c>
      <c r="G152" s="2" t="s">
        <v>140</v>
      </c>
      <c r="H152" s="2" t="s">
        <v>141</v>
      </c>
      <c r="I152" s="2" t="s">
        <v>142</v>
      </c>
      <c r="J152" s="2" t="s">
        <v>143</v>
      </c>
      <c r="K152" s="2" t="s">
        <v>138</v>
      </c>
      <c r="L152" s="2" t="s">
        <v>969</v>
      </c>
    </row>
    <row r="153" spans="1:12" ht="11.25">
      <c r="A153" s="2">
        <v>152</v>
      </c>
      <c r="B153" s="2" t="s">
        <v>1142</v>
      </c>
      <c r="C153" s="2" t="s">
        <v>440</v>
      </c>
      <c r="D153" s="2" t="s">
        <v>441</v>
      </c>
      <c r="E153" s="2" t="s">
        <v>454</v>
      </c>
      <c r="F153" s="2" t="s">
        <v>455</v>
      </c>
      <c r="G153" s="2" t="s">
        <v>140</v>
      </c>
      <c r="H153" s="2" t="s">
        <v>141</v>
      </c>
      <c r="I153" s="2" t="s">
        <v>142</v>
      </c>
      <c r="J153" s="2" t="s">
        <v>143</v>
      </c>
      <c r="K153" s="2" t="s">
        <v>138</v>
      </c>
      <c r="L153" s="2" t="s">
        <v>969</v>
      </c>
    </row>
    <row r="154" spans="1:12" ht="11.25">
      <c r="A154" s="2">
        <v>153</v>
      </c>
      <c r="B154" s="2" t="s">
        <v>1142</v>
      </c>
      <c r="C154" s="2" t="s">
        <v>440</v>
      </c>
      <c r="D154" s="2" t="s">
        <v>441</v>
      </c>
      <c r="E154" s="2" t="s">
        <v>456</v>
      </c>
      <c r="F154" s="2" t="s">
        <v>457</v>
      </c>
      <c r="G154" s="2" t="s">
        <v>140</v>
      </c>
      <c r="H154" s="2" t="s">
        <v>141</v>
      </c>
      <c r="I154" s="2" t="s">
        <v>142</v>
      </c>
      <c r="J154" s="2" t="s">
        <v>143</v>
      </c>
      <c r="K154" s="2" t="s">
        <v>138</v>
      </c>
      <c r="L154" s="2" t="s">
        <v>969</v>
      </c>
    </row>
    <row r="155" spans="1:12" ht="11.25">
      <c r="A155" s="2">
        <v>154</v>
      </c>
      <c r="B155" s="2" t="s">
        <v>1142</v>
      </c>
      <c r="C155" s="2" t="s">
        <v>458</v>
      </c>
      <c r="D155" s="2" t="s">
        <v>459</v>
      </c>
      <c r="E155" s="2" t="s">
        <v>460</v>
      </c>
      <c r="F155" s="2" t="s">
        <v>461</v>
      </c>
      <c r="G155" s="2" t="s">
        <v>134</v>
      </c>
      <c r="H155" s="2" t="s">
        <v>135</v>
      </c>
      <c r="I155" s="2" t="s">
        <v>136</v>
      </c>
      <c r="J155" s="2" t="s">
        <v>137</v>
      </c>
      <c r="K155" s="2" t="s">
        <v>139</v>
      </c>
      <c r="L155" s="2" t="s">
        <v>969</v>
      </c>
    </row>
    <row r="156" spans="1:12" ht="11.25">
      <c r="A156" s="2">
        <v>155</v>
      </c>
      <c r="B156" s="2" t="s">
        <v>1142</v>
      </c>
      <c r="C156" s="2" t="s">
        <v>458</v>
      </c>
      <c r="D156" s="2" t="s">
        <v>459</v>
      </c>
      <c r="E156" s="2" t="s">
        <v>460</v>
      </c>
      <c r="F156" s="2" t="s">
        <v>461</v>
      </c>
      <c r="G156" s="2" t="s">
        <v>134</v>
      </c>
      <c r="H156" s="2" t="s">
        <v>135</v>
      </c>
      <c r="I156" s="2" t="s">
        <v>136</v>
      </c>
      <c r="J156" s="2" t="s">
        <v>137</v>
      </c>
      <c r="K156" s="2" t="s">
        <v>138</v>
      </c>
      <c r="L156" s="2" t="s">
        <v>969</v>
      </c>
    </row>
    <row r="157" spans="1:12" ht="11.25">
      <c r="A157" s="2">
        <v>156</v>
      </c>
      <c r="B157" s="2" t="s">
        <v>1142</v>
      </c>
      <c r="C157" s="2" t="s">
        <v>458</v>
      </c>
      <c r="D157" s="2" t="s">
        <v>459</v>
      </c>
      <c r="E157" s="2" t="s">
        <v>460</v>
      </c>
      <c r="F157" s="2" t="s">
        <v>461</v>
      </c>
      <c r="G157" s="2" t="s">
        <v>462</v>
      </c>
      <c r="H157" s="2" t="s">
        <v>463</v>
      </c>
      <c r="I157" s="2" t="s">
        <v>464</v>
      </c>
      <c r="J157" s="2" t="s">
        <v>465</v>
      </c>
      <c r="K157" s="2" t="s">
        <v>271</v>
      </c>
      <c r="L157" s="2" t="s">
        <v>969</v>
      </c>
    </row>
    <row r="158" spans="1:12" ht="11.25">
      <c r="A158" s="2">
        <v>157</v>
      </c>
      <c r="B158" s="2" t="s">
        <v>1142</v>
      </c>
      <c r="C158" s="2" t="s">
        <v>458</v>
      </c>
      <c r="D158" s="2" t="s">
        <v>459</v>
      </c>
      <c r="E158" s="2" t="s">
        <v>460</v>
      </c>
      <c r="F158" s="2" t="s">
        <v>461</v>
      </c>
      <c r="G158" s="2" t="s">
        <v>462</v>
      </c>
      <c r="H158" s="2" t="s">
        <v>463</v>
      </c>
      <c r="I158" s="2" t="s">
        <v>464</v>
      </c>
      <c r="J158" s="2" t="s">
        <v>465</v>
      </c>
      <c r="K158" s="2" t="s">
        <v>272</v>
      </c>
      <c r="L158" s="2" t="s">
        <v>969</v>
      </c>
    </row>
    <row r="159" spans="1:12" ht="11.25">
      <c r="A159" s="2">
        <v>158</v>
      </c>
      <c r="B159" s="2" t="s">
        <v>1142</v>
      </c>
      <c r="C159" s="2" t="s">
        <v>458</v>
      </c>
      <c r="D159" s="2" t="s">
        <v>459</v>
      </c>
      <c r="E159" s="2" t="s">
        <v>460</v>
      </c>
      <c r="F159" s="2" t="s">
        <v>461</v>
      </c>
      <c r="G159" s="2" t="s">
        <v>140</v>
      </c>
      <c r="H159" s="2" t="s">
        <v>141</v>
      </c>
      <c r="I159" s="2" t="s">
        <v>142</v>
      </c>
      <c r="J159" s="2" t="s">
        <v>143</v>
      </c>
      <c r="K159" s="2" t="s">
        <v>138</v>
      </c>
      <c r="L159" s="2" t="s">
        <v>969</v>
      </c>
    </row>
    <row r="160" spans="1:12" ht="11.25">
      <c r="A160" s="2">
        <v>159</v>
      </c>
      <c r="B160" s="2" t="s">
        <v>1142</v>
      </c>
      <c r="C160" s="2" t="s">
        <v>458</v>
      </c>
      <c r="D160" s="2" t="s">
        <v>459</v>
      </c>
      <c r="E160" s="2" t="s">
        <v>466</v>
      </c>
      <c r="F160" s="2" t="s">
        <v>467</v>
      </c>
      <c r="G160" s="2" t="s">
        <v>140</v>
      </c>
      <c r="H160" s="2" t="s">
        <v>141</v>
      </c>
      <c r="I160" s="2" t="s">
        <v>142</v>
      </c>
      <c r="J160" s="2" t="s">
        <v>143</v>
      </c>
      <c r="K160" s="2" t="s">
        <v>138</v>
      </c>
      <c r="L160" s="2" t="s">
        <v>969</v>
      </c>
    </row>
    <row r="161" spans="1:12" ht="11.25">
      <c r="A161" s="2">
        <v>160</v>
      </c>
      <c r="B161" s="2" t="s">
        <v>1142</v>
      </c>
      <c r="C161" s="2" t="s">
        <v>458</v>
      </c>
      <c r="D161" s="2" t="s">
        <v>459</v>
      </c>
      <c r="E161" s="2" t="s">
        <v>468</v>
      </c>
      <c r="F161" s="2" t="s">
        <v>469</v>
      </c>
      <c r="G161" s="2" t="s">
        <v>140</v>
      </c>
      <c r="H161" s="2" t="s">
        <v>141</v>
      </c>
      <c r="I161" s="2" t="s">
        <v>142</v>
      </c>
      <c r="J161" s="2" t="s">
        <v>143</v>
      </c>
      <c r="K161" s="2" t="s">
        <v>138</v>
      </c>
      <c r="L161" s="2" t="s">
        <v>969</v>
      </c>
    </row>
    <row r="162" spans="1:12" ht="11.25">
      <c r="A162" s="2">
        <v>161</v>
      </c>
      <c r="B162" s="2" t="s">
        <v>1142</v>
      </c>
      <c r="C162" s="2" t="s">
        <v>458</v>
      </c>
      <c r="D162" s="2" t="s">
        <v>459</v>
      </c>
      <c r="E162" s="2" t="s">
        <v>470</v>
      </c>
      <c r="F162" s="2" t="s">
        <v>471</v>
      </c>
      <c r="G162" s="2" t="s">
        <v>140</v>
      </c>
      <c r="H162" s="2" t="s">
        <v>141</v>
      </c>
      <c r="I162" s="2" t="s">
        <v>142</v>
      </c>
      <c r="J162" s="2" t="s">
        <v>143</v>
      </c>
      <c r="K162" s="2" t="s">
        <v>138</v>
      </c>
      <c r="L162" s="2" t="s">
        <v>969</v>
      </c>
    </row>
    <row r="163" spans="1:12" ht="11.25">
      <c r="A163" s="2">
        <v>162</v>
      </c>
      <c r="B163" s="2" t="s">
        <v>1142</v>
      </c>
      <c r="C163" s="2" t="s">
        <v>458</v>
      </c>
      <c r="D163" s="2" t="s">
        <v>459</v>
      </c>
      <c r="E163" s="2" t="s">
        <v>472</v>
      </c>
      <c r="F163" s="2" t="s">
        <v>473</v>
      </c>
      <c r="G163" s="2" t="s">
        <v>140</v>
      </c>
      <c r="H163" s="2" t="s">
        <v>141</v>
      </c>
      <c r="I163" s="2" t="s">
        <v>142</v>
      </c>
      <c r="J163" s="2" t="s">
        <v>143</v>
      </c>
      <c r="K163" s="2" t="s">
        <v>138</v>
      </c>
      <c r="L163" s="2" t="s">
        <v>969</v>
      </c>
    </row>
    <row r="164" spans="1:12" ht="11.25">
      <c r="A164" s="2">
        <v>163</v>
      </c>
      <c r="B164" s="2" t="s">
        <v>1142</v>
      </c>
      <c r="C164" s="2" t="s">
        <v>458</v>
      </c>
      <c r="D164" s="2" t="s">
        <v>459</v>
      </c>
      <c r="E164" s="2" t="s">
        <v>474</v>
      </c>
      <c r="F164" s="2" t="s">
        <v>475</v>
      </c>
      <c r="G164" s="2" t="s">
        <v>140</v>
      </c>
      <c r="H164" s="2" t="s">
        <v>141</v>
      </c>
      <c r="I164" s="2" t="s">
        <v>142</v>
      </c>
      <c r="J164" s="2" t="s">
        <v>143</v>
      </c>
      <c r="K164" s="2" t="s">
        <v>138</v>
      </c>
      <c r="L164" s="2" t="s">
        <v>969</v>
      </c>
    </row>
    <row r="165" spans="1:12" ht="11.25">
      <c r="A165" s="2">
        <v>164</v>
      </c>
      <c r="B165" s="2" t="s">
        <v>1142</v>
      </c>
      <c r="C165" s="2" t="s">
        <v>458</v>
      </c>
      <c r="D165" s="2" t="s">
        <v>459</v>
      </c>
      <c r="E165" s="2" t="s">
        <v>476</v>
      </c>
      <c r="F165" s="2" t="s">
        <v>477</v>
      </c>
      <c r="G165" s="2" t="s">
        <v>140</v>
      </c>
      <c r="H165" s="2" t="s">
        <v>141</v>
      </c>
      <c r="I165" s="2" t="s">
        <v>142</v>
      </c>
      <c r="J165" s="2" t="s">
        <v>143</v>
      </c>
      <c r="K165" s="2" t="s">
        <v>138</v>
      </c>
      <c r="L165" s="2" t="s">
        <v>969</v>
      </c>
    </row>
    <row r="166" spans="1:12" ht="11.25">
      <c r="A166" s="2">
        <v>165</v>
      </c>
      <c r="B166" s="2" t="s">
        <v>1142</v>
      </c>
      <c r="C166" s="2" t="s">
        <v>458</v>
      </c>
      <c r="D166" s="2" t="s">
        <v>459</v>
      </c>
      <c r="E166" s="2" t="s">
        <v>476</v>
      </c>
      <c r="F166" s="2" t="s">
        <v>477</v>
      </c>
      <c r="G166" s="2" t="s">
        <v>398</v>
      </c>
      <c r="H166" s="2" t="s">
        <v>399</v>
      </c>
      <c r="I166" s="2" t="s">
        <v>400</v>
      </c>
      <c r="J166" s="2" t="s">
        <v>401</v>
      </c>
      <c r="K166" s="2" t="s">
        <v>139</v>
      </c>
      <c r="L166" s="2" t="s">
        <v>969</v>
      </c>
    </row>
    <row r="167" spans="1:12" ht="11.25">
      <c r="A167" s="2">
        <v>166</v>
      </c>
      <c r="B167" s="2" t="s">
        <v>1142</v>
      </c>
      <c r="C167" s="2" t="s">
        <v>458</v>
      </c>
      <c r="D167" s="2" t="s">
        <v>459</v>
      </c>
      <c r="E167" s="2" t="s">
        <v>478</v>
      </c>
      <c r="F167" s="2" t="s">
        <v>479</v>
      </c>
      <c r="G167" s="2" t="s">
        <v>134</v>
      </c>
      <c r="H167" s="2" t="s">
        <v>135</v>
      </c>
      <c r="I167" s="2" t="s">
        <v>136</v>
      </c>
      <c r="J167" s="2" t="s">
        <v>137</v>
      </c>
      <c r="K167" s="2" t="s">
        <v>139</v>
      </c>
      <c r="L167" s="2" t="s">
        <v>969</v>
      </c>
    </row>
    <row r="168" spans="1:12" ht="11.25">
      <c r="A168" s="2">
        <v>167</v>
      </c>
      <c r="B168" s="2" t="s">
        <v>1142</v>
      </c>
      <c r="C168" s="2" t="s">
        <v>458</v>
      </c>
      <c r="D168" s="2" t="s">
        <v>459</v>
      </c>
      <c r="E168" s="2" t="s">
        <v>478</v>
      </c>
      <c r="F168" s="2" t="s">
        <v>479</v>
      </c>
      <c r="G168" s="2" t="s">
        <v>134</v>
      </c>
      <c r="H168" s="2" t="s">
        <v>135</v>
      </c>
      <c r="I168" s="2" t="s">
        <v>136</v>
      </c>
      <c r="J168" s="2" t="s">
        <v>137</v>
      </c>
      <c r="K168" s="2" t="s">
        <v>138</v>
      </c>
      <c r="L168" s="2" t="s">
        <v>969</v>
      </c>
    </row>
    <row r="169" spans="1:12" ht="11.25">
      <c r="A169" s="2">
        <v>168</v>
      </c>
      <c r="B169" s="2" t="s">
        <v>1142</v>
      </c>
      <c r="C169" s="2" t="s">
        <v>458</v>
      </c>
      <c r="D169" s="2" t="s">
        <v>459</v>
      </c>
      <c r="E169" s="2" t="s">
        <v>478</v>
      </c>
      <c r="F169" s="2" t="s">
        <v>479</v>
      </c>
      <c r="G169" s="2" t="s">
        <v>480</v>
      </c>
      <c r="H169" s="2" t="s">
        <v>481</v>
      </c>
      <c r="I169" s="2" t="s">
        <v>482</v>
      </c>
      <c r="J169" s="2" t="s">
        <v>465</v>
      </c>
      <c r="K169" s="2" t="s">
        <v>271</v>
      </c>
      <c r="L169" s="2" t="s">
        <v>969</v>
      </c>
    </row>
    <row r="170" spans="1:12" ht="11.25">
      <c r="A170" s="2">
        <v>169</v>
      </c>
      <c r="B170" s="2" t="s">
        <v>1142</v>
      </c>
      <c r="C170" s="2" t="s">
        <v>458</v>
      </c>
      <c r="D170" s="2" t="s">
        <v>459</v>
      </c>
      <c r="E170" s="2" t="s">
        <v>478</v>
      </c>
      <c r="F170" s="2" t="s">
        <v>479</v>
      </c>
      <c r="G170" s="2" t="s">
        <v>140</v>
      </c>
      <c r="H170" s="2" t="s">
        <v>141</v>
      </c>
      <c r="I170" s="2" t="s">
        <v>142</v>
      </c>
      <c r="J170" s="2" t="s">
        <v>143</v>
      </c>
      <c r="K170" s="2" t="s">
        <v>138</v>
      </c>
      <c r="L170" s="2" t="s">
        <v>969</v>
      </c>
    </row>
    <row r="171" spans="1:12" ht="11.25">
      <c r="A171" s="2">
        <v>170</v>
      </c>
      <c r="B171" s="2" t="s">
        <v>1142</v>
      </c>
      <c r="C171" s="2" t="s">
        <v>458</v>
      </c>
      <c r="D171" s="2" t="s">
        <v>459</v>
      </c>
      <c r="E171" s="2" t="s">
        <v>478</v>
      </c>
      <c r="F171" s="2" t="s">
        <v>479</v>
      </c>
      <c r="G171" s="2" t="s">
        <v>483</v>
      </c>
      <c r="H171" s="2" t="s">
        <v>484</v>
      </c>
      <c r="I171" s="2" t="s">
        <v>482</v>
      </c>
      <c r="J171" s="2" t="s">
        <v>485</v>
      </c>
      <c r="K171" s="2" t="s">
        <v>271</v>
      </c>
      <c r="L171" s="2" t="s">
        <v>969</v>
      </c>
    </row>
    <row r="172" spans="1:12" ht="11.25">
      <c r="A172" s="2">
        <v>171</v>
      </c>
      <c r="B172" s="2" t="s">
        <v>1142</v>
      </c>
      <c r="C172" s="2" t="s">
        <v>458</v>
      </c>
      <c r="D172" s="2" t="s">
        <v>459</v>
      </c>
      <c r="E172" s="2" t="s">
        <v>486</v>
      </c>
      <c r="F172" s="2" t="s">
        <v>487</v>
      </c>
      <c r="G172" s="2" t="s">
        <v>140</v>
      </c>
      <c r="H172" s="2" t="s">
        <v>141</v>
      </c>
      <c r="I172" s="2" t="s">
        <v>142</v>
      </c>
      <c r="J172" s="2" t="s">
        <v>143</v>
      </c>
      <c r="K172" s="2" t="s">
        <v>138</v>
      </c>
      <c r="L172" s="2" t="s">
        <v>969</v>
      </c>
    </row>
    <row r="173" spans="1:12" ht="11.25">
      <c r="A173" s="2">
        <v>172</v>
      </c>
      <c r="B173" s="2" t="s">
        <v>1142</v>
      </c>
      <c r="C173" s="2" t="s">
        <v>458</v>
      </c>
      <c r="D173" s="2" t="s">
        <v>459</v>
      </c>
      <c r="E173" s="2" t="s">
        <v>488</v>
      </c>
      <c r="F173" s="2" t="s">
        <v>489</v>
      </c>
      <c r="G173" s="2" t="s">
        <v>140</v>
      </c>
      <c r="H173" s="2" t="s">
        <v>141</v>
      </c>
      <c r="I173" s="2" t="s">
        <v>142</v>
      </c>
      <c r="J173" s="2" t="s">
        <v>143</v>
      </c>
      <c r="K173" s="2" t="s">
        <v>138</v>
      </c>
      <c r="L173" s="2" t="s">
        <v>969</v>
      </c>
    </row>
    <row r="174" spans="1:12" ht="11.25">
      <c r="A174" s="2">
        <v>173</v>
      </c>
      <c r="B174" s="2" t="s">
        <v>1142</v>
      </c>
      <c r="C174" s="2" t="s">
        <v>458</v>
      </c>
      <c r="D174" s="2" t="s">
        <v>459</v>
      </c>
      <c r="E174" s="2" t="s">
        <v>490</v>
      </c>
      <c r="F174" s="2" t="s">
        <v>491</v>
      </c>
      <c r="G174" s="2" t="s">
        <v>140</v>
      </c>
      <c r="H174" s="2" t="s">
        <v>141</v>
      </c>
      <c r="I174" s="2" t="s">
        <v>142</v>
      </c>
      <c r="J174" s="2" t="s">
        <v>143</v>
      </c>
      <c r="K174" s="2" t="s">
        <v>138</v>
      </c>
      <c r="L174" s="2" t="s">
        <v>969</v>
      </c>
    </row>
    <row r="175" spans="1:12" ht="11.25">
      <c r="A175" s="2">
        <v>174</v>
      </c>
      <c r="B175" s="2" t="s">
        <v>1142</v>
      </c>
      <c r="C175" s="2" t="s">
        <v>458</v>
      </c>
      <c r="D175" s="2" t="s">
        <v>459</v>
      </c>
      <c r="E175" s="2" t="s">
        <v>492</v>
      </c>
      <c r="F175" s="2" t="s">
        <v>493</v>
      </c>
      <c r="G175" s="2" t="s">
        <v>140</v>
      </c>
      <c r="H175" s="2" t="s">
        <v>141</v>
      </c>
      <c r="I175" s="2" t="s">
        <v>142</v>
      </c>
      <c r="J175" s="2" t="s">
        <v>143</v>
      </c>
      <c r="K175" s="2" t="s">
        <v>138</v>
      </c>
      <c r="L175" s="2" t="s">
        <v>969</v>
      </c>
    </row>
    <row r="176" spans="1:12" ht="11.25">
      <c r="A176" s="2">
        <v>175</v>
      </c>
      <c r="B176" s="2" t="s">
        <v>1142</v>
      </c>
      <c r="C176" s="2" t="s">
        <v>458</v>
      </c>
      <c r="D176" s="2" t="s">
        <v>459</v>
      </c>
      <c r="E176" s="2" t="s">
        <v>494</v>
      </c>
      <c r="F176" s="2" t="s">
        <v>495</v>
      </c>
      <c r="G176" s="2" t="s">
        <v>140</v>
      </c>
      <c r="H176" s="2" t="s">
        <v>141</v>
      </c>
      <c r="I176" s="2" t="s">
        <v>142</v>
      </c>
      <c r="J176" s="2" t="s">
        <v>143</v>
      </c>
      <c r="K176" s="2" t="s">
        <v>138</v>
      </c>
      <c r="L176" s="2" t="s">
        <v>969</v>
      </c>
    </row>
    <row r="177" spans="1:12" ht="11.25">
      <c r="A177" s="2">
        <v>176</v>
      </c>
      <c r="B177" s="2" t="s">
        <v>1142</v>
      </c>
      <c r="C177" s="2" t="s">
        <v>458</v>
      </c>
      <c r="D177" s="2" t="s">
        <v>459</v>
      </c>
      <c r="E177" s="2" t="s">
        <v>496</v>
      </c>
      <c r="F177" s="2" t="s">
        <v>497</v>
      </c>
      <c r="G177" s="2" t="s">
        <v>140</v>
      </c>
      <c r="H177" s="2" t="s">
        <v>141</v>
      </c>
      <c r="I177" s="2" t="s">
        <v>142</v>
      </c>
      <c r="J177" s="2" t="s">
        <v>143</v>
      </c>
      <c r="K177" s="2" t="s">
        <v>138</v>
      </c>
      <c r="L177" s="2" t="s">
        <v>969</v>
      </c>
    </row>
    <row r="178" spans="1:12" ht="11.25">
      <c r="A178" s="2">
        <v>177</v>
      </c>
      <c r="B178" s="2" t="s">
        <v>1142</v>
      </c>
      <c r="C178" s="2" t="s">
        <v>458</v>
      </c>
      <c r="D178" s="2" t="s">
        <v>459</v>
      </c>
      <c r="E178" s="2" t="s">
        <v>498</v>
      </c>
      <c r="F178" s="2" t="s">
        <v>499</v>
      </c>
      <c r="G178" s="2" t="s">
        <v>140</v>
      </c>
      <c r="H178" s="2" t="s">
        <v>141</v>
      </c>
      <c r="I178" s="2" t="s">
        <v>142</v>
      </c>
      <c r="J178" s="2" t="s">
        <v>143</v>
      </c>
      <c r="K178" s="2" t="s">
        <v>138</v>
      </c>
      <c r="L178" s="2" t="s">
        <v>969</v>
      </c>
    </row>
    <row r="179" spans="1:12" ht="11.25">
      <c r="A179" s="2">
        <v>178</v>
      </c>
      <c r="B179" s="2" t="s">
        <v>1142</v>
      </c>
      <c r="C179" s="2" t="s">
        <v>500</v>
      </c>
      <c r="D179" s="2" t="s">
        <v>501</v>
      </c>
      <c r="E179" s="2" t="s">
        <v>502</v>
      </c>
      <c r="F179" s="2" t="s">
        <v>503</v>
      </c>
      <c r="G179" s="2" t="s">
        <v>140</v>
      </c>
      <c r="H179" s="2" t="s">
        <v>141</v>
      </c>
      <c r="I179" s="2" t="s">
        <v>142</v>
      </c>
      <c r="J179" s="2" t="s">
        <v>143</v>
      </c>
      <c r="K179" s="2" t="s">
        <v>138</v>
      </c>
      <c r="L179" s="2" t="s">
        <v>969</v>
      </c>
    </row>
    <row r="180" spans="1:12" ht="11.25">
      <c r="A180" s="2">
        <v>179</v>
      </c>
      <c r="B180" s="2" t="s">
        <v>1142</v>
      </c>
      <c r="C180" s="2" t="s">
        <v>500</v>
      </c>
      <c r="D180" s="2" t="s">
        <v>501</v>
      </c>
      <c r="E180" s="2" t="s">
        <v>504</v>
      </c>
      <c r="F180" s="2" t="s">
        <v>505</v>
      </c>
      <c r="G180" s="2" t="s">
        <v>140</v>
      </c>
      <c r="H180" s="2" t="s">
        <v>141</v>
      </c>
      <c r="I180" s="2" t="s">
        <v>142</v>
      </c>
      <c r="J180" s="2" t="s">
        <v>143</v>
      </c>
      <c r="K180" s="2" t="s">
        <v>138</v>
      </c>
      <c r="L180" s="2" t="s">
        <v>969</v>
      </c>
    </row>
    <row r="181" spans="1:12" ht="11.25">
      <c r="A181" s="2">
        <v>180</v>
      </c>
      <c r="B181" s="2" t="s">
        <v>1142</v>
      </c>
      <c r="C181" s="2" t="s">
        <v>500</v>
      </c>
      <c r="D181" s="2" t="s">
        <v>501</v>
      </c>
      <c r="E181" s="2" t="s">
        <v>506</v>
      </c>
      <c r="F181" s="2" t="s">
        <v>507</v>
      </c>
      <c r="G181" s="2" t="s">
        <v>134</v>
      </c>
      <c r="H181" s="2" t="s">
        <v>135</v>
      </c>
      <c r="I181" s="2" t="s">
        <v>136</v>
      </c>
      <c r="J181" s="2" t="s">
        <v>137</v>
      </c>
      <c r="K181" s="2" t="s">
        <v>138</v>
      </c>
      <c r="L181" s="2" t="s">
        <v>969</v>
      </c>
    </row>
    <row r="182" spans="1:12" ht="11.25">
      <c r="A182" s="2">
        <v>181</v>
      </c>
      <c r="B182" s="2" t="s">
        <v>1142</v>
      </c>
      <c r="C182" s="2" t="s">
        <v>500</v>
      </c>
      <c r="D182" s="2" t="s">
        <v>501</v>
      </c>
      <c r="E182" s="2" t="s">
        <v>506</v>
      </c>
      <c r="F182" s="2" t="s">
        <v>507</v>
      </c>
      <c r="G182" s="2" t="s">
        <v>134</v>
      </c>
      <c r="H182" s="2" t="s">
        <v>135</v>
      </c>
      <c r="I182" s="2" t="s">
        <v>136</v>
      </c>
      <c r="J182" s="2" t="s">
        <v>137</v>
      </c>
      <c r="K182" s="2" t="s">
        <v>139</v>
      </c>
      <c r="L182" s="2" t="s">
        <v>969</v>
      </c>
    </row>
    <row r="183" spans="1:12" ht="11.25">
      <c r="A183" s="2">
        <v>182</v>
      </c>
      <c r="B183" s="2" t="s">
        <v>1142</v>
      </c>
      <c r="C183" s="2" t="s">
        <v>500</v>
      </c>
      <c r="D183" s="2" t="s">
        <v>501</v>
      </c>
      <c r="E183" s="2" t="s">
        <v>506</v>
      </c>
      <c r="F183" s="2" t="s">
        <v>507</v>
      </c>
      <c r="G183" s="2" t="s">
        <v>140</v>
      </c>
      <c r="H183" s="2" t="s">
        <v>141</v>
      </c>
      <c r="I183" s="2" t="s">
        <v>142</v>
      </c>
      <c r="J183" s="2" t="s">
        <v>143</v>
      </c>
      <c r="K183" s="2" t="s">
        <v>138</v>
      </c>
      <c r="L183" s="2" t="s">
        <v>969</v>
      </c>
    </row>
    <row r="184" spans="1:12" ht="11.25">
      <c r="A184" s="2">
        <v>183</v>
      </c>
      <c r="B184" s="2" t="s">
        <v>1142</v>
      </c>
      <c r="C184" s="2" t="s">
        <v>500</v>
      </c>
      <c r="D184" s="2" t="s">
        <v>501</v>
      </c>
      <c r="E184" s="2" t="s">
        <v>508</v>
      </c>
      <c r="F184" s="2" t="s">
        <v>509</v>
      </c>
      <c r="G184" s="2" t="s">
        <v>140</v>
      </c>
      <c r="H184" s="2" t="s">
        <v>141</v>
      </c>
      <c r="I184" s="2" t="s">
        <v>142</v>
      </c>
      <c r="J184" s="2" t="s">
        <v>143</v>
      </c>
      <c r="K184" s="2" t="s">
        <v>138</v>
      </c>
      <c r="L184" s="2" t="s">
        <v>969</v>
      </c>
    </row>
    <row r="185" spans="1:12" ht="11.25">
      <c r="A185" s="2">
        <v>184</v>
      </c>
      <c r="B185" s="2" t="s">
        <v>1142</v>
      </c>
      <c r="C185" s="2" t="s">
        <v>500</v>
      </c>
      <c r="D185" s="2" t="s">
        <v>501</v>
      </c>
      <c r="E185" s="2" t="s">
        <v>510</v>
      </c>
      <c r="F185" s="2" t="s">
        <v>511</v>
      </c>
      <c r="G185" s="2" t="s">
        <v>140</v>
      </c>
      <c r="H185" s="2" t="s">
        <v>141</v>
      </c>
      <c r="I185" s="2" t="s">
        <v>142</v>
      </c>
      <c r="J185" s="2" t="s">
        <v>143</v>
      </c>
      <c r="K185" s="2" t="s">
        <v>138</v>
      </c>
      <c r="L185" s="2" t="s">
        <v>969</v>
      </c>
    </row>
    <row r="186" spans="1:12" ht="11.25">
      <c r="A186" s="2">
        <v>185</v>
      </c>
      <c r="B186" s="2" t="s">
        <v>1142</v>
      </c>
      <c r="C186" s="2" t="s">
        <v>500</v>
      </c>
      <c r="D186" s="2" t="s">
        <v>501</v>
      </c>
      <c r="E186" s="2" t="s">
        <v>512</v>
      </c>
      <c r="F186" s="2" t="s">
        <v>513</v>
      </c>
      <c r="G186" s="2" t="s">
        <v>140</v>
      </c>
      <c r="H186" s="2" t="s">
        <v>141</v>
      </c>
      <c r="I186" s="2" t="s">
        <v>142</v>
      </c>
      <c r="J186" s="2" t="s">
        <v>143</v>
      </c>
      <c r="K186" s="2" t="s">
        <v>138</v>
      </c>
      <c r="L186" s="2" t="s">
        <v>969</v>
      </c>
    </row>
    <row r="187" spans="1:12" ht="11.25">
      <c r="A187" s="2">
        <v>186</v>
      </c>
      <c r="B187" s="2" t="s">
        <v>1142</v>
      </c>
      <c r="C187" s="2" t="s">
        <v>500</v>
      </c>
      <c r="D187" s="2" t="s">
        <v>501</v>
      </c>
      <c r="E187" s="2" t="s">
        <v>514</v>
      </c>
      <c r="F187" s="2" t="s">
        <v>515</v>
      </c>
      <c r="G187" s="2" t="s">
        <v>140</v>
      </c>
      <c r="H187" s="2" t="s">
        <v>141</v>
      </c>
      <c r="I187" s="2" t="s">
        <v>142</v>
      </c>
      <c r="J187" s="2" t="s">
        <v>143</v>
      </c>
      <c r="K187" s="2" t="s">
        <v>138</v>
      </c>
      <c r="L187" s="2" t="s">
        <v>969</v>
      </c>
    </row>
    <row r="188" spans="1:12" ht="11.25">
      <c r="A188" s="2">
        <v>187</v>
      </c>
      <c r="B188" s="2" t="s">
        <v>1142</v>
      </c>
      <c r="C188" s="2" t="s">
        <v>500</v>
      </c>
      <c r="D188" s="2" t="s">
        <v>501</v>
      </c>
      <c r="E188" s="2" t="s">
        <v>516</v>
      </c>
      <c r="F188" s="2" t="s">
        <v>517</v>
      </c>
      <c r="G188" s="2" t="s">
        <v>140</v>
      </c>
      <c r="H188" s="2" t="s">
        <v>141</v>
      </c>
      <c r="I188" s="2" t="s">
        <v>142</v>
      </c>
      <c r="J188" s="2" t="s">
        <v>143</v>
      </c>
      <c r="K188" s="2" t="s">
        <v>138</v>
      </c>
      <c r="L188" s="2" t="s">
        <v>969</v>
      </c>
    </row>
    <row r="189" spans="1:12" ht="11.25">
      <c r="A189" s="2">
        <v>188</v>
      </c>
      <c r="B189" s="2" t="s">
        <v>1142</v>
      </c>
      <c r="C189" s="2" t="s">
        <v>500</v>
      </c>
      <c r="D189" s="2" t="s">
        <v>501</v>
      </c>
      <c r="E189" s="2" t="s">
        <v>518</v>
      </c>
      <c r="F189" s="2" t="s">
        <v>519</v>
      </c>
      <c r="G189" s="2" t="s">
        <v>140</v>
      </c>
      <c r="H189" s="2" t="s">
        <v>141</v>
      </c>
      <c r="I189" s="2" t="s">
        <v>142</v>
      </c>
      <c r="J189" s="2" t="s">
        <v>143</v>
      </c>
      <c r="K189" s="2" t="s">
        <v>138</v>
      </c>
      <c r="L189" s="2" t="s">
        <v>969</v>
      </c>
    </row>
    <row r="190" spans="1:12" ht="11.25">
      <c r="A190" s="2">
        <v>189</v>
      </c>
      <c r="B190" s="2" t="s">
        <v>1142</v>
      </c>
      <c r="C190" s="2" t="s">
        <v>500</v>
      </c>
      <c r="D190" s="2" t="s">
        <v>501</v>
      </c>
      <c r="E190" s="2" t="s">
        <v>520</v>
      </c>
      <c r="F190" s="2" t="s">
        <v>521</v>
      </c>
      <c r="G190" s="2" t="s">
        <v>140</v>
      </c>
      <c r="H190" s="2" t="s">
        <v>141</v>
      </c>
      <c r="I190" s="2" t="s">
        <v>142</v>
      </c>
      <c r="J190" s="2" t="s">
        <v>143</v>
      </c>
      <c r="K190" s="2" t="s">
        <v>138</v>
      </c>
      <c r="L190" s="2" t="s">
        <v>969</v>
      </c>
    </row>
    <row r="191" spans="1:12" ht="11.25">
      <c r="A191" s="2">
        <v>190</v>
      </c>
      <c r="B191" s="2" t="s">
        <v>1142</v>
      </c>
      <c r="C191" s="2" t="s">
        <v>500</v>
      </c>
      <c r="D191" s="2" t="s">
        <v>501</v>
      </c>
      <c r="E191" s="2" t="s">
        <v>522</v>
      </c>
      <c r="F191" s="2" t="s">
        <v>523</v>
      </c>
      <c r="G191" s="2" t="s">
        <v>140</v>
      </c>
      <c r="H191" s="2" t="s">
        <v>141</v>
      </c>
      <c r="I191" s="2" t="s">
        <v>142</v>
      </c>
      <c r="J191" s="2" t="s">
        <v>143</v>
      </c>
      <c r="K191" s="2" t="s">
        <v>138</v>
      </c>
      <c r="L191" s="2" t="s">
        <v>969</v>
      </c>
    </row>
    <row r="192" spans="1:12" ht="11.25">
      <c r="A192" s="2">
        <v>191</v>
      </c>
      <c r="B192" s="2" t="s">
        <v>1142</v>
      </c>
      <c r="C192" s="2" t="s">
        <v>500</v>
      </c>
      <c r="D192" s="2" t="s">
        <v>501</v>
      </c>
      <c r="E192" s="2" t="s">
        <v>524</v>
      </c>
      <c r="F192" s="2" t="s">
        <v>525</v>
      </c>
      <c r="G192" s="2" t="s">
        <v>140</v>
      </c>
      <c r="H192" s="2" t="s">
        <v>141</v>
      </c>
      <c r="I192" s="2" t="s">
        <v>142</v>
      </c>
      <c r="J192" s="2" t="s">
        <v>143</v>
      </c>
      <c r="K192" s="2" t="s">
        <v>138</v>
      </c>
      <c r="L192" s="2" t="s">
        <v>969</v>
      </c>
    </row>
    <row r="193" spans="1:12" ht="11.25">
      <c r="A193" s="2">
        <v>192</v>
      </c>
      <c r="B193" s="2" t="s">
        <v>1142</v>
      </c>
      <c r="C193" s="2" t="s">
        <v>500</v>
      </c>
      <c r="D193" s="2" t="s">
        <v>501</v>
      </c>
      <c r="E193" s="2" t="s">
        <v>526</v>
      </c>
      <c r="F193" s="2" t="s">
        <v>527</v>
      </c>
      <c r="G193" s="2" t="s">
        <v>140</v>
      </c>
      <c r="H193" s="2" t="s">
        <v>141</v>
      </c>
      <c r="I193" s="2" t="s">
        <v>142</v>
      </c>
      <c r="J193" s="2" t="s">
        <v>143</v>
      </c>
      <c r="K193" s="2" t="s">
        <v>138</v>
      </c>
      <c r="L193" s="2" t="s">
        <v>969</v>
      </c>
    </row>
    <row r="194" spans="1:12" ht="11.25">
      <c r="A194" s="2">
        <v>193</v>
      </c>
      <c r="B194" s="2" t="s">
        <v>1142</v>
      </c>
      <c r="C194" s="2" t="s">
        <v>500</v>
      </c>
      <c r="D194" s="2" t="s">
        <v>501</v>
      </c>
      <c r="E194" s="2" t="s">
        <v>528</v>
      </c>
      <c r="F194" s="2" t="s">
        <v>529</v>
      </c>
      <c r="G194" s="2" t="s">
        <v>140</v>
      </c>
      <c r="H194" s="2" t="s">
        <v>141</v>
      </c>
      <c r="I194" s="2" t="s">
        <v>142</v>
      </c>
      <c r="J194" s="2" t="s">
        <v>143</v>
      </c>
      <c r="K194" s="2" t="s">
        <v>138</v>
      </c>
      <c r="L194" s="2" t="s">
        <v>969</v>
      </c>
    </row>
    <row r="195" spans="1:12" ht="11.25">
      <c r="A195" s="2">
        <v>194</v>
      </c>
      <c r="B195" s="2" t="s">
        <v>1142</v>
      </c>
      <c r="C195" s="2" t="s">
        <v>500</v>
      </c>
      <c r="D195" s="2" t="s">
        <v>501</v>
      </c>
      <c r="E195" s="2" t="s">
        <v>530</v>
      </c>
      <c r="F195" s="2" t="s">
        <v>531</v>
      </c>
      <c r="G195" s="2" t="s">
        <v>140</v>
      </c>
      <c r="H195" s="2" t="s">
        <v>141</v>
      </c>
      <c r="I195" s="2" t="s">
        <v>142</v>
      </c>
      <c r="J195" s="2" t="s">
        <v>143</v>
      </c>
      <c r="K195" s="2" t="s">
        <v>138</v>
      </c>
      <c r="L195" s="2" t="s">
        <v>969</v>
      </c>
    </row>
    <row r="196" spans="1:12" ht="11.25">
      <c r="A196" s="2">
        <v>195</v>
      </c>
      <c r="B196" s="2" t="s">
        <v>1142</v>
      </c>
      <c r="C196" s="2" t="s">
        <v>500</v>
      </c>
      <c r="D196" s="2" t="s">
        <v>501</v>
      </c>
      <c r="E196" s="2" t="s">
        <v>532</v>
      </c>
      <c r="F196" s="2" t="s">
        <v>533</v>
      </c>
      <c r="G196" s="2" t="s">
        <v>140</v>
      </c>
      <c r="H196" s="2" t="s">
        <v>141</v>
      </c>
      <c r="I196" s="2" t="s">
        <v>142</v>
      </c>
      <c r="J196" s="2" t="s">
        <v>143</v>
      </c>
      <c r="K196" s="2" t="s">
        <v>138</v>
      </c>
      <c r="L196" s="2" t="s">
        <v>969</v>
      </c>
    </row>
    <row r="197" spans="1:12" ht="11.25">
      <c r="A197" s="2">
        <v>196</v>
      </c>
      <c r="B197" s="2" t="s">
        <v>1142</v>
      </c>
      <c r="C197" s="2" t="s">
        <v>534</v>
      </c>
      <c r="D197" s="2" t="s">
        <v>535</v>
      </c>
      <c r="E197" s="2" t="s">
        <v>536</v>
      </c>
      <c r="F197" s="2" t="s">
        <v>537</v>
      </c>
      <c r="G197" s="2" t="s">
        <v>140</v>
      </c>
      <c r="H197" s="2" t="s">
        <v>141</v>
      </c>
      <c r="I197" s="2" t="s">
        <v>142</v>
      </c>
      <c r="J197" s="2" t="s">
        <v>143</v>
      </c>
      <c r="K197" s="2" t="s">
        <v>138</v>
      </c>
      <c r="L197" s="2" t="s">
        <v>969</v>
      </c>
    </row>
    <row r="198" spans="1:12" ht="11.25">
      <c r="A198" s="2">
        <v>197</v>
      </c>
      <c r="B198" s="2" t="s">
        <v>1142</v>
      </c>
      <c r="C198" s="2" t="s">
        <v>534</v>
      </c>
      <c r="D198" s="2" t="s">
        <v>535</v>
      </c>
      <c r="E198" s="2" t="s">
        <v>538</v>
      </c>
      <c r="F198" s="2" t="s">
        <v>539</v>
      </c>
      <c r="G198" s="2" t="s">
        <v>134</v>
      </c>
      <c r="H198" s="2" t="s">
        <v>135</v>
      </c>
      <c r="I198" s="2" t="s">
        <v>136</v>
      </c>
      <c r="J198" s="2" t="s">
        <v>137</v>
      </c>
      <c r="K198" s="2" t="s">
        <v>138</v>
      </c>
      <c r="L198" s="2" t="s">
        <v>969</v>
      </c>
    </row>
    <row r="199" spans="1:12" ht="11.25">
      <c r="A199" s="2">
        <v>198</v>
      </c>
      <c r="B199" s="2" t="s">
        <v>1142</v>
      </c>
      <c r="C199" s="2" t="s">
        <v>534</v>
      </c>
      <c r="D199" s="2" t="s">
        <v>535</v>
      </c>
      <c r="E199" s="2" t="s">
        <v>538</v>
      </c>
      <c r="F199" s="2" t="s">
        <v>539</v>
      </c>
      <c r="G199" s="2" t="s">
        <v>134</v>
      </c>
      <c r="H199" s="2" t="s">
        <v>135</v>
      </c>
      <c r="I199" s="2" t="s">
        <v>136</v>
      </c>
      <c r="J199" s="2" t="s">
        <v>137</v>
      </c>
      <c r="K199" s="2" t="s">
        <v>139</v>
      </c>
      <c r="L199" s="2" t="s">
        <v>969</v>
      </c>
    </row>
    <row r="200" spans="1:12" ht="11.25">
      <c r="A200" s="2">
        <v>199</v>
      </c>
      <c r="B200" s="2" t="s">
        <v>1142</v>
      </c>
      <c r="C200" s="2" t="s">
        <v>534</v>
      </c>
      <c r="D200" s="2" t="s">
        <v>535</v>
      </c>
      <c r="E200" s="2" t="s">
        <v>538</v>
      </c>
      <c r="F200" s="2" t="s">
        <v>539</v>
      </c>
      <c r="G200" s="2" t="s">
        <v>140</v>
      </c>
      <c r="H200" s="2" t="s">
        <v>141</v>
      </c>
      <c r="I200" s="2" t="s">
        <v>142</v>
      </c>
      <c r="J200" s="2" t="s">
        <v>143</v>
      </c>
      <c r="K200" s="2" t="s">
        <v>138</v>
      </c>
      <c r="L200" s="2" t="s">
        <v>969</v>
      </c>
    </row>
    <row r="201" spans="1:12" ht="11.25">
      <c r="A201" s="2">
        <v>200</v>
      </c>
      <c r="B201" s="2" t="s">
        <v>1142</v>
      </c>
      <c r="C201" s="2" t="s">
        <v>534</v>
      </c>
      <c r="D201" s="2" t="s">
        <v>535</v>
      </c>
      <c r="E201" s="2" t="s">
        <v>540</v>
      </c>
      <c r="F201" s="2" t="s">
        <v>541</v>
      </c>
      <c r="G201" s="2" t="s">
        <v>140</v>
      </c>
      <c r="H201" s="2" t="s">
        <v>141</v>
      </c>
      <c r="I201" s="2" t="s">
        <v>142</v>
      </c>
      <c r="J201" s="2" t="s">
        <v>143</v>
      </c>
      <c r="K201" s="2" t="s">
        <v>138</v>
      </c>
      <c r="L201" s="2" t="s">
        <v>969</v>
      </c>
    </row>
    <row r="202" spans="1:12" ht="11.25">
      <c r="A202" s="2">
        <v>201</v>
      </c>
      <c r="B202" s="2" t="s">
        <v>1142</v>
      </c>
      <c r="C202" s="2" t="s">
        <v>534</v>
      </c>
      <c r="D202" s="2" t="s">
        <v>535</v>
      </c>
      <c r="E202" s="2" t="s">
        <v>542</v>
      </c>
      <c r="F202" s="2" t="s">
        <v>543</v>
      </c>
      <c r="G202" s="2" t="s">
        <v>140</v>
      </c>
      <c r="H202" s="2" t="s">
        <v>141</v>
      </c>
      <c r="I202" s="2" t="s">
        <v>142</v>
      </c>
      <c r="J202" s="2" t="s">
        <v>143</v>
      </c>
      <c r="K202" s="2" t="s">
        <v>138</v>
      </c>
      <c r="L202" s="2" t="s">
        <v>969</v>
      </c>
    </row>
    <row r="203" spans="1:12" ht="11.25">
      <c r="A203" s="2">
        <v>202</v>
      </c>
      <c r="B203" s="2" t="s">
        <v>1142</v>
      </c>
      <c r="C203" s="2" t="s">
        <v>534</v>
      </c>
      <c r="D203" s="2" t="s">
        <v>535</v>
      </c>
      <c r="E203" s="2" t="s">
        <v>542</v>
      </c>
      <c r="F203" s="2" t="s">
        <v>543</v>
      </c>
      <c r="G203" s="2" t="s">
        <v>318</v>
      </c>
      <c r="H203" s="2" t="s">
        <v>319</v>
      </c>
      <c r="I203" s="2" t="s">
        <v>320</v>
      </c>
      <c r="J203" s="2" t="s">
        <v>321</v>
      </c>
      <c r="K203" s="2" t="s">
        <v>138</v>
      </c>
      <c r="L203" s="2" t="s">
        <v>969</v>
      </c>
    </row>
    <row r="204" spans="1:12" ht="11.25">
      <c r="A204" s="2">
        <v>203</v>
      </c>
      <c r="B204" s="2" t="s">
        <v>1142</v>
      </c>
      <c r="C204" s="2" t="s">
        <v>534</v>
      </c>
      <c r="D204" s="2" t="s">
        <v>535</v>
      </c>
      <c r="E204" s="2" t="s">
        <v>544</v>
      </c>
      <c r="F204" s="2" t="s">
        <v>545</v>
      </c>
      <c r="G204" s="2" t="s">
        <v>140</v>
      </c>
      <c r="H204" s="2" t="s">
        <v>141</v>
      </c>
      <c r="I204" s="2" t="s">
        <v>142</v>
      </c>
      <c r="J204" s="2" t="s">
        <v>143</v>
      </c>
      <c r="K204" s="2" t="s">
        <v>138</v>
      </c>
      <c r="L204" s="2" t="s">
        <v>969</v>
      </c>
    </row>
    <row r="205" spans="1:12" ht="11.25">
      <c r="A205" s="2">
        <v>204</v>
      </c>
      <c r="B205" s="2" t="s">
        <v>1142</v>
      </c>
      <c r="C205" s="2" t="s">
        <v>534</v>
      </c>
      <c r="D205" s="2" t="s">
        <v>535</v>
      </c>
      <c r="E205" s="2" t="s">
        <v>291</v>
      </c>
      <c r="F205" s="2" t="s">
        <v>546</v>
      </c>
      <c r="G205" s="2" t="s">
        <v>140</v>
      </c>
      <c r="H205" s="2" t="s">
        <v>141</v>
      </c>
      <c r="I205" s="2" t="s">
        <v>142</v>
      </c>
      <c r="J205" s="2" t="s">
        <v>143</v>
      </c>
      <c r="K205" s="2" t="s">
        <v>138</v>
      </c>
      <c r="L205" s="2" t="s">
        <v>969</v>
      </c>
    </row>
    <row r="206" spans="1:12" ht="11.25">
      <c r="A206" s="2">
        <v>205</v>
      </c>
      <c r="B206" s="2" t="s">
        <v>1142</v>
      </c>
      <c r="C206" s="2" t="s">
        <v>534</v>
      </c>
      <c r="D206" s="2" t="s">
        <v>535</v>
      </c>
      <c r="E206" s="2" t="s">
        <v>547</v>
      </c>
      <c r="F206" s="2" t="s">
        <v>548</v>
      </c>
      <c r="G206" s="2" t="s">
        <v>140</v>
      </c>
      <c r="H206" s="2" t="s">
        <v>141</v>
      </c>
      <c r="I206" s="2" t="s">
        <v>142</v>
      </c>
      <c r="J206" s="2" t="s">
        <v>143</v>
      </c>
      <c r="K206" s="2" t="s">
        <v>138</v>
      </c>
      <c r="L206" s="2" t="s">
        <v>969</v>
      </c>
    </row>
    <row r="207" spans="1:12" ht="11.25">
      <c r="A207" s="2">
        <v>206</v>
      </c>
      <c r="B207" s="2" t="s">
        <v>1142</v>
      </c>
      <c r="C207" s="2" t="s">
        <v>534</v>
      </c>
      <c r="D207" s="2" t="s">
        <v>535</v>
      </c>
      <c r="E207" s="2" t="s">
        <v>549</v>
      </c>
      <c r="F207" s="2" t="s">
        <v>550</v>
      </c>
      <c r="G207" s="2" t="s">
        <v>140</v>
      </c>
      <c r="H207" s="2" t="s">
        <v>141</v>
      </c>
      <c r="I207" s="2" t="s">
        <v>142</v>
      </c>
      <c r="J207" s="2" t="s">
        <v>143</v>
      </c>
      <c r="K207" s="2" t="s">
        <v>138</v>
      </c>
      <c r="L207" s="2" t="s">
        <v>969</v>
      </c>
    </row>
    <row r="208" spans="1:12" ht="11.25">
      <c r="A208" s="2">
        <v>207</v>
      </c>
      <c r="B208" s="2" t="s">
        <v>1142</v>
      </c>
      <c r="C208" s="2" t="s">
        <v>534</v>
      </c>
      <c r="D208" s="2" t="s">
        <v>535</v>
      </c>
      <c r="E208" s="2" t="s">
        <v>551</v>
      </c>
      <c r="F208" s="2" t="s">
        <v>552</v>
      </c>
      <c r="G208" s="2" t="s">
        <v>140</v>
      </c>
      <c r="H208" s="2" t="s">
        <v>141</v>
      </c>
      <c r="I208" s="2" t="s">
        <v>142</v>
      </c>
      <c r="J208" s="2" t="s">
        <v>143</v>
      </c>
      <c r="K208" s="2" t="s">
        <v>138</v>
      </c>
      <c r="L208" s="2" t="s">
        <v>969</v>
      </c>
    </row>
    <row r="209" spans="1:12" ht="11.25">
      <c r="A209" s="2">
        <v>208</v>
      </c>
      <c r="B209" s="2" t="s">
        <v>1142</v>
      </c>
      <c r="C209" s="2" t="s">
        <v>534</v>
      </c>
      <c r="D209" s="2" t="s">
        <v>535</v>
      </c>
      <c r="E209" s="2" t="s">
        <v>553</v>
      </c>
      <c r="F209" s="2" t="s">
        <v>554</v>
      </c>
      <c r="G209" s="2" t="s">
        <v>140</v>
      </c>
      <c r="H209" s="2" t="s">
        <v>141</v>
      </c>
      <c r="I209" s="2" t="s">
        <v>142</v>
      </c>
      <c r="J209" s="2" t="s">
        <v>143</v>
      </c>
      <c r="K209" s="2" t="s">
        <v>138</v>
      </c>
      <c r="L209" s="2" t="s">
        <v>969</v>
      </c>
    </row>
    <row r="210" spans="1:12" ht="11.25">
      <c r="A210" s="2">
        <v>209</v>
      </c>
      <c r="B210" s="2" t="s">
        <v>1142</v>
      </c>
      <c r="C210" s="2" t="s">
        <v>555</v>
      </c>
      <c r="D210" s="2" t="s">
        <v>556</v>
      </c>
      <c r="E210" s="2" t="s">
        <v>557</v>
      </c>
      <c r="F210" s="2" t="s">
        <v>558</v>
      </c>
      <c r="G210" s="2" t="s">
        <v>140</v>
      </c>
      <c r="H210" s="2" t="s">
        <v>141</v>
      </c>
      <c r="I210" s="2" t="s">
        <v>142</v>
      </c>
      <c r="J210" s="2" t="s">
        <v>143</v>
      </c>
      <c r="K210" s="2" t="s">
        <v>138</v>
      </c>
      <c r="L210" s="2" t="s">
        <v>969</v>
      </c>
    </row>
    <row r="211" spans="1:12" ht="11.25">
      <c r="A211" s="2">
        <v>210</v>
      </c>
      <c r="B211" s="2" t="s">
        <v>1142</v>
      </c>
      <c r="C211" s="2" t="s">
        <v>555</v>
      </c>
      <c r="D211" s="2" t="s">
        <v>556</v>
      </c>
      <c r="E211" s="2" t="s">
        <v>559</v>
      </c>
      <c r="F211" s="2" t="s">
        <v>560</v>
      </c>
      <c r="G211" s="2" t="s">
        <v>140</v>
      </c>
      <c r="H211" s="2" t="s">
        <v>141</v>
      </c>
      <c r="I211" s="2" t="s">
        <v>142</v>
      </c>
      <c r="J211" s="2" t="s">
        <v>143</v>
      </c>
      <c r="K211" s="2" t="s">
        <v>138</v>
      </c>
      <c r="L211" s="2" t="s">
        <v>969</v>
      </c>
    </row>
    <row r="212" spans="1:12" ht="11.25">
      <c r="A212" s="2">
        <v>211</v>
      </c>
      <c r="B212" s="2" t="s">
        <v>1142</v>
      </c>
      <c r="C212" s="2" t="s">
        <v>555</v>
      </c>
      <c r="D212" s="2" t="s">
        <v>556</v>
      </c>
      <c r="E212" s="2" t="s">
        <v>561</v>
      </c>
      <c r="F212" s="2" t="s">
        <v>562</v>
      </c>
      <c r="G212" s="2" t="s">
        <v>140</v>
      </c>
      <c r="H212" s="2" t="s">
        <v>141</v>
      </c>
      <c r="I212" s="2" t="s">
        <v>142</v>
      </c>
      <c r="J212" s="2" t="s">
        <v>143</v>
      </c>
      <c r="K212" s="2" t="s">
        <v>138</v>
      </c>
      <c r="L212" s="2" t="s">
        <v>969</v>
      </c>
    </row>
    <row r="213" spans="1:12" ht="11.25">
      <c r="A213" s="2">
        <v>212</v>
      </c>
      <c r="B213" s="2" t="s">
        <v>1142</v>
      </c>
      <c r="C213" s="2" t="s">
        <v>555</v>
      </c>
      <c r="D213" s="2" t="s">
        <v>556</v>
      </c>
      <c r="E213" s="2" t="s">
        <v>563</v>
      </c>
      <c r="F213" s="2" t="s">
        <v>564</v>
      </c>
      <c r="G213" s="2" t="s">
        <v>140</v>
      </c>
      <c r="H213" s="2" t="s">
        <v>141</v>
      </c>
      <c r="I213" s="2" t="s">
        <v>142</v>
      </c>
      <c r="J213" s="2" t="s">
        <v>143</v>
      </c>
      <c r="K213" s="2" t="s">
        <v>138</v>
      </c>
      <c r="L213" s="2" t="s">
        <v>969</v>
      </c>
    </row>
    <row r="214" spans="1:12" ht="11.25">
      <c r="A214" s="2">
        <v>213</v>
      </c>
      <c r="B214" s="2" t="s">
        <v>1142</v>
      </c>
      <c r="C214" s="2" t="s">
        <v>555</v>
      </c>
      <c r="D214" s="2" t="s">
        <v>556</v>
      </c>
      <c r="E214" s="2" t="s">
        <v>565</v>
      </c>
      <c r="F214" s="2" t="s">
        <v>566</v>
      </c>
      <c r="G214" s="2" t="s">
        <v>140</v>
      </c>
      <c r="H214" s="2" t="s">
        <v>141</v>
      </c>
      <c r="I214" s="2" t="s">
        <v>142</v>
      </c>
      <c r="J214" s="2" t="s">
        <v>143</v>
      </c>
      <c r="K214" s="2" t="s">
        <v>138</v>
      </c>
      <c r="L214" s="2" t="s">
        <v>969</v>
      </c>
    </row>
    <row r="215" spans="1:12" ht="11.25">
      <c r="A215" s="2">
        <v>214</v>
      </c>
      <c r="B215" s="2" t="s">
        <v>1142</v>
      </c>
      <c r="C215" s="2" t="s">
        <v>555</v>
      </c>
      <c r="D215" s="2" t="s">
        <v>556</v>
      </c>
      <c r="E215" s="2" t="s">
        <v>567</v>
      </c>
      <c r="F215" s="2" t="s">
        <v>568</v>
      </c>
      <c r="G215" s="2" t="s">
        <v>140</v>
      </c>
      <c r="H215" s="2" t="s">
        <v>141</v>
      </c>
      <c r="I215" s="2" t="s">
        <v>142</v>
      </c>
      <c r="J215" s="2" t="s">
        <v>143</v>
      </c>
      <c r="K215" s="2" t="s">
        <v>138</v>
      </c>
      <c r="L215" s="2" t="s">
        <v>969</v>
      </c>
    </row>
    <row r="216" spans="1:12" ht="11.25">
      <c r="A216" s="2">
        <v>215</v>
      </c>
      <c r="B216" s="2" t="s">
        <v>1142</v>
      </c>
      <c r="C216" s="2" t="s">
        <v>555</v>
      </c>
      <c r="D216" s="2" t="s">
        <v>556</v>
      </c>
      <c r="E216" s="2" t="s">
        <v>569</v>
      </c>
      <c r="F216" s="2" t="s">
        <v>570</v>
      </c>
      <c r="G216" s="2" t="s">
        <v>140</v>
      </c>
      <c r="H216" s="2" t="s">
        <v>141</v>
      </c>
      <c r="I216" s="2" t="s">
        <v>142</v>
      </c>
      <c r="J216" s="2" t="s">
        <v>143</v>
      </c>
      <c r="K216" s="2" t="s">
        <v>138</v>
      </c>
      <c r="L216" s="2" t="s">
        <v>969</v>
      </c>
    </row>
    <row r="217" spans="1:12" ht="11.25">
      <c r="A217" s="2">
        <v>216</v>
      </c>
      <c r="B217" s="2" t="s">
        <v>1142</v>
      </c>
      <c r="C217" s="2" t="s">
        <v>555</v>
      </c>
      <c r="D217" s="2" t="s">
        <v>556</v>
      </c>
      <c r="E217" s="2" t="s">
        <v>571</v>
      </c>
      <c r="F217" s="2" t="s">
        <v>572</v>
      </c>
      <c r="G217" s="2" t="s">
        <v>140</v>
      </c>
      <c r="H217" s="2" t="s">
        <v>141</v>
      </c>
      <c r="I217" s="2" t="s">
        <v>142</v>
      </c>
      <c r="J217" s="2" t="s">
        <v>143</v>
      </c>
      <c r="K217" s="2" t="s">
        <v>138</v>
      </c>
      <c r="L217" s="2" t="s">
        <v>969</v>
      </c>
    </row>
    <row r="218" spans="1:12" ht="11.25">
      <c r="A218" s="2">
        <v>217</v>
      </c>
      <c r="B218" s="2" t="s">
        <v>1142</v>
      </c>
      <c r="C218" s="2" t="s">
        <v>555</v>
      </c>
      <c r="D218" s="2" t="s">
        <v>556</v>
      </c>
      <c r="E218" s="2" t="s">
        <v>573</v>
      </c>
      <c r="F218" s="2" t="s">
        <v>574</v>
      </c>
      <c r="G218" s="2" t="s">
        <v>140</v>
      </c>
      <c r="H218" s="2" t="s">
        <v>141</v>
      </c>
      <c r="I218" s="2" t="s">
        <v>142</v>
      </c>
      <c r="J218" s="2" t="s">
        <v>143</v>
      </c>
      <c r="K218" s="2" t="s">
        <v>138</v>
      </c>
      <c r="L218" s="2" t="s">
        <v>969</v>
      </c>
    </row>
    <row r="219" spans="1:12" ht="11.25">
      <c r="A219" s="2">
        <v>218</v>
      </c>
      <c r="B219" s="2" t="s">
        <v>1142</v>
      </c>
      <c r="C219" s="2" t="s">
        <v>555</v>
      </c>
      <c r="D219" s="2" t="s">
        <v>556</v>
      </c>
      <c r="E219" s="2" t="s">
        <v>575</v>
      </c>
      <c r="F219" s="2" t="s">
        <v>576</v>
      </c>
      <c r="G219" s="2" t="s">
        <v>140</v>
      </c>
      <c r="H219" s="2" t="s">
        <v>141</v>
      </c>
      <c r="I219" s="2" t="s">
        <v>142</v>
      </c>
      <c r="J219" s="2" t="s">
        <v>143</v>
      </c>
      <c r="K219" s="2" t="s">
        <v>138</v>
      </c>
      <c r="L219" s="2" t="s">
        <v>969</v>
      </c>
    </row>
    <row r="220" spans="1:12" ht="11.25">
      <c r="A220" s="2">
        <v>219</v>
      </c>
      <c r="B220" s="2" t="s">
        <v>1142</v>
      </c>
      <c r="C220" s="2" t="s">
        <v>555</v>
      </c>
      <c r="D220" s="2" t="s">
        <v>556</v>
      </c>
      <c r="E220" s="2" t="s">
        <v>577</v>
      </c>
      <c r="F220" s="2" t="s">
        <v>578</v>
      </c>
      <c r="G220" s="2" t="s">
        <v>140</v>
      </c>
      <c r="H220" s="2" t="s">
        <v>141</v>
      </c>
      <c r="I220" s="2" t="s">
        <v>142</v>
      </c>
      <c r="J220" s="2" t="s">
        <v>143</v>
      </c>
      <c r="K220" s="2" t="s">
        <v>138</v>
      </c>
      <c r="L220" s="2" t="s">
        <v>969</v>
      </c>
    </row>
    <row r="221" spans="1:12" ht="11.25">
      <c r="A221" s="2">
        <v>220</v>
      </c>
      <c r="B221" s="2" t="s">
        <v>1142</v>
      </c>
      <c r="C221" s="2" t="s">
        <v>555</v>
      </c>
      <c r="D221" s="2" t="s">
        <v>556</v>
      </c>
      <c r="E221" s="2" t="s">
        <v>579</v>
      </c>
      <c r="F221" s="2" t="s">
        <v>580</v>
      </c>
      <c r="G221" s="2" t="s">
        <v>134</v>
      </c>
      <c r="H221" s="2" t="s">
        <v>135</v>
      </c>
      <c r="I221" s="2" t="s">
        <v>136</v>
      </c>
      <c r="J221" s="2" t="s">
        <v>137</v>
      </c>
      <c r="K221" s="2" t="s">
        <v>138</v>
      </c>
      <c r="L221" s="2" t="s">
        <v>969</v>
      </c>
    </row>
    <row r="222" spans="1:12" ht="11.25">
      <c r="A222" s="2">
        <v>221</v>
      </c>
      <c r="B222" s="2" t="s">
        <v>1142</v>
      </c>
      <c r="C222" s="2" t="s">
        <v>555</v>
      </c>
      <c r="D222" s="2" t="s">
        <v>556</v>
      </c>
      <c r="E222" s="2" t="s">
        <v>579</v>
      </c>
      <c r="F222" s="2" t="s">
        <v>580</v>
      </c>
      <c r="G222" s="2" t="s">
        <v>134</v>
      </c>
      <c r="H222" s="2" t="s">
        <v>135</v>
      </c>
      <c r="I222" s="2" t="s">
        <v>136</v>
      </c>
      <c r="J222" s="2" t="s">
        <v>137</v>
      </c>
      <c r="K222" s="2" t="s">
        <v>139</v>
      </c>
      <c r="L222" s="2" t="s">
        <v>969</v>
      </c>
    </row>
    <row r="223" spans="1:12" ht="11.25">
      <c r="A223" s="2">
        <v>222</v>
      </c>
      <c r="B223" s="2" t="s">
        <v>1142</v>
      </c>
      <c r="C223" s="2" t="s">
        <v>555</v>
      </c>
      <c r="D223" s="2" t="s">
        <v>556</v>
      </c>
      <c r="E223" s="2" t="s">
        <v>579</v>
      </c>
      <c r="F223" s="2" t="s">
        <v>580</v>
      </c>
      <c r="G223" s="2" t="s">
        <v>140</v>
      </c>
      <c r="H223" s="2" t="s">
        <v>141</v>
      </c>
      <c r="I223" s="2" t="s">
        <v>142</v>
      </c>
      <c r="J223" s="2" t="s">
        <v>143</v>
      </c>
      <c r="K223" s="2" t="s">
        <v>138</v>
      </c>
      <c r="L223" s="2" t="s">
        <v>969</v>
      </c>
    </row>
    <row r="224" spans="1:12" ht="11.25">
      <c r="A224" s="2">
        <v>223</v>
      </c>
      <c r="B224" s="2" t="s">
        <v>1142</v>
      </c>
      <c r="C224" s="2" t="s">
        <v>555</v>
      </c>
      <c r="D224" s="2" t="s">
        <v>556</v>
      </c>
      <c r="E224" s="2" t="s">
        <v>581</v>
      </c>
      <c r="F224" s="2" t="s">
        <v>582</v>
      </c>
      <c r="G224" s="2" t="s">
        <v>140</v>
      </c>
      <c r="H224" s="2" t="s">
        <v>141</v>
      </c>
      <c r="I224" s="2" t="s">
        <v>142</v>
      </c>
      <c r="J224" s="2" t="s">
        <v>143</v>
      </c>
      <c r="K224" s="2" t="s">
        <v>138</v>
      </c>
      <c r="L224" s="2" t="s">
        <v>969</v>
      </c>
    </row>
    <row r="225" spans="1:12" ht="11.25">
      <c r="A225" s="2">
        <v>224</v>
      </c>
      <c r="B225" s="2" t="s">
        <v>1142</v>
      </c>
      <c r="C225" s="2" t="s">
        <v>555</v>
      </c>
      <c r="D225" s="2" t="s">
        <v>556</v>
      </c>
      <c r="E225" s="2" t="s">
        <v>583</v>
      </c>
      <c r="F225" s="2" t="s">
        <v>584</v>
      </c>
      <c r="G225" s="2" t="s">
        <v>140</v>
      </c>
      <c r="H225" s="2" t="s">
        <v>141</v>
      </c>
      <c r="I225" s="2" t="s">
        <v>142</v>
      </c>
      <c r="J225" s="2" t="s">
        <v>143</v>
      </c>
      <c r="K225" s="2" t="s">
        <v>138</v>
      </c>
      <c r="L225" s="2" t="s">
        <v>969</v>
      </c>
    </row>
    <row r="226" spans="1:12" ht="11.25">
      <c r="A226" s="2">
        <v>225</v>
      </c>
      <c r="B226" s="2" t="s">
        <v>1142</v>
      </c>
      <c r="C226" s="2" t="s">
        <v>555</v>
      </c>
      <c r="D226" s="2" t="s">
        <v>556</v>
      </c>
      <c r="E226" s="2" t="s">
        <v>585</v>
      </c>
      <c r="F226" s="2" t="s">
        <v>586</v>
      </c>
      <c r="G226" s="2" t="s">
        <v>140</v>
      </c>
      <c r="H226" s="2" t="s">
        <v>141</v>
      </c>
      <c r="I226" s="2" t="s">
        <v>142</v>
      </c>
      <c r="J226" s="2" t="s">
        <v>143</v>
      </c>
      <c r="K226" s="2" t="s">
        <v>138</v>
      </c>
      <c r="L226" s="2" t="s">
        <v>969</v>
      </c>
    </row>
    <row r="227" spans="1:12" ht="11.25">
      <c r="A227" s="2">
        <v>226</v>
      </c>
      <c r="B227" s="2" t="s">
        <v>1142</v>
      </c>
      <c r="C227" s="2" t="s">
        <v>587</v>
      </c>
      <c r="D227" s="2" t="s">
        <v>588</v>
      </c>
      <c r="E227" s="2" t="s">
        <v>589</v>
      </c>
      <c r="F227" s="2" t="s">
        <v>590</v>
      </c>
      <c r="G227" s="2" t="s">
        <v>140</v>
      </c>
      <c r="H227" s="2" t="s">
        <v>141</v>
      </c>
      <c r="I227" s="2" t="s">
        <v>142</v>
      </c>
      <c r="J227" s="2" t="s">
        <v>143</v>
      </c>
      <c r="K227" s="2" t="s">
        <v>138</v>
      </c>
      <c r="L227" s="2" t="s">
        <v>969</v>
      </c>
    </row>
    <row r="228" spans="1:12" ht="11.25">
      <c r="A228" s="2">
        <v>227</v>
      </c>
      <c r="B228" s="2" t="s">
        <v>1142</v>
      </c>
      <c r="C228" s="2" t="s">
        <v>587</v>
      </c>
      <c r="D228" s="2" t="s">
        <v>588</v>
      </c>
      <c r="E228" s="2" t="s">
        <v>591</v>
      </c>
      <c r="F228" s="2" t="s">
        <v>592</v>
      </c>
      <c r="G228" s="2" t="s">
        <v>140</v>
      </c>
      <c r="H228" s="2" t="s">
        <v>141</v>
      </c>
      <c r="I228" s="2" t="s">
        <v>142</v>
      </c>
      <c r="J228" s="2" t="s">
        <v>143</v>
      </c>
      <c r="K228" s="2" t="s">
        <v>138</v>
      </c>
      <c r="L228" s="2" t="s">
        <v>969</v>
      </c>
    </row>
    <row r="229" spans="1:12" ht="11.25">
      <c r="A229" s="2">
        <v>228</v>
      </c>
      <c r="B229" s="2" t="s">
        <v>1142</v>
      </c>
      <c r="C229" s="2" t="s">
        <v>587</v>
      </c>
      <c r="D229" s="2" t="s">
        <v>588</v>
      </c>
      <c r="E229" s="2" t="s">
        <v>593</v>
      </c>
      <c r="F229" s="2" t="s">
        <v>594</v>
      </c>
      <c r="G229" s="2" t="s">
        <v>140</v>
      </c>
      <c r="H229" s="2" t="s">
        <v>141</v>
      </c>
      <c r="I229" s="2" t="s">
        <v>142</v>
      </c>
      <c r="J229" s="2" t="s">
        <v>143</v>
      </c>
      <c r="K229" s="2" t="s">
        <v>138</v>
      </c>
      <c r="L229" s="2" t="s">
        <v>969</v>
      </c>
    </row>
    <row r="230" spans="1:12" ht="11.25">
      <c r="A230" s="2">
        <v>229</v>
      </c>
      <c r="B230" s="2" t="s">
        <v>1142</v>
      </c>
      <c r="C230" s="2" t="s">
        <v>587</v>
      </c>
      <c r="D230" s="2" t="s">
        <v>588</v>
      </c>
      <c r="E230" s="2" t="s">
        <v>593</v>
      </c>
      <c r="F230" s="2" t="s">
        <v>594</v>
      </c>
      <c r="G230" s="2" t="s">
        <v>398</v>
      </c>
      <c r="H230" s="2" t="s">
        <v>399</v>
      </c>
      <c r="I230" s="2" t="s">
        <v>400</v>
      </c>
      <c r="J230" s="2" t="s">
        <v>401</v>
      </c>
      <c r="K230" s="2" t="s">
        <v>139</v>
      </c>
      <c r="L230" s="2" t="s">
        <v>969</v>
      </c>
    </row>
    <row r="231" spans="1:12" ht="11.25">
      <c r="A231" s="2">
        <v>230</v>
      </c>
      <c r="B231" s="2" t="s">
        <v>1142</v>
      </c>
      <c r="C231" s="2" t="s">
        <v>587</v>
      </c>
      <c r="D231" s="2" t="s">
        <v>588</v>
      </c>
      <c r="E231" s="2" t="s">
        <v>595</v>
      </c>
      <c r="F231" s="2" t="s">
        <v>596</v>
      </c>
      <c r="G231" s="2" t="s">
        <v>140</v>
      </c>
      <c r="H231" s="2" t="s">
        <v>141</v>
      </c>
      <c r="I231" s="2" t="s">
        <v>142</v>
      </c>
      <c r="J231" s="2" t="s">
        <v>143</v>
      </c>
      <c r="K231" s="2" t="s">
        <v>138</v>
      </c>
      <c r="L231" s="2" t="s">
        <v>969</v>
      </c>
    </row>
    <row r="232" spans="1:12" ht="11.25">
      <c r="A232" s="2">
        <v>231</v>
      </c>
      <c r="B232" s="2" t="s">
        <v>1142</v>
      </c>
      <c r="C232" s="2" t="s">
        <v>587</v>
      </c>
      <c r="D232" s="2" t="s">
        <v>588</v>
      </c>
      <c r="E232" s="2" t="s">
        <v>597</v>
      </c>
      <c r="F232" s="2" t="s">
        <v>598</v>
      </c>
      <c r="G232" s="2" t="s">
        <v>140</v>
      </c>
      <c r="H232" s="2" t="s">
        <v>141</v>
      </c>
      <c r="I232" s="2" t="s">
        <v>142</v>
      </c>
      <c r="J232" s="2" t="s">
        <v>143</v>
      </c>
      <c r="K232" s="2" t="s">
        <v>138</v>
      </c>
      <c r="L232" s="2" t="s">
        <v>969</v>
      </c>
    </row>
    <row r="233" spans="1:12" ht="11.25">
      <c r="A233" s="2">
        <v>232</v>
      </c>
      <c r="B233" s="2" t="s">
        <v>1142</v>
      </c>
      <c r="C233" s="2" t="s">
        <v>587</v>
      </c>
      <c r="D233" s="2" t="s">
        <v>588</v>
      </c>
      <c r="E233" s="2" t="s">
        <v>599</v>
      </c>
      <c r="F233" s="2" t="s">
        <v>600</v>
      </c>
      <c r="G233" s="2" t="s">
        <v>134</v>
      </c>
      <c r="H233" s="2" t="s">
        <v>135</v>
      </c>
      <c r="I233" s="2" t="s">
        <v>136</v>
      </c>
      <c r="J233" s="2" t="s">
        <v>137</v>
      </c>
      <c r="K233" s="2" t="s">
        <v>138</v>
      </c>
      <c r="L233" s="2" t="s">
        <v>969</v>
      </c>
    </row>
    <row r="234" spans="1:12" ht="11.25">
      <c r="A234" s="2">
        <v>233</v>
      </c>
      <c r="B234" s="2" t="s">
        <v>1142</v>
      </c>
      <c r="C234" s="2" t="s">
        <v>587</v>
      </c>
      <c r="D234" s="2" t="s">
        <v>588</v>
      </c>
      <c r="E234" s="2" t="s">
        <v>599</v>
      </c>
      <c r="F234" s="2" t="s">
        <v>600</v>
      </c>
      <c r="G234" s="2" t="s">
        <v>134</v>
      </c>
      <c r="H234" s="2" t="s">
        <v>135</v>
      </c>
      <c r="I234" s="2" t="s">
        <v>136</v>
      </c>
      <c r="J234" s="2" t="s">
        <v>137</v>
      </c>
      <c r="K234" s="2" t="s">
        <v>139</v>
      </c>
      <c r="L234" s="2" t="s">
        <v>969</v>
      </c>
    </row>
    <row r="235" spans="1:12" ht="11.25">
      <c r="A235" s="2">
        <v>234</v>
      </c>
      <c r="B235" s="2" t="s">
        <v>1142</v>
      </c>
      <c r="C235" s="2" t="s">
        <v>587</v>
      </c>
      <c r="D235" s="2" t="s">
        <v>588</v>
      </c>
      <c r="E235" s="2" t="s">
        <v>601</v>
      </c>
      <c r="F235" s="2" t="s">
        <v>602</v>
      </c>
      <c r="G235" s="2" t="s">
        <v>140</v>
      </c>
      <c r="H235" s="2" t="s">
        <v>141</v>
      </c>
      <c r="I235" s="2" t="s">
        <v>142</v>
      </c>
      <c r="J235" s="2" t="s">
        <v>143</v>
      </c>
      <c r="K235" s="2" t="s">
        <v>138</v>
      </c>
      <c r="L235" s="2" t="s">
        <v>969</v>
      </c>
    </row>
    <row r="236" spans="1:12" ht="11.25">
      <c r="A236" s="2">
        <v>235</v>
      </c>
      <c r="B236" s="2" t="s">
        <v>1142</v>
      </c>
      <c r="C236" s="2" t="s">
        <v>587</v>
      </c>
      <c r="D236" s="2" t="s">
        <v>588</v>
      </c>
      <c r="E236" s="2" t="s">
        <v>603</v>
      </c>
      <c r="F236" s="2" t="s">
        <v>604</v>
      </c>
      <c r="G236" s="2" t="s">
        <v>140</v>
      </c>
      <c r="H236" s="2" t="s">
        <v>141</v>
      </c>
      <c r="I236" s="2" t="s">
        <v>142</v>
      </c>
      <c r="J236" s="2" t="s">
        <v>143</v>
      </c>
      <c r="K236" s="2" t="s">
        <v>138</v>
      </c>
      <c r="L236" s="2" t="s">
        <v>969</v>
      </c>
    </row>
    <row r="237" spans="1:12" ht="11.25">
      <c r="A237" s="2">
        <v>236</v>
      </c>
      <c r="B237" s="2" t="s">
        <v>1142</v>
      </c>
      <c r="C237" s="2" t="s">
        <v>587</v>
      </c>
      <c r="D237" s="2" t="s">
        <v>588</v>
      </c>
      <c r="E237" s="2" t="s">
        <v>605</v>
      </c>
      <c r="F237" s="2" t="s">
        <v>606</v>
      </c>
      <c r="G237" s="2" t="s">
        <v>140</v>
      </c>
      <c r="H237" s="2" t="s">
        <v>141</v>
      </c>
      <c r="I237" s="2" t="s">
        <v>142</v>
      </c>
      <c r="J237" s="2" t="s">
        <v>143</v>
      </c>
      <c r="K237" s="2" t="s">
        <v>138</v>
      </c>
      <c r="L237" s="2" t="s">
        <v>969</v>
      </c>
    </row>
    <row r="238" spans="1:12" ht="11.25">
      <c r="A238" s="2">
        <v>237</v>
      </c>
      <c r="B238" s="2" t="s">
        <v>1142</v>
      </c>
      <c r="C238" s="2" t="s">
        <v>587</v>
      </c>
      <c r="D238" s="2" t="s">
        <v>588</v>
      </c>
      <c r="E238" s="2" t="s">
        <v>607</v>
      </c>
      <c r="F238" s="2" t="s">
        <v>608</v>
      </c>
      <c r="G238" s="2" t="s">
        <v>140</v>
      </c>
      <c r="H238" s="2" t="s">
        <v>141</v>
      </c>
      <c r="I238" s="2" t="s">
        <v>142</v>
      </c>
      <c r="J238" s="2" t="s">
        <v>143</v>
      </c>
      <c r="K238" s="2" t="s">
        <v>138</v>
      </c>
      <c r="L238" s="2" t="s">
        <v>969</v>
      </c>
    </row>
    <row r="239" spans="1:12" ht="11.25">
      <c r="A239" s="2">
        <v>238</v>
      </c>
      <c r="B239" s="2" t="s">
        <v>1142</v>
      </c>
      <c r="C239" s="2" t="s">
        <v>587</v>
      </c>
      <c r="D239" s="2" t="s">
        <v>588</v>
      </c>
      <c r="E239" s="2" t="s">
        <v>609</v>
      </c>
      <c r="F239" s="2" t="s">
        <v>610</v>
      </c>
      <c r="G239" s="2" t="s">
        <v>140</v>
      </c>
      <c r="H239" s="2" t="s">
        <v>141</v>
      </c>
      <c r="I239" s="2" t="s">
        <v>142</v>
      </c>
      <c r="J239" s="2" t="s">
        <v>143</v>
      </c>
      <c r="K239" s="2" t="s">
        <v>138</v>
      </c>
      <c r="L239" s="2" t="s">
        <v>969</v>
      </c>
    </row>
    <row r="240" spans="1:12" ht="11.25">
      <c r="A240" s="2">
        <v>239</v>
      </c>
      <c r="B240" s="2" t="s">
        <v>1142</v>
      </c>
      <c r="C240" s="2" t="s">
        <v>611</v>
      </c>
      <c r="D240" s="2" t="s">
        <v>612</v>
      </c>
      <c r="E240" s="2" t="s">
        <v>613</v>
      </c>
      <c r="F240" s="2" t="s">
        <v>614</v>
      </c>
      <c r="G240" s="2" t="s">
        <v>140</v>
      </c>
      <c r="H240" s="2" t="s">
        <v>141</v>
      </c>
      <c r="I240" s="2" t="s">
        <v>142</v>
      </c>
      <c r="J240" s="2" t="s">
        <v>143</v>
      </c>
      <c r="K240" s="2" t="s">
        <v>138</v>
      </c>
      <c r="L240" s="2" t="s">
        <v>969</v>
      </c>
    </row>
    <row r="241" spans="1:12" ht="11.25">
      <c r="A241" s="2">
        <v>240</v>
      </c>
      <c r="B241" s="2" t="s">
        <v>1142</v>
      </c>
      <c r="C241" s="2" t="s">
        <v>611</v>
      </c>
      <c r="D241" s="2" t="s">
        <v>612</v>
      </c>
      <c r="E241" s="2" t="s">
        <v>615</v>
      </c>
      <c r="F241" s="2" t="s">
        <v>616</v>
      </c>
      <c r="G241" s="2" t="s">
        <v>140</v>
      </c>
      <c r="H241" s="2" t="s">
        <v>141</v>
      </c>
      <c r="I241" s="2" t="s">
        <v>142</v>
      </c>
      <c r="J241" s="2" t="s">
        <v>143</v>
      </c>
      <c r="K241" s="2" t="s">
        <v>138</v>
      </c>
      <c r="L241" s="2" t="s">
        <v>969</v>
      </c>
    </row>
    <row r="242" spans="1:12" ht="11.25">
      <c r="A242" s="2">
        <v>241</v>
      </c>
      <c r="B242" s="2" t="s">
        <v>1142</v>
      </c>
      <c r="C242" s="2" t="s">
        <v>611</v>
      </c>
      <c r="D242" s="2" t="s">
        <v>612</v>
      </c>
      <c r="E242" s="2" t="s">
        <v>617</v>
      </c>
      <c r="F242" s="2" t="s">
        <v>618</v>
      </c>
      <c r="G242" s="2" t="s">
        <v>140</v>
      </c>
      <c r="H242" s="2" t="s">
        <v>141</v>
      </c>
      <c r="I242" s="2" t="s">
        <v>142</v>
      </c>
      <c r="J242" s="2" t="s">
        <v>143</v>
      </c>
      <c r="K242" s="2" t="s">
        <v>138</v>
      </c>
      <c r="L242" s="2" t="s">
        <v>969</v>
      </c>
    </row>
    <row r="243" spans="1:12" ht="11.25">
      <c r="A243" s="2">
        <v>242</v>
      </c>
      <c r="B243" s="2" t="s">
        <v>1142</v>
      </c>
      <c r="C243" s="2" t="s">
        <v>611</v>
      </c>
      <c r="D243" s="2" t="s">
        <v>612</v>
      </c>
      <c r="E243" s="2" t="s">
        <v>619</v>
      </c>
      <c r="F243" s="2" t="s">
        <v>620</v>
      </c>
      <c r="G243" s="2" t="s">
        <v>134</v>
      </c>
      <c r="H243" s="2" t="s">
        <v>135</v>
      </c>
      <c r="I243" s="2" t="s">
        <v>136</v>
      </c>
      <c r="J243" s="2" t="s">
        <v>137</v>
      </c>
      <c r="K243" s="2" t="s">
        <v>139</v>
      </c>
      <c r="L243" s="2" t="s">
        <v>969</v>
      </c>
    </row>
    <row r="244" spans="1:12" ht="11.25">
      <c r="A244" s="2">
        <v>243</v>
      </c>
      <c r="B244" s="2" t="s">
        <v>1142</v>
      </c>
      <c r="C244" s="2" t="s">
        <v>611</v>
      </c>
      <c r="D244" s="2" t="s">
        <v>612</v>
      </c>
      <c r="E244" s="2" t="s">
        <v>619</v>
      </c>
      <c r="F244" s="2" t="s">
        <v>620</v>
      </c>
      <c r="G244" s="2" t="s">
        <v>134</v>
      </c>
      <c r="H244" s="2" t="s">
        <v>135</v>
      </c>
      <c r="I244" s="2" t="s">
        <v>136</v>
      </c>
      <c r="J244" s="2" t="s">
        <v>137</v>
      </c>
      <c r="K244" s="2" t="s">
        <v>138</v>
      </c>
      <c r="L244" s="2" t="s">
        <v>969</v>
      </c>
    </row>
    <row r="245" spans="1:12" ht="11.25">
      <c r="A245" s="2">
        <v>244</v>
      </c>
      <c r="B245" s="2" t="s">
        <v>1142</v>
      </c>
      <c r="C245" s="2" t="s">
        <v>611</v>
      </c>
      <c r="D245" s="2" t="s">
        <v>612</v>
      </c>
      <c r="E245" s="2" t="s">
        <v>619</v>
      </c>
      <c r="F245" s="2" t="s">
        <v>620</v>
      </c>
      <c r="G245" s="2" t="s">
        <v>140</v>
      </c>
      <c r="H245" s="2" t="s">
        <v>141</v>
      </c>
      <c r="I245" s="2" t="s">
        <v>142</v>
      </c>
      <c r="J245" s="2" t="s">
        <v>143</v>
      </c>
      <c r="K245" s="2" t="s">
        <v>138</v>
      </c>
      <c r="L245" s="2" t="s">
        <v>969</v>
      </c>
    </row>
    <row r="246" spans="1:12" ht="11.25">
      <c r="A246" s="2">
        <v>245</v>
      </c>
      <c r="B246" s="2" t="s">
        <v>1142</v>
      </c>
      <c r="C246" s="2" t="s">
        <v>611</v>
      </c>
      <c r="D246" s="2" t="s">
        <v>612</v>
      </c>
      <c r="E246" s="2" t="s">
        <v>621</v>
      </c>
      <c r="F246" s="2" t="s">
        <v>622</v>
      </c>
      <c r="G246" s="2" t="s">
        <v>140</v>
      </c>
      <c r="H246" s="2" t="s">
        <v>141</v>
      </c>
      <c r="I246" s="2" t="s">
        <v>142</v>
      </c>
      <c r="J246" s="2" t="s">
        <v>143</v>
      </c>
      <c r="K246" s="2" t="s">
        <v>138</v>
      </c>
      <c r="L246" s="2" t="s">
        <v>969</v>
      </c>
    </row>
    <row r="247" spans="1:12" ht="11.25">
      <c r="A247" s="2">
        <v>246</v>
      </c>
      <c r="B247" s="2" t="s">
        <v>1142</v>
      </c>
      <c r="C247" s="2" t="s">
        <v>611</v>
      </c>
      <c r="D247" s="2" t="s">
        <v>612</v>
      </c>
      <c r="E247" s="2" t="s">
        <v>623</v>
      </c>
      <c r="F247" s="2" t="s">
        <v>624</v>
      </c>
      <c r="G247" s="2" t="s">
        <v>140</v>
      </c>
      <c r="H247" s="2" t="s">
        <v>141</v>
      </c>
      <c r="I247" s="2" t="s">
        <v>142</v>
      </c>
      <c r="J247" s="2" t="s">
        <v>143</v>
      </c>
      <c r="K247" s="2" t="s">
        <v>138</v>
      </c>
      <c r="L247" s="2" t="s">
        <v>969</v>
      </c>
    </row>
    <row r="248" spans="1:12" ht="11.25">
      <c r="A248" s="2">
        <v>247</v>
      </c>
      <c r="B248" s="2" t="s">
        <v>1142</v>
      </c>
      <c r="C248" s="2" t="s">
        <v>611</v>
      </c>
      <c r="D248" s="2" t="s">
        <v>612</v>
      </c>
      <c r="E248" s="2" t="s">
        <v>625</v>
      </c>
      <c r="F248" s="2" t="s">
        <v>626</v>
      </c>
      <c r="G248" s="2" t="s">
        <v>140</v>
      </c>
      <c r="H248" s="2" t="s">
        <v>141</v>
      </c>
      <c r="I248" s="2" t="s">
        <v>142</v>
      </c>
      <c r="J248" s="2" t="s">
        <v>143</v>
      </c>
      <c r="K248" s="2" t="s">
        <v>138</v>
      </c>
      <c r="L248" s="2" t="s">
        <v>969</v>
      </c>
    </row>
    <row r="249" spans="1:12" ht="11.25">
      <c r="A249" s="2">
        <v>248</v>
      </c>
      <c r="B249" s="2" t="s">
        <v>1142</v>
      </c>
      <c r="C249" s="2" t="s">
        <v>611</v>
      </c>
      <c r="D249" s="2" t="s">
        <v>612</v>
      </c>
      <c r="E249" s="2" t="s">
        <v>627</v>
      </c>
      <c r="F249" s="2" t="s">
        <v>628</v>
      </c>
      <c r="G249" s="2" t="s">
        <v>140</v>
      </c>
      <c r="H249" s="2" t="s">
        <v>141</v>
      </c>
      <c r="I249" s="2" t="s">
        <v>142</v>
      </c>
      <c r="J249" s="2" t="s">
        <v>143</v>
      </c>
      <c r="K249" s="2" t="s">
        <v>138</v>
      </c>
      <c r="L249" s="2" t="s">
        <v>969</v>
      </c>
    </row>
    <row r="250" spans="1:12" ht="11.25">
      <c r="A250" s="2">
        <v>249</v>
      </c>
      <c r="B250" s="2" t="s">
        <v>1142</v>
      </c>
      <c r="C250" s="2" t="s">
        <v>611</v>
      </c>
      <c r="D250" s="2" t="s">
        <v>612</v>
      </c>
      <c r="E250" s="2" t="s">
        <v>629</v>
      </c>
      <c r="F250" s="2" t="s">
        <v>630</v>
      </c>
      <c r="G250" s="2" t="s">
        <v>140</v>
      </c>
      <c r="H250" s="2" t="s">
        <v>141</v>
      </c>
      <c r="I250" s="2" t="s">
        <v>142</v>
      </c>
      <c r="J250" s="2" t="s">
        <v>143</v>
      </c>
      <c r="K250" s="2" t="s">
        <v>138</v>
      </c>
      <c r="L250" s="2" t="s">
        <v>969</v>
      </c>
    </row>
    <row r="251" spans="1:12" ht="11.25">
      <c r="A251" s="2">
        <v>250</v>
      </c>
      <c r="B251" s="2" t="s">
        <v>1142</v>
      </c>
      <c r="C251" s="2" t="s">
        <v>611</v>
      </c>
      <c r="D251" s="2" t="s">
        <v>612</v>
      </c>
      <c r="E251" s="2" t="s">
        <v>631</v>
      </c>
      <c r="F251" s="2" t="s">
        <v>632</v>
      </c>
      <c r="G251" s="2" t="s">
        <v>140</v>
      </c>
      <c r="H251" s="2" t="s">
        <v>141</v>
      </c>
      <c r="I251" s="2" t="s">
        <v>142</v>
      </c>
      <c r="J251" s="2" t="s">
        <v>143</v>
      </c>
      <c r="K251" s="2" t="s">
        <v>138</v>
      </c>
      <c r="L251" s="2" t="s">
        <v>969</v>
      </c>
    </row>
    <row r="252" spans="1:12" ht="11.25">
      <c r="A252" s="2">
        <v>251</v>
      </c>
      <c r="B252" s="2" t="s">
        <v>1142</v>
      </c>
      <c r="C252" s="2" t="s">
        <v>611</v>
      </c>
      <c r="D252" s="2" t="s">
        <v>612</v>
      </c>
      <c r="E252" s="2" t="s">
        <v>633</v>
      </c>
      <c r="F252" s="2" t="s">
        <v>634</v>
      </c>
      <c r="G252" s="2" t="s">
        <v>140</v>
      </c>
      <c r="H252" s="2" t="s">
        <v>141</v>
      </c>
      <c r="I252" s="2" t="s">
        <v>142</v>
      </c>
      <c r="J252" s="2" t="s">
        <v>143</v>
      </c>
      <c r="K252" s="2" t="s">
        <v>138</v>
      </c>
      <c r="L252" s="2" t="s">
        <v>969</v>
      </c>
    </row>
    <row r="253" spans="1:12" ht="11.25">
      <c r="A253" s="2">
        <v>252</v>
      </c>
      <c r="B253" s="2" t="s">
        <v>1142</v>
      </c>
      <c r="C253" s="2" t="s">
        <v>611</v>
      </c>
      <c r="D253" s="2" t="s">
        <v>612</v>
      </c>
      <c r="E253" s="2" t="s">
        <v>635</v>
      </c>
      <c r="F253" s="2" t="s">
        <v>636</v>
      </c>
      <c r="G253" s="2" t="s">
        <v>140</v>
      </c>
      <c r="H253" s="2" t="s">
        <v>141</v>
      </c>
      <c r="I253" s="2" t="s">
        <v>142</v>
      </c>
      <c r="J253" s="2" t="s">
        <v>143</v>
      </c>
      <c r="K253" s="2" t="s">
        <v>138</v>
      </c>
      <c r="L253" s="2" t="s">
        <v>969</v>
      </c>
    </row>
    <row r="254" spans="1:12" ht="11.25">
      <c r="A254" s="2">
        <v>253</v>
      </c>
      <c r="B254" s="2" t="s">
        <v>1142</v>
      </c>
      <c r="C254" s="2" t="s">
        <v>637</v>
      </c>
      <c r="D254" s="2" t="s">
        <v>638</v>
      </c>
      <c r="E254" s="2" t="s">
        <v>639</v>
      </c>
      <c r="F254" s="2" t="s">
        <v>640</v>
      </c>
      <c r="G254" s="2" t="s">
        <v>140</v>
      </c>
      <c r="H254" s="2" t="s">
        <v>141</v>
      </c>
      <c r="I254" s="2" t="s">
        <v>142</v>
      </c>
      <c r="J254" s="2" t="s">
        <v>143</v>
      </c>
      <c r="K254" s="2" t="s">
        <v>138</v>
      </c>
      <c r="L254" s="2" t="s">
        <v>969</v>
      </c>
    </row>
    <row r="255" spans="1:12" ht="11.25">
      <c r="A255" s="2">
        <v>254</v>
      </c>
      <c r="B255" s="2" t="s">
        <v>1142</v>
      </c>
      <c r="C255" s="2" t="s">
        <v>637</v>
      </c>
      <c r="D255" s="2" t="s">
        <v>638</v>
      </c>
      <c r="E255" s="2" t="s">
        <v>641</v>
      </c>
      <c r="F255" s="2" t="s">
        <v>642</v>
      </c>
      <c r="G255" s="2" t="s">
        <v>140</v>
      </c>
      <c r="H255" s="2" t="s">
        <v>141</v>
      </c>
      <c r="I255" s="2" t="s">
        <v>142</v>
      </c>
      <c r="J255" s="2" t="s">
        <v>143</v>
      </c>
      <c r="K255" s="2" t="s">
        <v>138</v>
      </c>
      <c r="L255" s="2" t="s">
        <v>969</v>
      </c>
    </row>
    <row r="256" spans="1:12" ht="11.25">
      <c r="A256" s="2">
        <v>255</v>
      </c>
      <c r="B256" s="2" t="s">
        <v>1142</v>
      </c>
      <c r="C256" s="2" t="s">
        <v>637</v>
      </c>
      <c r="D256" s="2" t="s">
        <v>638</v>
      </c>
      <c r="E256" s="2" t="s">
        <v>643</v>
      </c>
      <c r="F256" s="2" t="s">
        <v>644</v>
      </c>
      <c r="G256" s="2" t="s">
        <v>140</v>
      </c>
      <c r="H256" s="2" t="s">
        <v>141</v>
      </c>
      <c r="I256" s="2" t="s">
        <v>142</v>
      </c>
      <c r="J256" s="2" t="s">
        <v>143</v>
      </c>
      <c r="K256" s="2" t="s">
        <v>138</v>
      </c>
      <c r="L256" s="2" t="s">
        <v>969</v>
      </c>
    </row>
    <row r="257" spans="1:12" ht="11.25">
      <c r="A257" s="2">
        <v>256</v>
      </c>
      <c r="B257" s="2" t="s">
        <v>1142</v>
      </c>
      <c r="C257" s="2" t="s">
        <v>637</v>
      </c>
      <c r="D257" s="2" t="s">
        <v>638</v>
      </c>
      <c r="E257" s="2" t="s">
        <v>645</v>
      </c>
      <c r="F257" s="2" t="s">
        <v>646</v>
      </c>
      <c r="G257" s="2" t="s">
        <v>140</v>
      </c>
      <c r="H257" s="2" t="s">
        <v>141</v>
      </c>
      <c r="I257" s="2" t="s">
        <v>142</v>
      </c>
      <c r="J257" s="2" t="s">
        <v>143</v>
      </c>
      <c r="K257" s="2" t="s">
        <v>138</v>
      </c>
      <c r="L257" s="2" t="s">
        <v>969</v>
      </c>
    </row>
    <row r="258" spans="1:12" ht="11.25">
      <c r="A258" s="2">
        <v>257</v>
      </c>
      <c r="B258" s="2" t="s">
        <v>1142</v>
      </c>
      <c r="C258" s="2" t="s">
        <v>637</v>
      </c>
      <c r="D258" s="2" t="s">
        <v>638</v>
      </c>
      <c r="E258" s="2" t="s">
        <v>647</v>
      </c>
      <c r="F258" s="2" t="s">
        <v>648</v>
      </c>
      <c r="G258" s="2" t="s">
        <v>140</v>
      </c>
      <c r="H258" s="2" t="s">
        <v>141</v>
      </c>
      <c r="I258" s="2" t="s">
        <v>142</v>
      </c>
      <c r="J258" s="2" t="s">
        <v>143</v>
      </c>
      <c r="K258" s="2" t="s">
        <v>138</v>
      </c>
      <c r="L258" s="2" t="s">
        <v>969</v>
      </c>
    </row>
    <row r="259" spans="1:12" ht="11.25">
      <c r="A259" s="2">
        <v>258</v>
      </c>
      <c r="B259" s="2" t="s">
        <v>1142</v>
      </c>
      <c r="C259" s="2" t="s">
        <v>637</v>
      </c>
      <c r="D259" s="2" t="s">
        <v>638</v>
      </c>
      <c r="E259" s="2" t="s">
        <v>649</v>
      </c>
      <c r="F259" s="2" t="s">
        <v>650</v>
      </c>
      <c r="G259" s="2" t="s">
        <v>140</v>
      </c>
      <c r="H259" s="2" t="s">
        <v>141</v>
      </c>
      <c r="I259" s="2" t="s">
        <v>142</v>
      </c>
      <c r="J259" s="2" t="s">
        <v>143</v>
      </c>
      <c r="K259" s="2" t="s">
        <v>138</v>
      </c>
      <c r="L259" s="2" t="s">
        <v>969</v>
      </c>
    </row>
    <row r="260" spans="1:12" ht="11.25">
      <c r="A260" s="2">
        <v>259</v>
      </c>
      <c r="B260" s="2" t="s">
        <v>1142</v>
      </c>
      <c r="C260" s="2" t="s">
        <v>637</v>
      </c>
      <c r="D260" s="2" t="s">
        <v>638</v>
      </c>
      <c r="E260" s="2" t="s">
        <v>651</v>
      </c>
      <c r="F260" s="2" t="s">
        <v>652</v>
      </c>
      <c r="G260" s="2" t="s">
        <v>134</v>
      </c>
      <c r="H260" s="2" t="s">
        <v>135</v>
      </c>
      <c r="I260" s="2" t="s">
        <v>136</v>
      </c>
      <c r="J260" s="2" t="s">
        <v>137</v>
      </c>
      <c r="K260" s="2" t="s">
        <v>139</v>
      </c>
      <c r="L260" s="2" t="s">
        <v>969</v>
      </c>
    </row>
    <row r="261" spans="1:12" ht="11.25">
      <c r="A261" s="2">
        <v>260</v>
      </c>
      <c r="B261" s="2" t="s">
        <v>1142</v>
      </c>
      <c r="C261" s="2" t="s">
        <v>637</v>
      </c>
      <c r="D261" s="2" t="s">
        <v>638</v>
      </c>
      <c r="E261" s="2" t="s">
        <v>651</v>
      </c>
      <c r="F261" s="2" t="s">
        <v>652</v>
      </c>
      <c r="G261" s="2" t="s">
        <v>134</v>
      </c>
      <c r="H261" s="2" t="s">
        <v>135</v>
      </c>
      <c r="I261" s="2" t="s">
        <v>136</v>
      </c>
      <c r="J261" s="2" t="s">
        <v>137</v>
      </c>
      <c r="K261" s="2" t="s">
        <v>138</v>
      </c>
      <c r="L261" s="2" t="s">
        <v>969</v>
      </c>
    </row>
    <row r="262" spans="1:12" ht="11.25">
      <c r="A262" s="2">
        <v>261</v>
      </c>
      <c r="B262" s="2" t="s">
        <v>1142</v>
      </c>
      <c r="C262" s="2" t="s">
        <v>637</v>
      </c>
      <c r="D262" s="2" t="s">
        <v>638</v>
      </c>
      <c r="E262" s="2" t="s">
        <v>651</v>
      </c>
      <c r="F262" s="2" t="s">
        <v>652</v>
      </c>
      <c r="G262" s="2" t="s">
        <v>140</v>
      </c>
      <c r="H262" s="2" t="s">
        <v>141</v>
      </c>
      <c r="I262" s="2" t="s">
        <v>142</v>
      </c>
      <c r="J262" s="2" t="s">
        <v>143</v>
      </c>
      <c r="K262" s="2" t="s">
        <v>138</v>
      </c>
      <c r="L262" s="2" t="s">
        <v>969</v>
      </c>
    </row>
    <row r="263" spans="1:12" ht="11.25">
      <c r="A263" s="2">
        <v>262</v>
      </c>
      <c r="B263" s="2" t="s">
        <v>1142</v>
      </c>
      <c r="C263" s="2" t="s">
        <v>637</v>
      </c>
      <c r="D263" s="2" t="s">
        <v>638</v>
      </c>
      <c r="E263" s="2" t="s">
        <v>653</v>
      </c>
      <c r="F263" s="2" t="s">
        <v>654</v>
      </c>
      <c r="G263" s="2" t="s">
        <v>140</v>
      </c>
      <c r="H263" s="2" t="s">
        <v>141</v>
      </c>
      <c r="I263" s="2" t="s">
        <v>142</v>
      </c>
      <c r="J263" s="2" t="s">
        <v>143</v>
      </c>
      <c r="K263" s="2" t="s">
        <v>138</v>
      </c>
      <c r="L263" s="2" t="s">
        <v>969</v>
      </c>
    </row>
    <row r="264" spans="1:12" ht="11.25">
      <c r="A264" s="2">
        <v>263</v>
      </c>
      <c r="B264" s="2" t="s">
        <v>1142</v>
      </c>
      <c r="C264" s="2" t="s">
        <v>637</v>
      </c>
      <c r="D264" s="2" t="s">
        <v>638</v>
      </c>
      <c r="E264" s="2" t="s">
        <v>655</v>
      </c>
      <c r="F264" s="2" t="s">
        <v>656</v>
      </c>
      <c r="G264" s="2" t="s">
        <v>140</v>
      </c>
      <c r="H264" s="2" t="s">
        <v>141</v>
      </c>
      <c r="I264" s="2" t="s">
        <v>142</v>
      </c>
      <c r="J264" s="2" t="s">
        <v>143</v>
      </c>
      <c r="K264" s="2" t="s">
        <v>138</v>
      </c>
      <c r="L264" s="2" t="s">
        <v>969</v>
      </c>
    </row>
    <row r="265" spans="1:12" ht="11.25">
      <c r="A265" s="2">
        <v>264</v>
      </c>
      <c r="B265" s="2" t="s">
        <v>1142</v>
      </c>
      <c r="C265" s="2" t="s">
        <v>637</v>
      </c>
      <c r="D265" s="2" t="s">
        <v>638</v>
      </c>
      <c r="E265" s="2" t="s">
        <v>657</v>
      </c>
      <c r="F265" s="2" t="s">
        <v>658</v>
      </c>
      <c r="G265" s="2" t="s">
        <v>140</v>
      </c>
      <c r="H265" s="2" t="s">
        <v>141</v>
      </c>
      <c r="I265" s="2" t="s">
        <v>142</v>
      </c>
      <c r="J265" s="2" t="s">
        <v>143</v>
      </c>
      <c r="K265" s="2" t="s">
        <v>138</v>
      </c>
      <c r="L265" s="2" t="s">
        <v>969</v>
      </c>
    </row>
    <row r="266" spans="1:12" ht="11.25">
      <c r="A266" s="2">
        <v>265</v>
      </c>
      <c r="B266" s="2" t="s">
        <v>1142</v>
      </c>
      <c r="C266" s="2" t="s">
        <v>637</v>
      </c>
      <c r="D266" s="2" t="s">
        <v>638</v>
      </c>
      <c r="E266" s="2" t="s">
        <v>659</v>
      </c>
      <c r="F266" s="2" t="s">
        <v>660</v>
      </c>
      <c r="G266" s="2" t="s">
        <v>140</v>
      </c>
      <c r="H266" s="2" t="s">
        <v>141</v>
      </c>
      <c r="I266" s="2" t="s">
        <v>142</v>
      </c>
      <c r="J266" s="2" t="s">
        <v>143</v>
      </c>
      <c r="K266" s="2" t="s">
        <v>138</v>
      </c>
      <c r="L266" s="2" t="s">
        <v>969</v>
      </c>
    </row>
    <row r="267" spans="1:12" ht="11.25">
      <c r="A267" s="2">
        <v>266</v>
      </c>
      <c r="B267" s="2" t="s">
        <v>1142</v>
      </c>
      <c r="C267" s="2" t="s">
        <v>661</v>
      </c>
      <c r="D267" s="2" t="s">
        <v>662</v>
      </c>
      <c r="E267" s="2" t="s">
        <v>663</v>
      </c>
      <c r="F267" s="2" t="s">
        <v>664</v>
      </c>
      <c r="G267" s="2" t="s">
        <v>134</v>
      </c>
      <c r="H267" s="2" t="s">
        <v>135</v>
      </c>
      <c r="I267" s="2" t="s">
        <v>136</v>
      </c>
      <c r="J267" s="2" t="s">
        <v>137</v>
      </c>
      <c r="K267" s="2" t="s">
        <v>139</v>
      </c>
      <c r="L267" s="2" t="s">
        <v>969</v>
      </c>
    </row>
    <row r="268" spans="1:12" ht="11.25">
      <c r="A268" s="2">
        <v>267</v>
      </c>
      <c r="B268" s="2" t="s">
        <v>1142</v>
      </c>
      <c r="C268" s="2" t="s">
        <v>661</v>
      </c>
      <c r="D268" s="2" t="s">
        <v>662</v>
      </c>
      <c r="E268" s="2" t="s">
        <v>663</v>
      </c>
      <c r="F268" s="2" t="s">
        <v>664</v>
      </c>
      <c r="G268" s="2" t="s">
        <v>134</v>
      </c>
      <c r="H268" s="2" t="s">
        <v>135</v>
      </c>
      <c r="I268" s="2" t="s">
        <v>136</v>
      </c>
      <c r="J268" s="2" t="s">
        <v>137</v>
      </c>
      <c r="K268" s="2" t="s">
        <v>138</v>
      </c>
      <c r="L268" s="2" t="s">
        <v>969</v>
      </c>
    </row>
    <row r="269" spans="1:12" ht="11.25">
      <c r="A269" s="2">
        <v>268</v>
      </c>
      <c r="B269" s="2" t="s">
        <v>1142</v>
      </c>
      <c r="C269" s="2" t="s">
        <v>661</v>
      </c>
      <c r="D269" s="2" t="s">
        <v>662</v>
      </c>
      <c r="E269" s="2" t="s">
        <v>663</v>
      </c>
      <c r="F269" s="2" t="s">
        <v>664</v>
      </c>
      <c r="G269" s="2" t="s">
        <v>665</v>
      </c>
      <c r="H269" s="2" t="s">
        <v>666</v>
      </c>
      <c r="I269" s="2" t="s">
        <v>667</v>
      </c>
      <c r="J269" s="2" t="s">
        <v>668</v>
      </c>
      <c r="K269" s="2" t="s">
        <v>139</v>
      </c>
      <c r="L269" s="2" t="s">
        <v>969</v>
      </c>
    </row>
    <row r="270" spans="1:12" ht="11.25">
      <c r="A270" s="2">
        <v>269</v>
      </c>
      <c r="B270" s="2" t="s">
        <v>1142</v>
      </c>
      <c r="C270" s="2" t="s">
        <v>661</v>
      </c>
      <c r="D270" s="2" t="s">
        <v>662</v>
      </c>
      <c r="E270" s="2" t="s">
        <v>663</v>
      </c>
      <c r="F270" s="2" t="s">
        <v>664</v>
      </c>
      <c r="G270" s="2" t="s">
        <v>669</v>
      </c>
      <c r="H270" s="2" t="s">
        <v>670</v>
      </c>
      <c r="I270" s="2" t="s">
        <v>671</v>
      </c>
      <c r="J270" s="2" t="s">
        <v>668</v>
      </c>
      <c r="K270" s="2" t="s">
        <v>139</v>
      </c>
      <c r="L270" s="2" t="s">
        <v>969</v>
      </c>
    </row>
    <row r="271" spans="1:12" ht="11.25">
      <c r="A271" s="2">
        <v>270</v>
      </c>
      <c r="B271" s="2" t="s">
        <v>1142</v>
      </c>
      <c r="C271" s="2" t="s">
        <v>661</v>
      </c>
      <c r="D271" s="2" t="s">
        <v>662</v>
      </c>
      <c r="E271" s="2" t="s">
        <v>663</v>
      </c>
      <c r="F271" s="2" t="s">
        <v>664</v>
      </c>
      <c r="G271" s="2" t="s">
        <v>140</v>
      </c>
      <c r="H271" s="2" t="s">
        <v>141</v>
      </c>
      <c r="I271" s="2" t="s">
        <v>142</v>
      </c>
      <c r="J271" s="2" t="s">
        <v>143</v>
      </c>
      <c r="K271" s="2" t="s">
        <v>138</v>
      </c>
      <c r="L271" s="2" t="s">
        <v>969</v>
      </c>
    </row>
    <row r="272" spans="1:12" ht="11.25">
      <c r="A272" s="2">
        <v>271</v>
      </c>
      <c r="B272" s="2" t="s">
        <v>1142</v>
      </c>
      <c r="C272" s="2" t="s">
        <v>661</v>
      </c>
      <c r="D272" s="2" t="s">
        <v>662</v>
      </c>
      <c r="E272" s="2" t="s">
        <v>672</v>
      </c>
      <c r="F272" s="2" t="s">
        <v>673</v>
      </c>
      <c r="G272" s="2" t="s">
        <v>140</v>
      </c>
      <c r="H272" s="2" t="s">
        <v>141</v>
      </c>
      <c r="I272" s="2" t="s">
        <v>142</v>
      </c>
      <c r="J272" s="2" t="s">
        <v>143</v>
      </c>
      <c r="K272" s="2" t="s">
        <v>138</v>
      </c>
      <c r="L272" s="2" t="s">
        <v>969</v>
      </c>
    </row>
    <row r="273" spans="1:12" ht="11.25">
      <c r="A273" s="2">
        <v>272</v>
      </c>
      <c r="B273" s="2" t="s">
        <v>1142</v>
      </c>
      <c r="C273" s="2" t="s">
        <v>661</v>
      </c>
      <c r="D273" s="2" t="s">
        <v>662</v>
      </c>
      <c r="E273" s="2" t="s">
        <v>674</v>
      </c>
      <c r="F273" s="2" t="s">
        <v>675</v>
      </c>
      <c r="G273" s="2" t="s">
        <v>140</v>
      </c>
      <c r="H273" s="2" t="s">
        <v>141</v>
      </c>
      <c r="I273" s="2" t="s">
        <v>142</v>
      </c>
      <c r="J273" s="2" t="s">
        <v>143</v>
      </c>
      <c r="K273" s="2" t="s">
        <v>138</v>
      </c>
      <c r="L273" s="2" t="s">
        <v>969</v>
      </c>
    </row>
    <row r="274" spans="1:12" ht="11.25">
      <c r="A274" s="2">
        <v>273</v>
      </c>
      <c r="B274" s="2" t="s">
        <v>1142</v>
      </c>
      <c r="C274" s="2" t="s">
        <v>661</v>
      </c>
      <c r="D274" s="2" t="s">
        <v>662</v>
      </c>
      <c r="E274" s="2" t="s">
        <v>676</v>
      </c>
      <c r="F274" s="2" t="s">
        <v>677</v>
      </c>
      <c r="G274" s="2" t="s">
        <v>134</v>
      </c>
      <c r="H274" s="2" t="s">
        <v>135</v>
      </c>
      <c r="I274" s="2" t="s">
        <v>136</v>
      </c>
      <c r="J274" s="2" t="s">
        <v>137</v>
      </c>
      <c r="K274" s="2" t="s">
        <v>138</v>
      </c>
      <c r="L274" s="2" t="s">
        <v>969</v>
      </c>
    </row>
    <row r="275" spans="1:12" ht="11.25">
      <c r="A275" s="2">
        <v>274</v>
      </c>
      <c r="B275" s="2" t="s">
        <v>1142</v>
      </c>
      <c r="C275" s="2" t="s">
        <v>661</v>
      </c>
      <c r="D275" s="2" t="s">
        <v>662</v>
      </c>
      <c r="E275" s="2" t="s">
        <v>676</v>
      </c>
      <c r="F275" s="2" t="s">
        <v>677</v>
      </c>
      <c r="G275" s="2" t="s">
        <v>134</v>
      </c>
      <c r="H275" s="2" t="s">
        <v>135</v>
      </c>
      <c r="I275" s="2" t="s">
        <v>136</v>
      </c>
      <c r="J275" s="2" t="s">
        <v>137</v>
      </c>
      <c r="K275" s="2" t="s">
        <v>139</v>
      </c>
      <c r="L275" s="2" t="s">
        <v>969</v>
      </c>
    </row>
    <row r="276" spans="1:12" ht="11.25">
      <c r="A276" s="2">
        <v>275</v>
      </c>
      <c r="B276" s="2" t="s">
        <v>1142</v>
      </c>
      <c r="C276" s="2" t="s">
        <v>661</v>
      </c>
      <c r="D276" s="2" t="s">
        <v>662</v>
      </c>
      <c r="E276" s="2" t="s">
        <v>676</v>
      </c>
      <c r="F276" s="2" t="s">
        <v>677</v>
      </c>
      <c r="G276" s="2" t="s">
        <v>140</v>
      </c>
      <c r="H276" s="2" t="s">
        <v>141</v>
      </c>
      <c r="I276" s="2" t="s">
        <v>142</v>
      </c>
      <c r="J276" s="2" t="s">
        <v>143</v>
      </c>
      <c r="K276" s="2" t="s">
        <v>138</v>
      </c>
      <c r="L276" s="2" t="s">
        <v>969</v>
      </c>
    </row>
    <row r="277" spans="1:12" ht="11.25">
      <c r="A277" s="2">
        <v>276</v>
      </c>
      <c r="B277" s="2" t="s">
        <v>1142</v>
      </c>
      <c r="C277" s="2" t="s">
        <v>661</v>
      </c>
      <c r="D277" s="2" t="s">
        <v>662</v>
      </c>
      <c r="E277" s="2" t="s">
        <v>678</v>
      </c>
      <c r="F277" s="2" t="s">
        <v>679</v>
      </c>
      <c r="G277" s="2" t="s">
        <v>140</v>
      </c>
      <c r="H277" s="2" t="s">
        <v>141</v>
      </c>
      <c r="I277" s="2" t="s">
        <v>142</v>
      </c>
      <c r="J277" s="2" t="s">
        <v>143</v>
      </c>
      <c r="K277" s="2" t="s">
        <v>138</v>
      </c>
      <c r="L277" s="2" t="s">
        <v>969</v>
      </c>
    </row>
    <row r="278" spans="1:12" ht="11.25">
      <c r="A278" s="2">
        <v>277</v>
      </c>
      <c r="B278" s="2" t="s">
        <v>1142</v>
      </c>
      <c r="C278" s="2" t="s">
        <v>661</v>
      </c>
      <c r="D278" s="2" t="s">
        <v>662</v>
      </c>
      <c r="E278" s="2" t="s">
        <v>680</v>
      </c>
      <c r="F278" s="2" t="s">
        <v>681</v>
      </c>
      <c r="G278" s="2" t="s">
        <v>140</v>
      </c>
      <c r="H278" s="2" t="s">
        <v>141</v>
      </c>
      <c r="I278" s="2" t="s">
        <v>142</v>
      </c>
      <c r="J278" s="2" t="s">
        <v>143</v>
      </c>
      <c r="K278" s="2" t="s">
        <v>138</v>
      </c>
      <c r="L278" s="2" t="s">
        <v>969</v>
      </c>
    </row>
    <row r="279" spans="1:12" ht="11.25">
      <c r="A279" s="2">
        <v>278</v>
      </c>
      <c r="B279" s="2" t="s">
        <v>1142</v>
      </c>
      <c r="C279" s="2" t="s">
        <v>661</v>
      </c>
      <c r="D279" s="2" t="s">
        <v>662</v>
      </c>
      <c r="E279" s="2" t="s">
        <v>524</v>
      </c>
      <c r="F279" s="2" t="s">
        <v>682</v>
      </c>
      <c r="G279" s="2" t="s">
        <v>140</v>
      </c>
      <c r="H279" s="2" t="s">
        <v>141</v>
      </c>
      <c r="I279" s="2" t="s">
        <v>142</v>
      </c>
      <c r="J279" s="2" t="s">
        <v>143</v>
      </c>
      <c r="K279" s="2" t="s">
        <v>138</v>
      </c>
      <c r="L279" s="2" t="s">
        <v>969</v>
      </c>
    </row>
    <row r="280" spans="1:12" ht="11.25">
      <c r="A280" s="2">
        <v>279</v>
      </c>
      <c r="B280" s="2" t="s">
        <v>1142</v>
      </c>
      <c r="C280" s="2" t="s">
        <v>661</v>
      </c>
      <c r="D280" s="2" t="s">
        <v>662</v>
      </c>
      <c r="E280" s="2" t="s">
        <v>683</v>
      </c>
      <c r="F280" s="2" t="s">
        <v>684</v>
      </c>
      <c r="G280" s="2" t="s">
        <v>140</v>
      </c>
      <c r="H280" s="2" t="s">
        <v>141</v>
      </c>
      <c r="I280" s="2" t="s">
        <v>142</v>
      </c>
      <c r="J280" s="2" t="s">
        <v>143</v>
      </c>
      <c r="K280" s="2" t="s">
        <v>138</v>
      </c>
      <c r="L280" s="2" t="s">
        <v>969</v>
      </c>
    </row>
    <row r="281" spans="1:12" ht="11.25">
      <c r="A281" s="2">
        <v>280</v>
      </c>
      <c r="B281" s="2" t="s">
        <v>1142</v>
      </c>
      <c r="C281" s="2" t="s">
        <v>661</v>
      </c>
      <c r="D281" s="2" t="s">
        <v>662</v>
      </c>
      <c r="E281" s="2" t="s">
        <v>685</v>
      </c>
      <c r="F281" s="2" t="s">
        <v>686</v>
      </c>
      <c r="G281" s="2" t="s">
        <v>140</v>
      </c>
      <c r="H281" s="2" t="s">
        <v>141</v>
      </c>
      <c r="I281" s="2" t="s">
        <v>142</v>
      </c>
      <c r="J281" s="2" t="s">
        <v>143</v>
      </c>
      <c r="K281" s="2" t="s">
        <v>138</v>
      </c>
      <c r="L281" s="2" t="s">
        <v>969</v>
      </c>
    </row>
    <row r="282" spans="1:12" ht="11.25">
      <c r="A282" s="2">
        <v>281</v>
      </c>
      <c r="B282" s="2" t="s">
        <v>1142</v>
      </c>
      <c r="C282" s="2" t="s">
        <v>661</v>
      </c>
      <c r="D282" s="2" t="s">
        <v>662</v>
      </c>
      <c r="E282" s="2" t="s">
        <v>687</v>
      </c>
      <c r="F282" s="2" t="s">
        <v>688</v>
      </c>
      <c r="G282" s="2" t="s">
        <v>134</v>
      </c>
      <c r="H282" s="2" t="s">
        <v>135</v>
      </c>
      <c r="I282" s="2" t="s">
        <v>136</v>
      </c>
      <c r="J282" s="2" t="s">
        <v>137</v>
      </c>
      <c r="K282" s="2" t="s">
        <v>139</v>
      </c>
      <c r="L282" s="2" t="s">
        <v>969</v>
      </c>
    </row>
    <row r="283" spans="1:12" ht="11.25">
      <c r="A283" s="2">
        <v>282</v>
      </c>
      <c r="B283" s="2" t="s">
        <v>1142</v>
      </c>
      <c r="C283" s="2" t="s">
        <v>661</v>
      </c>
      <c r="D283" s="2" t="s">
        <v>662</v>
      </c>
      <c r="E283" s="2" t="s">
        <v>687</v>
      </c>
      <c r="F283" s="2" t="s">
        <v>688</v>
      </c>
      <c r="G283" s="2" t="s">
        <v>134</v>
      </c>
      <c r="H283" s="2" t="s">
        <v>135</v>
      </c>
      <c r="I283" s="2" t="s">
        <v>136</v>
      </c>
      <c r="J283" s="2" t="s">
        <v>137</v>
      </c>
      <c r="K283" s="2" t="s">
        <v>138</v>
      </c>
      <c r="L283" s="2" t="s">
        <v>969</v>
      </c>
    </row>
    <row r="284" spans="1:12" ht="11.25">
      <c r="A284" s="2">
        <v>283</v>
      </c>
      <c r="B284" s="2" t="s">
        <v>1142</v>
      </c>
      <c r="C284" s="2" t="s">
        <v>661</v>
      </c>
      <c r="D284" s="2" t="s">
        <v>662</v>
      </c>
      <c r="E284" s="2" t="s">
        <v>687</v>
      </c>
      <c r="F284" s="2" t="s">
        <v>688</v>
      </c>
      <c r="G284" s="2" t="s">
        <v>140</v>
      </c>
      <c r="H284" s="2" t="s">
        <v>141</v>
      </c>
      <c r="I284" s="2" t="s">
        <v>142</v>
      </c>
      <c r="J284" s="2" t="s">
        <v>143</v>
      </c>
      <c r="K284" s="2" t="s">
        <v>138</v>
      </c>
      <c r="L284" s="2" t="s">
        <v>969</v>
      </c>
    </row>
    <row r="285" spans="1:12" ht="11.25">
      <c r="A285" s="2">
        <v>284</v>
      </c>
      <c r="B285" s="2" t="s">
        <v>1142</v>
      </c>
      <c r="C285" s="2" t="s">
        <v>661</v>
      </c>
      <c r="D285" s="2" t="s">
        <v>662</v>
      </c>
      <c r="E285" s="2" t="s">
        <v>689</v>
      </c>
      <c r="F285" s="2" t="s">
        <v>690</v>
      </c>
      <c r="G285" s="2" t="s">
        <v>140</v>
      </c>
      <c r="H285" s="2" t="s">
        <v>141</v>
      </c>
      <c r="I285" s="2" t="s">
        <v>142</v>
      </c>
      <c r="J285" s="2" t="s">
        <v>143</v>
      </c>
      <c r="K285" s="2" t="s">
        <v>138</v>
      </c>
      <c r="L285" s="2" t="s">
        <v>969</v>
      </c>
    </row>
    <row r="286" spans="1:12" ht="11.25">
      <c r="A286" s="2">
        <v>285</v>
      </c>
      <c r="B286" s="2" t="s">
        <v>1142</v>
      </c>
      <c r="C286" s="2" t="s">
        <v>661</v>
      </c>
      <c r="D286" s="2" t="s">
        <v>662</v>
      </c>
      <c r="E286" s="2" t="s">
        <v>691</v>
      </c>
      <c r="F286" s="2" t="s">
        <v>692</v>
      </c>
      <c r="G286" s="2" t="s">
        <v>140</v>
      </c>
      <c r="H286" s="2" t="s">
        <v>141</v>
      </c>
      <c r="I286" s="2" t="s">
        <v>142</v>
      </c>
      <c r="J286" s="2" t="s">
        <v>143</v>
      </c>
      <c r="K286" s="2" t="s">
        <v>138</v>
      </c>
      <c r="L286" s="2" t="s">
        <v>969</v>
      </c>
    </row>
    <row r="287" spans="1:12" ht="11.25">
      <c r="A287" s="2">
        <v>286</v>
      </c>
      <c r="B287" s="2" t="s">
        <v>1142</v>
      </c>
      <c r="C287" s="2" t="s">
        <v>661</v>
      </c>
      <c r="D287" s="2" t="s">
        <v>662</v>
      </c>
      <c r="E287" s="2" t="s">
        <v>693</v>
      </c>
      <c r="F287" s="2" t="s">
        <v>694</v>
      </c>
      <c r="G287" s="2" t="s">
        <v>140</v>
      </c>
      <c r="H287" s="2" t="s">
        <v>141</v>
      </c>
      <c r="I287" s="2" t="s">
        <v>142</v>
      </c>
      <c r="J287" s="2" t="s">
        <v>143</v>
      </c>
      <c r="K287" s="2" t="s">
        <v>138</v>
      </c>
      <c r="L287" s="2" t="s">
        <v>969</v>
      </c>
    </row>
    <row r="288" spans="1:12" ht="11.25">
      <c r="A288" s="2">
        <v>287</v>
      </c>
      <c r="B288" s="2" t="s">
        <v>1142</v>
      </c>
      <c r="C288" s="2" t="s">
        <v>661</v>
      </c>
      <c r="D288" s="2" t="s">
        <v>662</v>
      </c>
      <c r="E288" s="2" t="s">
        <v>695</v>
      </c>
      <c r="F288" s="2" t="s">
        <v>696</v>
      </c>
      <c r="G288" s="2" t="s">
        <v>140</v>
      </c>
      <c r="H288" s="2" t="s">
        <v>141</v>
      </c>
      <c r="I288" s="2" t="s">
        <v>142</v>
      </c>
      <c r="J288" s="2" t="s">
        <v>143</v>
      </c>
      <c r="K288" s="2" t="s">
        <v>138</v>
      </c>
      <c r="L288" s="2" t="s">
        <v>969</v>
      </c>
    </row>
    <row r="289" spans="1:12" ht="11.25">
      <c r="A289" s="2">
        <v>288</v>
      </c>
      <c r="B289" s="2" t="s">
        <v>1142</v>
      </c>
      <c r="C289" s="2" t="s">
        <v>661</v>
      </c>
      <c r="D289" s="2" t="s">
        <v>662</v>
      </c>
      <c r="E289" s="2" t="s">
        <v>336</v>
      </c>
      <c r="F289" s="2" t="s">
        <v>697</v>
      </c>
      <c r="G289" s="2" t="s">
        <v>140</v>
      </c>
      <c r="H289" s="2" t="s">
        <v>141</v>
      </c>
      <c r="I289" s="2" t="s">
        <v>142</v>
      </c>
      <c r="J289" s="2" t="s">
        <v>143</v>
      </c>
      <c r="K289" s="2" t="s">
        <v>138</v>
      </c>
      <c r="L289" s="2" t="s">
        <v>969</v>
      </c>
    </row>
    <row r="290" spans="1:12" ht="11.25">
      <c r="A290" s="2">
        <v>289</v>
      </c>
      <c r="B290" s="2" t="s">
        <v>1142</v>
      </c>
      <c r="C290" s="2" t="s">
        <v>698</v>
      </c>
      <c r="D290" s="2" t="s">
        <v>699</v>
      </c>
      <c r="E290" s="2" t="s">
        <v>700</v>
      </c>
      <c r="F290" s="2" t="s">
        <v>701</v>
      </c>
      <c r="G290" s="2" t="s">
        <v>134</v>
      </c>
      <c r="H290" s="2" t="s">
        <v>135</v>
      </c>
      <c r="I290" s="2" t="s">
        <v>136</v>
      </c>
      <c r="J290" s="2" t="s">
        <v>137</v>
      </c>
      <c r="K290" s="2" t="s">
        <v>138</v>
      </c>
      <c r="L290" s="2" t="s">
        <v>969</v>
      </c>
    </row>
    <row r="291" spans="1:12" ht="11.25">
      <c r="A291" s="2">
        <v>290</v>
      </c>
      <c r="B291" s="2" t="s">
        <v>1142</v>
      </c>
      <c r="C291" s="2" t="s">
        <v>698</v>
      </c>
      <c r="D291" s="2" t="s">
        <v>699</v>
      </c>
      <c r="E291" s="2" t="s">
        <v>700</v>
      </c>
      <c r="F291" s="2" t="s">
        <v>701</v>
      </c>
      <c r="G291" s="2" t="s">
        <v>134</v>
      </c>
      <c r="H291" s="2" t="s">
        <v>135</v>
      </c>
      <c r="I291" s="2" t="s">
        <v>136</v>
      </c>
      <c r="J291" s="2" t="s">
        <v>137</v>
      </c>
      <c r="K291" s="2" t="s">
        <v>139</v>
      </c>
      <c r="L291" s="2" t="s">
        <v>969</v>
      </c>
    </row>
    <row r="292" spans="1:12" ht="11.25">
      <c r="A292" s="2">
        <v>291</v>
      </c>
      <c r="B292" s="2" t="s">
        <v>1142</v>
      </c>
      <c r="C292" s="2" t="s">
        <v>698</v>
      </c>
      <c r="D292" s="2" t="s">
        <v>699</v>
      </c>
      <c r="E292" s="2" t="s">
        <v>700</v>
      </c>
      <c r="F292" s="2" t="s">
        <v>701</v>
      </c>
      <c r="G292" s="2" t="s">
        <v>140</v>
      </c>
      <c r="H292" s="2" t="s">
        <v>141</v>
      </c>
      <c r="I292" s="2" t="s">
        <v>142</v>
      </c>
      <c r="J292" s="2" t="s">
        <v>143</v>
      </c>
      <c r="K292" s="2" t="s">
        <v>138</v>
      </c>
      <c r="L292" s="2" t="s">
        <v>969</v>
      </c>
    </row>
    <row r="293" spans="1:12" ht="11.25">
      <c r="A293" s="2">
        <v>292</v>
      </c>
      <c r="B293" s="2" t="s">
        <v>1142</v>
      </c>
      <c r="C293" s="2" t="s">
        <v>698</v>
      </c>
      <c r="D293" s="2" t="s">
        <v>699</v>
      </c>
      <c r="E293" s="2" t="s">
        <v>702</v>
      </c>
      <c r="F293" s="2" t="s">
        <v>703</v>
      </c>
      <c r="G293" s="2" t="s">
        <v>140</v>
      </c>
      <c r="H293" s="2" t="s">
        <v>141</v>
      </c>
      <c r="I293" s="2" t="s">
        <v>142</v>
      </c>
      <c r="J293" s="2" t="s">
        <v>143</v>
      </c>
      <c r="K293" s="2" t="s">
        <v>138</v>
      </c>
      <c r="L293" s="2" t="s">
        <v>969</v>
      </c>
    </row>
    <row r="294" spans="1:12" ht="11.25">
      <c r="A294" s="2">
        <v>293</v>
      </c>
      <c r="B294" s="2" t="s">
        <v>1142</v>
      </c>
      <c r="C294" s="2" t="s">
        <v>698</v>
      </c>
      <c r="D294" s="2" t="s">
        <v>699</v>
      </c>
      <c r="E294" s="2" t="s">
        <v>704</v>
      </c>
      <c r="F294" s="2" t="s">
        <v>705</v>
      </c>
      <c r="G294" s="2" t="s">
        <v>134</v>
      </c>
      <c r="H294" s="2" t="s">
        <v>135</v>
      </c>
      <c r="I294" s="2" t="s">
        <v>136</v>
      </c>
      <c r="J294" s="2" t="s">
        <v>137</v>
      </c>
      <c r="K294" s="2" t="s">
        <v>138</v>
      </c>
      <c r="L294" s="2" t="s">
        <v>969</v>
      </c>
    </row>
    <row r="295" spans="1:12" ht="11.25">
      <c r="A295" s="2">
        <v>294</v>
      </c>
      <c r="B295" s="2" t="s">
        <v>1142</v>
      </c>
      <c r="C295" s="2" t="s">
        <v>698</v>
      </c>
      <c r="D295" s="2" t="s">
        <v>699</v>
      </c>
      <c r="E295" s="2" t="s">
        <v>704</v>
      </c>
      <c r="F295" s="2" t="s">
        <v>705</v>
      </c>
      <c r="G295" s="2" t="s">
        <v>134</v>
      </c>
      <c r="H295" s="2" t="s">
        <v>135</v>
      </c>
      <c r="I295" s="2" t="s">
        <v>136</v>
      </c>
      <c r="J295" s="2" t="s">
        <v>137</v>
      </c>
      <c r="K295" s="2" t="s">
        <v>139</v>
      </c>
      <c r="L295" s="2" t="s">
        <v>969</v>
      </c>
    </row>
    <row r="296" spans="1:12" ht="11.25">
      <c r="A296" s="2">
        <v>295</v>
      </c>
      <c r="B296" s="2" t="s">
        <v>1142</v>
      </c>
      <c r="C296" s="2" t="s">
        <v>698</v>
      </c>
      <c r="D296" s="2" t="s">
        <v>699</v>
      </c>
      <c r="E296" s="2" t="s">
        <v>706</v>
      </c>
      <c r="F296" s="2" t="s">
        <v>707</v>
      </c>
      <c r="G296" s="2" t="s">
        <v>140</v>
      </c>
      <c r="H296" s="2" t="s">
        <v>141</v>
      </c>
      <c r="I296" s="2" t="s">
        <v>142</v>
      </c>
      <c r="J296" s="2" t="s">
        <v>143</v>
      </c>
      <c r="K296" s="2" t="s">
        <v>138</v>
      </c>
      <c r="L296" s="2" t="s">
        <v>969</v>
      </c>
    </row>
    <row r="297" spans="1:12" ht="11.25">
      <c r="A297" s="2">
        <v>296</v>
      </c>
      <c r="B297" s="2" t="s">
        <v>1142</v>
      </c>
      <c r="C297" s="2" t="s">
        <v>698</v>
      </c>
      <c r="D297" s="2" t="s">
        <v>699</v>
      </c>
      <c r="E297" s="2" t="s">
        <v>708</v>
      </c>
      <c r="F297" s="2" t="s">
        <v>709</v>
      </c>
      <c r="G297" s="2" t="s">
        <v>140</v>
      </c>
      <c r="H297" s="2" t="s">
        <v>141</v>
      </c>
      <c r="I297" s="2" t="s">
        <v>142</v>
      </c>
      <c r="J297" s="2" t="s">
        <v>143</v>
      </c>
      <c r="K297" s="2" t="s">
        <v>138</v>
      </c>
      <c r="L297" s="2" t="s">
        <v>969</v>
      </c>
    </row>
    <row r="298" spans="1:12" ht="11.25">
      <c r="A298" s="2">
        <v>297</v>
      </c>
      <c r="B298" s="2" t="s">
        <v>1142</v>
      </c>
      <c r="C298" s="2" t="s">
        <v>698</v>
      </c>
      <c r="D298" s="2" t="s">
        <v>699</v>
      </c>
      <c r="E298" s="2" t="s">
        <v>710</v>
      </c>
      <c r="F298" s="2" t="s">
        <v>711</v>
      </c>
      <c r="G298" s="2" t="s">
        <v>140</v>
      </c>
      <c r="H298" s="2" t="s">
        <v>141</v>
      </c>
      <c r="I298" s="2" t="s">
        <v>142</v>
      </c>
      <c r="J298" s="2" t="s">
        <v>143</v>
      </c>
      <c r="K298" s="2" t="s">
        <v>138</v>
      </c>
      <c r="L298" s="2" t="s">
        <v>969</v>
      </c>
    </row>
    <row r="299" spans="1:12" ht="11.25">
      <c r="A299" s="2">
        <v>298</v>
      </c>
      <c r="B299" s="2" t="s">
        <v>1142</v>
      </c>
      <c r="C299" s="2" t="s">
        <v>698</v>
      </c>
      <c r="D299" s="2" t="s">
        <v>699</v>
      </c>
      <c r="E299" s="2" t="s">
        <v>712</v>
      </c>
      <c r="F299" s="2" t="s">
        <v>713</v>
      </c>
      <c r="G299" s="2" t="s">
        <v>140</v>
      </c>
      <c r="H299" s="2" t="s">
        <v>141</v>
      </c>
      <c r="I299" s="2" t="s">
        <v>142</v>
      </c>
      <c r="J299" s="2" t="s">
        <v>143</v>
      </c>
      <c r="K299" s="2" t="s">
        <v>138</v>
      </c>
      <c r="L299" s="2" t="s">
        <v>969</v>
      </c>
    </row>
    <row r="300" spans="1:12" ht="11.25">
      <c r="A300" s="2">
        <v>299</v>
      </c>
      <c r="B300" s="2" t="s">
        <v>1142</v>
      </c>
      <c r="C300" s="2" t="s">
        <v>698</v>
      </c>
      <c r="D300" s="2" t="s">
        <v>699</v>
      </c>
      <c r="E300" s="2" t="s">
        <v>714</v>
      </c>
      <c r="F300" s="2" t="s">
        <v>715</v>
      </c>
      <c r="G300" s="2" t="s">
        <v>140</v>
      </c>
      <c r="H300" s="2" t="s">
        <v>141</v>
      </c>
      <c r="I300" s="2" t="s">
        <v>142</v>
      </c>
      <c r="J300" s="2" t="s">
        <v>143</v>
      </c>
      <c r="K300" s="2" t="s">
        <v>138</v>
      </c>
      <c r="L300" s="2" t="s">
        <v>969</v>
      </c>
    </row>
    <row r="301" spans="1:12" ht="11.25">
      <c r="A301" s="2">
        <v>300</v>
      </c>
      <c r="B301" s="2" t="s">
        <v>1142</v>
      </c>
      <c r="C301" s="2" t="s">
        <v>698</v>
      </c>
      <c r="D301" s="2" t="s">
        <v>699</v>
      </c>
      <c r="E301" s="2" t="s">
        <v>716</v>
      </c>
      <c r="F301" s="2" t="s">
        <v>717</v>
      </c>
      <c r="G301" s="2" t="s">
        <v>140</v>
      </c>
      <c r="H301" s="2" t="s">
        <v>141</v>
      </c>
      <c r="I301" s="2" t="s">
        <v>142</v>
      </c>
      <c r="J301" s="2" t="s">
        <v>143</v>
      </c>
      <c r="K301" s="2" t="s">
        <v>138</v>
      </c>
      <c r="L301" s="2" t="s">
        <v>969</v>
      </c>
    </row>
    <row r="302" spans="1:12" ht="11.25">
      <c r="A302" s="2">
        <v>301</v>
      </c>
      <c r="B302" s="2" t="s">
        <v>1142</v>
      </c>
      <c r="C302" s="2" t="s">
        <v>698</v>
      </c>
      <c r="D302" s="2" t="s">
        <v>699</v>
      </c>
      <c r="E302" s="2" t="s">
        <v>718</v>
      </c>
      <c r="F302" s="2" t="s">
        <v>719</v>
      </c>
      <c r="G302" s="2" t="s">
        <v>134</v>
      </c>
      <c r="H302" s="2" t="s">
        <v>135</v>
      </c>
      <c r="I302" s="2" t="s">
        <v>136</v>
      </c>
      <c r="J302" s="2" t="s">
        <v>137</v>
      </c>
      <c r="K302" s="2" t="s">
        <v>138</v>
      </c>
      <c r="L302" s="2" t="s">
        <v>969</v>
      </c>
    </row>
    <row r="303" spans="1:12" ht="11.25">
      <c r="A303" s="2">
        <v>302</v>
      </c>
      <c r="B303" s="2" t="s">
        <v>1142</v>
      </c>
      <c r="C303" s="2" t="s">
        <v>698</v>
      </c>
      <c r="D303" s="2" t="s">
        <v>699</v>
      </c>
      <c r="E303" s="2" t="s">
        <v>718</v>
      </c>
      <c r="F303" s="2" t="s">
        <v>719</v>
      </c>
      <c r="G303" s="2" t="s">
        <v>134</v>
      </c>
      <c r="H303" s="2" t="s">
        <v>135</v>
      </c>
      <c r="I303" s="2" t="s">
        <v>136</v>
      </c>
      <c r="J303" s="2" t="s">
        <v>137</v>
      </c>
      <c r="K303" s="2" t="s">
        <v>139</v>
      </c>
      <c r="L303" s="2" t="s">
        <v>969</v>
      </c>
    </row>
    <row r="304" spans="1:12" ht="11.25">
      <c r="A304" s="2">
        <v>303</v>
      </c>
      <c r="B304" s="2" t="s">
        <v>1142</v>
      </c>
      <c r="C304" s="2" t="s">
        <v>698</v>
      </c>
      <c r="D304" s="2" t="s">
        <v>699</v>
      </c>
      <c r="E304" s="2" t="s">
        <v>720</v>
      </c>
      <c r="F304" s="2" t="s">
        <v>721</v>
      </c>
      <c r="G304" s="2" t="s">
        <v>140</v>
      </c>
      <c r="H304" s="2" t="s">
        <v>141</v>
      </c>
      <c r="I304" s="2" t="s">
        <v>142</v>
      </c>
      <c r="J304" s="2" t="s">
        <v>143</v>
      </c>
      <c r="K304" s="2" t="s">
        <v>138</v>
      </c>
      <c r="L304" s="2" t="s">
        <v>969</v>
      </c>
    </row>
    <row r="305" spans="1:12" ht="11.25">
      <c r="A305" s="2">
        <v>304</v>
      </c>
      <c r="B305" s="2" t="s">
        <v>1142</v>
      </c>
      <c r="C305" s="2" t="s">
        <v>698</v>
      </c>
      <c r="D305" s="2" t="s">
        <v>699</v>
      </c>
      <c r="E305" s="2" t="s">
        <v>722</v>
      </c>
      <c r="F305" s="2" t="s">
        <v>723</v>
      </c>
      <c r="G305" s="2" t="s">
        <v>140</v>
      </c>
      <c r="H305" s="2" t="s">
        <v>141</v>
      </c>
      <c r="I305" s="2" t="s">
        <v>142</v>
      </c>
      <c r="J305" s="2" t="s">
        <v>143</v>
      </c>
      <c r="K305" s="2" t="s">
        <v>138</v>
      </c>
      <c r="L305" s="2" t="s">
        <v>969</v>
      </c>
    </row>
    <row r="306" spans="1:12" ht="11.25">
      <c r="A306" s="2">
        <v>305</v>
      </c>
      <c r="B306" s="2" t="s">
        <v>1142</v>
      </c>
      <c r="C306" s="2" t="s">
        <v>724</v>
      </c>
      <c r="D306" s="2" t="s">
        <v>725</v>
      </c>
      <c r="E306" s="2" t="s">
        <v>726</v>
      </c>
      <c r="F306" s="2" t="s">
        <v>727</v>
      </c>
      <c r="G306" s="2" t="s">
        <v>134</v>
      </c>
      <c r="H306" s="2" t="s">
        <v>135</v>
      </c>
      <c r="I306" s="2" t="s">
        <v>136</v>
      </c>
      <c r="J306" s="2" t="s">
        <v>137</v>
      </c>
      <c r="K306" s="2" t="s">
        <v>139</v>
      </c>
      <c r="L306" s="2" t="s">
        <v>969</v>
      </c>
    </row>
    <row r="307" spans="1:12" ht="11.25">
      <c r="A307" s="2">
        <v>306</v>
      </c>
      <c r="B307" s="2" t="s">
        <v>1142</v>
      </c>
      <c r="C307" s="2" t="s">
        <v>724</v>
      </c>
      <c r="D307" s="2" t="s">
        <v>725</v>
      </c>
      <c r="E307" s="2" t="s">
        <v>726</v>
      </c>
      <c r="F307" s="2" t="s">
        <v>727</v>
      </c>
      <c r="G307" s="2" t="s">
        <v>134</v>
      </c>
      <c r="H307" s="2" t="s">
        <v>135</v>
      </c>
      <c r="I307" s="2" t="s">
        <v>136</v>
      </c>
      <c r="J307" s="2" t="s">
        <v>137</v>
      </c>
      <c r="K307" s="2" t="s">
        <v>138</v>
      </c>
      <c r="L307" s="2" t="s">
        <v>969</v>
      </c>
    </row>
    <row r="308" spans="1:12" ht="11.25">
      <c r="A308" s="2">
        <v>307</v>
      </c>
      <c r="B308" s="2" t="s">
        <v>1142</v>
      </c>
      <c r="C308" s="2" t="s">
        <v>724</v>
      </c>
      <c r="D308" s="2" t="s">
        <v>725</v>
      </c>
      <c r="E308" s="2" t="s">
        <v>726</v>
      </c>
      <c r="F308" s="2" t="s">
        <v>727</v>
      </c>
      <c r="G308" s="2" t="s">
        <v>140</v>
      </c>
      <c r="H308" s="2" t="s">
        <v>141</v>
      </c>
      <c r="I308" s="2" t="s">
        <v>142</v>
      </c>
      <c r="J308" s="2" t="s">
        <v>143</v>
      </c>
      <c r="K308" s="2" t="s">
        <v>138</v>
      </c>
      <c r="L308" s="2" t="s">
        <v>969</v>
      </c>
    </row>
    <row r="309" spans="1:12" ht="11.25">
      <c r="A309" s="2">
        <v>308</v>
      </c>
      <c r="B309" s="2" t="s">
        <v>1142</v>
      </c>
      <c r="C309" s="2" t="s">
        <v>724</v>
      </c>
      <c r="D309" s="2" t="s">
        <v>725</v>
      </c>
      <c r="E309" s="2" t="s">
        <v>728</v>
      </c>
      <c r="F309" s="2" t="s">
        <v>729</v>
      </c>
      <c r="G309" s="2" t="s">
        <v>140</v>
      </c>
      <c r="H309" s="2" t="s">
        <v>141</v>
      </c>
      <c r="I309" s="2" t="s">
        <v>142</v>
      </c>
      <c r="J309" s="2" t="s">
        <v>143</v>
      </c>
      <c r="K309" s="2" t="s">
        <v>138</v>
      </c>
      <c r="L309" s="2" t="s">
        <v>969</v>
      </c>
    </row>
    <row r="310" spans="1:12" ht="11.25">
      <c r="A310" s="2">
        <v>309</v>
      </c>
      <c r="B310" s="2" t="s">
        <v>1142</v>
      </c>
      <c r="C310" s="2" t="s">
        <v>724</v>
      </c>
      <c r="D310" s="2" t="s">
        <v>725</v>
      </c>
      <c r="E310" s="2" t="s">
        <v>730</v>
      </c>
      <c r="F310" s="2" t="s">
        <v>731</v>
      </c>
      <c r="G310" s="2" t="s">
        <v>140</v>
      </c>
      <c r="H310" s="2" t="s">
        <v>141</v>
      </c>
      <c r="I310" s="2" t="s">
        <v>142</v>
      </c>
      <c r="J310" s="2" t="s">
        <v>143</v>
      </c>
      <c r="K310" s="2" t="s">
        <v>138</v>
      </c>
      <c r="L310" s="2" t="s">
        <v>969</v>
      </c>
    </row>
    <row r="311" spans="1:12" ht="11.25">
      <c r="A311" s="2">
        <v>310</v>
      </c>
      <c r="B311" s="2" t="s">
        <v>1142</v>
      </c>
      <c r="C311" s="2" t="s">
        <v>724</v>
      </c>
      <c r="D311" s="2" t="s">
        <v>725</v>
      </c>
      <c r="E311" s="2" t="s">
        <v>732</v>
      </c>
      <c r="F311" s="2" t="s">
        <v>733</v>
      </c>
      <c r="G311" s="2" t="s">
        <v>140</v>
      </c>
      <c r="H311" s="2" t="s">
        <v>141</v>
      </c>
      <c r="I311" s="2" t="s">
        <v>142</v>
      </c>
      <c r="J311" s="2" t="s">
        <v>143</v>
      </c>
      <c r="K311" s="2" t="s">
        <v>138</v>
      </c>
      <c r="L311" s="2" t="s">
        <v>969</v>
      </c>
    </row>
    <row r="312" spans="1:12" ht="11.25">
      <c r="A312" s="2">
        <v>311</v>
      </c>
      <c r="B312" s="2" t="s">
        <v>1142</v>
      </c>
      <c r="C312" s="2" t="s">
        <v>724</v>
      </c>
      <c r="D312" s="2" t="s">
        <v>725</v>
      </c>
      <c r="E312" s="2" t="s">
        <v>734</v>
      </c>
      <c r="F312" s="2" t="s">
        <v>735</v>
      </c>
      <c r="G312" s="2" t="s">
        <v>140</v>
      </c>
      <c r="H312" s="2" t="s">
        <v>141</v>
      </c>
      <c r="I312" s="2" t="s">
        <v>142</v>
      </c>
      <c r="J312" s="2" t="s">
        <v>143</v>
      </c>
      <c r="K312" s="2" t="s">
        <v>138</v>
      </c>
      <c r="L312" s="2" t="s">
        <v>969</v>
      </c>
    </row>
    <row r="313" spans="1:12" ht="11.25">
      <c r="A313" s="2">
        <v>312</v>
      </c>
      <c r="B313" s="2" t="s">
        <v>1142</v>
      </c>
      <c r="C313" s="2" t="s">
        <v>724</v>
      </c>
      <c r="D313" s="2" t="s">
        <v>725</v>
      </c>
      <c r="E313" s="2" t="s">
        <v>736</v>
      </c>
      <c r="F313" s="2" t="s">
        <v>737</v>
      </c>
      <c r="G313" s="2" t="s">
        <v>140</v>
      </c>
      <c r="H313" s="2" t="s">
        <v>141</v>
      </c>
      <c r="I313" s="2" t="s">
        <v>142</v>
      </c>
      <c r="J313" s="2" t="s">
        <v>143</v>
      </c>
      <c r="K313" s="2" t="s">
        <v>138</v>
      </c>
      <c r="L313" s="2" t="s">
        <v>969</v>
      </c>
    </row>
    <row r="314" spans="1:12" ht="11.25">
      <c r="A314" s="2">
        <v>313</v>
      </c>
      <c r="B314" s="2" t="s">
        <v>1142</v>
      </c>
      <c r="C314" s="2" t="s">
        <v>724</v>
      </c>
      <c r="D314" s="2" t="s">
        <v>725</v>
      </c>
      <c r="E314" s="2" t="s">
        <v>738</v>
      </c>
      <c r="F314" s="2" t="s">
        <v>739</v>
      </c>
      <c r="G314" s="2" t="s">
        <v>140</v>
      </c>
      <c r="H314" s="2" t="s">
        <v>141</v>
      </c>
      <c r="I314" s="2" t="s">
        <v>142</v>
      </c>
      <c r="J314" s="2" t="s">
        <v>143</v>
      </c>
      <c r="K314" s="2" t="s">
        <v>138</v>
      </c>
      <c r="L314" s="2" t="s">
        <v>969</v>
      </c>
    </row>
    <row r="315" spans="1:12" ht="11.25">
      <c r="A315" s="2">
        <v>314</v>
      </c>
      <c r="B315" s="2" t="s">
        <v>1142</v>
      </c>
      <c r="C315" s="2" t="s">
        <v>724</v>
      </c>
      <c r="D315" s="2" t="s">
        <v>725</v>
      </c>
      <c r="E315" s="2" t="s">
        <v>740</v>
      </c>
      <c r="F315" s="2" t="s">
        <v>741</v>
      </c>
      <c r="G315" s="2" t="s">
        <v>140</v>
      </c>
      <c r="H315" s="2" t="s">
        <v>141</v>
      </c>
      <c r="I315" s="2" t="s">
        <v>142</v>
      </c>
      <c r="J315" s="2" t="s">
        <v>143</v>
      </c>
      <c r="K315" s="2" t="s">
        <v>138</v>
      </c>
      <c r="L315" s="2" t="s">
        <v>969</v>
      </c>
    </row>
    <row r="316" spans="1:12" ht="11.25">
      <c r="A316" s="2">
        <v>315</v>
      </c>
      <c r="B316" s="2" t="s">
        <v>1142</v>
      </c>
      <c r="C316" s="2" t="s">
        <v>724</v>
      </c>
      <c r="D316" s="2" t="s">
        <v>725</v>
      </c>
      <c r="E316" s="2" t="s">
        <v>742</v>
      </c>
      <c r="F316" s="2" t="s">
        <v>743</v>
      </c>
      <c r="G316" s="2" t="s">
        <v>140</v>
      </c>
      <c r="H316" s="2" t="s">
        <v>141</v>
      </c>
      <c r="I316" s="2" t="s">
        <v>142</v>
      </c>
      <c r="J316" s="2" t="s">
        <v>143</v>
      </c>
      <c r="K316" s="2" t="s">
        <v>138</v>
      </c>
      <c r="L316" s="2" t="s">
        <v>969</v>
      </c>
    </row>
    <row r="317" spans="1:12" ht="11.25">
      <c r="A317" s="2">
        <v>316</v>
      </c>
      <c r="B317" s="2" t="s">
        <v>1142</v>
      </c>
      <c r="C317" s="2" t="s">
        <v>724</v>
      </c>
      <c r="D317" s="2" t="s">
        <v>725</v>
      </c>
      <c r="E317" s="2" t="s">
        <v>744</v>
      </c>
      <c r="F317" s="2" t="s">
        <v>745</v>
      </c>
      <c r="G317" s="2" t="s">
        <v>140</v>
      </c>
      <c r="H317" s="2" t="s">
        <v>141</v>
      </c>
      <c r="I317" s="2" t="s">
        <v>142</v>
      </c>
      <c r="J317" s="2" t="s">
        <v>143</v>
      </c>
      <c r="K317" s="2" t="s">
        <v>138</v>
      </c>
      <c r="L317" s="2" t="s">
        <v>969</v>
      </c>
    </row>
    <row r="318" spans="1:12" ht="11.25">
      <c r="A318" s="2">
        <v>317</v>
      </c>
      <c r="B318" s="2" t="s">
        <v>1142</v>
      </c>
      <c r="C318" s="2" t="s">
        <v>724</v>
      </c>
      <c r="D318" s="2" t="s">
        <v>725</v>
      </c>
      <c r="E318" s="2" t="s">
        <v>746</v>
      </c>
      <c r="F318" s="2" t="s">
        <v>747</v>
      </c>
      <c r="G318" s="2" t="s">
        <v>140</v>
      </c>
      <c r="H318" s="2" t="s">
        <v>141</v>
      </c>
      <c r="I318" s="2" t="s">
        <v>142</v>
      </c>
      <c r="J318" s="2" t="s">
        <v>143</v>
      </c>
      <c r="K318" s="2" t="s">
        <v>138</v>
      </c>
      <c r="L318" s="2" t="s">
        <v>969</v>
      </c>
    </row>
    <row r="319" spans="1:12" ht="11.25">
      <c r="A319" s="2">
        <v>318</v>
      </c>
      <c r="B319" s="2" t="s">
        <v>1142</v>
      </c>
      <c r="C319" s="2" t="s">
        <v>724</v>
      </c>
      <c r="D319" s="2" t="s">
        <v>725</v>
      </c>
      <c r="E319" s="2" t="s">
        <v>748</v>
      </c>
      <c r="F319" s="2" t="s">
        <v>749</v>
      </c>
      <c r="G319" s="2" t="s">
        <v>140</v>
      </c>
      <c r="H319" s="2" t="s">
        <v>141</v>
      </c>
      <c r="I319" s="2" t="s">
        <v>142</v>
      </c>
      <c r="J319" s="2" t="s">
        <v>143</v>
      </c>
      <c r="K319" s="2" t="s">
        <v>138</v>
      </c>
      <c r="L319" s="2" t="s">
        <v>969</v>
      </c>
    </row>
    <row r="320" spans="1:12" ht="11.25">
      <c r="A320" s="2">
        <v>319</v>
      </c>
      <c r="B320" s="2" t="s">
        <v>1142</v>
      </c>
      <c r="C320" s="2" t="s">
        <v>750</v>
      </c>
      <c r="D320" s="2" t="s">
        <v>751</v>
      </c>
      <c r="E320" s="2" t="s">
        <v>752</v>
      </c>
      <c r="F320" s="2" t="s">
        <v>753</v>
      </c>
      <c r="G320" s="2" t="s">
        <v>140</v>
      </c>
      <c r="H320" s="2" t="s">
        <v>141</v>
      </c>
      <c r="I320" s="2" t="s">
        <v>142</v>
      </c>
      <c r="J320" s="2" t="s">
        <v>143</v>
      </c>
      <c r="K320" s="2" t="s">
        <v>138</v>
      </c>
      <c r="L320" s="2" t="s">
        <v>969</v>
      </c>
    </row>
    <row r="321" spans="1:12" ht="11.25">
      <c r="A321" s="2">
        <v>320</v>
      </c>
      <c r="B321" s="2" t="s">
        <v>1142</v>
      </c>
      <c r="C321" s="2" t="s">
        <v>750</v>
      </c>
      <c r="D321" s="2" t="s">
        <v>751</v>
      </c>
      <c r="E321" s="2" t="s">
        <v>754</v>
      </c>
      <c r="F321" s="2" t="s">
        <v>755</v>
      </c>
      <c r="G321" s="2" t="s">
        <v>140</v>
      </c>
      <c r="H321" s="2" t="s">
        <v>141</v>
      </c>
      <c r="I321" s="2" t="s">
        <v>142</v>
      </c>
      <c r="J321" s="2" t="s">
        <v>143</v>
      </c>
      <c r="K321" s="2" t="s">
        <v>138</v>
      </c>
      <c r="L321" s="2" t="s">
        <v>969</v>
      </c>
    </row>
    <row r="322" spans="1:12" ht="11.25">
      <c r="A322" s="2">
        <v>321</v>
      </c>
      <c r="B322" s="2" t="s">
        <v>1142</v>
      </c>
      <c r="C322" s="2" t="s">
        <v>750</v>
      </c>
      <c r="D322" s="2" t="s">
        <v>751</v>
      </c>
      <c r="E322" s="2" t="s">
        <v>756</v>
      </c>
      <c r="F322" s="2" t="s">
        <v>757</v>
      </c>
      <c r="G322" s="2" t="s">
        <v>140</v>
      </c>
      <c r="H322" s="2" t="s">
        <v>141</v>
      </c>
      <c r="I322" s="2" t="s">
        <v>142</v>
      </c>
      <c r="J322" s="2" t="s">
        <v>143</v>
      </c>
      <c r="K322" s="2" t="s">
        <v>138</v>
      </c>
      <c r="L322" s="2" t="s">
        <v>969</v>
      </c>
    </row>
    <row r="323" spans="1:12" ht="11.25">
      <c r="A323" s="2">
        <v>322</v>
      </c>
      <c r="B323" s="2" t="s">
        <v>1142</v>
      </c>
      <c r="C323" s="2" t="s">
        <v>750</v>
      </c>
      <c r="D323" s="2" t="s">
        <v>751</v>
      </c>
      <c r="E323" s="2" t="s">
        <v>758</v>
      </c>
      <c r="F323" s="2" t="s">
        <v>759</v>
      </c>
      <c r="G323" s="2" t="s">
        <v>140</v>
      </c>
      <c r="H323" s="2" t="s">
        <v>141</v>
      </c>
      <c r="I323" s="2" t="s">
        <v>142</v>
      </c>
      <c r="J323" s="2" t="s">
        <v>143</v>
      </c>
      <c r="K323" s="2" t="s">
        <v>138</v>
      </c>
      <c r="L323" s="2" t="s">
        <v>969</v>
      </c>
    </row>
    <row r="324" spans="1:12" ht="11.25">
      <c r="A324" s="2">
        <v>323</v>
      </c>
      <c r="B324" s="2" t="s">
        <v>1142</v>
      </c>
      <c r="C324" s="2" t="s">
        <v>750</v>
      </c>
      <c r="D324" s="2" t="s">
        <v>751</v>
      </c>
      <c r="E324" s="2" t="s">
        <v>760</v>
      </c>
      <c r="F324" s="2" t="s">
        <v>761</v>
      </c>
      <c r="G324" s="2" t="s">
        <v>140</v>
      </c>
      <c r="H324" s="2" t="s">
        <v>141</v>
      </c>
      <c r="I324" s="2" t="s">
        <v>142</v>
      </c>
      <c r="J324" s="2" t="s">
        <v>143</v>
      </c>
      <c r="K324" s="2" t="s">
        <v>138</v>
      </c>
      <c r="L324" s="2" t="s">
        <v>969</v>
      </c>
    </row>
    <row r="325" spans="1:12" ht="11.25">
      <c r="A325" s="2">
        <v>324</v>
      </c>
      <c r="B325" s="2" t="s">
        <v>1142</v>
      </c>
      <c r="C325" s="2" t="s">
        <v>750</v>
      </c>
      <c r="D325" s="2" t="s">
        <v>751</v>
      </c>
      <c r="E325" s="2" t="s">
        <v>762</v>
      </c>
      <c r="F325" s="2" t="s">
        <v>763</v>
      </c>
      <c r="G325" s="2" t="s">
        <v>140</v>
      </c>
      <c r="H325" s="2" t="s">
        <v>141</v>
      </c>
      <c r="I325" s="2" t="s">
        <v>142</v>
      </c>
      <c r="J325" s="2" t="s">
        <v>143</v>
      </c>
      <c r="K325" s="2" t="s">
        <v>138</v>
      </c>
      <c r="L325" s="2" t="s">
        <v>969</v>
      </c>
    </row>
    <row r="326" spans="1:12" ht="11.25">
      <c r="A326" s="2">
        <v>325</v>
      </c>
      <c r="B326" s="2" t="s">
        <v>1142</v>
      </c>
      <c r="C326" s="2" t="s">
        <v>750</v>
      </c>
      <c r="D326" s="2" t="s">
        <v>751</v>
      </c>
      <c r="E326" s="2" t="s">
        <v>764</v>
      </c>
      <c r="F326" s="2" t="s">
        <v>765</v>
      </c>
      <c r="G326" s="2" t="s">
        <v>140</v>
      </c>
      <c r="H326" s="2" t="s">
        <v>141</v>
      </c>
      <c r="I326" s="2" t="s">
        <v>142</v>
      </c>
      <c r="J326" s="2" t="s">
        <v>143</v>
      </c>
      <c r="K326" s="2" t="s">
        <v>138</v>
      </c>
      <c r="L326" s="2" t="s">
        <v>969</v>
      </c>
    </row>
    <row r="327" spans="1:12" ht="11.25">
      <c r="A327" s="2">
        <v>326</v>
      </c>
      <c r="B327" s="2" t="s">
        <v>1142</v>
      </c>
      <c r="C327" s="2" t="s">
        <v>750</v>
      </c>
      <c r="D327" s="2" t="s">
        <v>751</v>
      </c>
      <c r="E327" s="2" t="s">
        <v>766</v>
      </c>
      <c r="F327" s="2" t="s">
        <v>767</v>
      </c>
      <c r="G327" s="2" t="s">
        <v>140</v>
      </c>
      <c r="H327" s="2" t="s">
        <v>141</v>
      </c>
      <c r="I327" s="2" t="s">
        <v>142</v>
      </c>
      <c r="J327" s="2" t="s">
        <v>143</v>
      </c>
      <c r="K327" s="2" t="s">
        <v>138</v>
      </c>
      <c r="L327" s="2" t="s">
        <v>969</v>
      </c>
    </row>
    <row r="328" spans="1:12" ht="11.25">
      <c r="A328" s="2">
        <v>327</v>
      </c>
      <c r="B328" s="2" t="s">
        <v>1142</v>
      </c>
      <c r="C328" s="2" t="s">
        <v>768</v>
      </c>
      <c r="D328" s="2" t="s">
        <v>769</v>
      </c>
      <c r="E328" s="2" t="s">
        <v>770</v>
      </c>
      <c r="F328" s="2" t="s">
        <v>771</v>
      </c>
      <c r="G328" s="2" t="s">
        <v>140</v>
      </c>
      <c r="H328" s="2" t="s">
        <v>141</v>
      </c>
      <c r="I328" s="2" t="s">
        <v>142</v>
      </c>
      <c r="J328" s="2" t="s">
        <v>143</v>
      </c>
      <c r="K328" s="2" t="s">
        <v>138</v>
      </c>
      <c r="L328" s="2" t="s">
        <v>969</v>
      </c>
    </row>
    <row r="329" spans="1:12" ht="11.25">
      <c r="A329" s="2">
        <v>328</v>
      </c>
      <c r="B329" s="2" t="s">
        <v>1142</v>
      </c>
      <c r="C329" s="2" t="s">
        <v>768</v>
      </c>
      <c r="D329" s="2" t="s">
        <v>769</v>
      </c>
      <c r="E329" s="2" t="s">
        <v>772</v>
      </c>
      <c r="F329" s="2" t="s">
        <v>773</v>
      </c>
      <c r="G329" s="2" t="s">
        <v>134</v>
      </c>
      <c r="H329" s="2" t="s">
        <v>135</v>
      </c>
      <c r="I329" s="2" t="s">
        <v>136</v>
      </c>
      <c r="J329" s="2" t="s">
        <v>137</v>
      </c>
      <c r="K329" s="2" t="s">
        <v>138</v>
      </c>
      <c r="L329" s="2" t="s">
        <v>969</v>
      </c>
    </row>
    <row r="330" spans="1:12" ht="11.25">
      <c r="A330" s="2">
        <v>329</v>
      </c>
      <c r="B330" s="2" t="s">
        <v>1142</v>
      </c>
      <c r="C330" s="2" t="s">
        <v>768</v>
      </c>
      <c r="D330" s="2" t="s">
        <v>769</v>
      </c>
      <c r="E330" s="2" t="s">
        <v>772</v>
      </c>
      <c r="F330" s="2" t="s">
        <v>773</v>
      </c>
      <c r="G330" s="2" t="s">
        <v>134</v>
      </c>
      <c r="H330" s="2" t="s">
        <v>135</v>
      </c>
      <c r="I330" s="2" t="s">
        <v>136</v>
      </c>
      <c r="J330" s="2" t="s">
        <v>137</v>
      </c>
      <c r="K330" s="2" t="s">
        <v>139</v>
      </c>
      <c r="L330" s="2" t="s">
        <v>969</v>
      </c>
    </row>
    <row r="331" spans="1:12" ht="11.25">
      <c r="A331" s="2">
        <v>330</v>
      </c>
      <c r="B331" s="2" t="s">
        <v>1142</v>
      </c>
      <c r="C331" s="2" t="s">
        <v>768</v>
      </c>
      <c r="D331" s="2" t="s">
        <v>769</v>
      </c>
      <c r="E331" s="2" t="s">
        <v>772</v>
      </c>
      <c r="F331" s="2" t="s">
        <v>773</v>
      </c>
      <c r="G331" s="2" t="s">
        <v>140</v>
      </c>
      <c r="H331" s="2" t="s">
        <v>141</v>
      </c>
      <c r="I331" s="2" t="s">
        <v>142</v>
      </c>
      <c r="J331" s="2" t="s">
        <v>143</v>
      </c>
      <c r="K331" s="2" t="s">
        <v>138</v>
      </c>
      <c r="L331" s="2" t="s">
        <v>969</v>
      </c>
    </row>
    <row r="332" spans="1:12" ht="11.25">
      <c r="A332" s="2">
        <v>331</v>
      </c>
      <c r="B332" s="2" t="s">
        <v>1142</v>
      </c>
      <c r="C332" s="2" t="s">
        <v>768</v>
      </c>
      <c r="D332" s="2" t="s">
        <v>769</v>
      </c>
      <c r="E332" s="2" t="s">
        <v>772</v>
      </c>
      <c r="F332" s="2" t="s">
        <v>773</v>
      </c>
      <c r="G332" s="2" t="s">
        <v>398</v>
      </c>
      <c r="H332" s="2" t="s">
        <v>399</v>
      </c>
      <c r="I332" s="2" t="s">
        <v>400</v>
      </c>
      <c r="J332" s="2" t="s">
        <v>401</v>
      </c>
      <c r="K332" s="2" t="s">
        <v>139</v>
      </c>
      <c r="L332" s="2" t="s">
        <v>969</v>
      </c>
    </row>
    <row r="333" spans="1:12" ht="11.25">
      <c r="A333" s="2">
        <v>332</v>
      </c>
      <c r="B333" s="2" t="s">
        <v>1142</v>
      </c>
      <c r="C333" s="2" t="s">
        <v>768</v>
      </c>
      <c r="D333" s="2" t="s">
        <v>769</v>
      </c>
      <c r="E333" s="2" t="s">
        <v>774</v>
      </c>
      <c r="F333" s="2" t="s">
        <v>775</v>
      </c>
      <c r="G333" s="2" t="s">
        <v>140</v>
      </c>
      <c r="H333" s="2" t="s">
        <v>141</v>
      </c>
      <c r="I333" s="2" t="s">
        <v>142</v>
      </c>
      <c r="J333" s="2" t="s">
        <v>143</v>
      </c>
      <c r="K333" s="2" t="s">
        <v>138</v>
      </c>
      <c r="L333" s="2" t="s">
        <v>969</v>
      </c>
    </row>
    <row r="334" spans="1:12" ht="11.25">
      <c r="A334" s="2">
        <v>333</v>
      </c>
      <c r="B334" s="2" t="s">
        <v>1142</v>
      </c>
      <c r="C334" s="2" t="s">
        <v>768</v>
      </c>
      <c r="D334" s="2" t="s">
        <v>769</v>
      </c>
      <c r="E334" s="2" t="s">
        <v>776</v>
      </c>
      <c r="F334" s="2" t="s">
        <v>777</v>
      </c>
      <c r="G334" s="2" t="s">
        <v>140</v>
      </c>
      <c r="H334" s="2" t="s">
        <v>141</v>
      </c>
      <c r="I334" s="2" t="s">
        <v>142</v>
      </c>
      <c r="J334" s="2" t="s">
        <v>143</v>
      </c>
      <c r="K334" s="2" t="s">
        <v>138</v>
      </c>
      <c r="L334" s="2" t="s">
        <v>969</v>
      </c>
    </row>
    <row r="335" spans="1:12" ht="11.25">
      <c r="A335" s="2">
        <v>334</v>
      </c>
      <c r="B335" s="2" t="s">
        <v>1142</v>
      </c>
      <c r="C335" s="2" t="s">
        <v>768</v>
      </c>
      <c r="D335" s="2" t="s">
        <v>769</v>
      </c>
      <c r="E335" s="2" t="s">
        <v>778</v>
      </c>
      <c r="F335" s="2" t="s">
        <v>779</v>
      </c>
      <c r="G335" s="2" t="s">
        <v>140</v>
      </c>
      <c r="H335" s="2" t="s">
        <v>141</v>
      </c>
      <c r="I335" s="2" t="s">
        <v>142</v>
      </c>
      <c r="J335" s="2" t="s">
        <v>143</v>
      </c>
      <c r="K335" s="2" t="s">
        <v>138</v>
      </c>
      <c r="L335" s="2" t="s">
        <v>969</v>
      </c>
    </row>
    <row r="336" spans="1:12" ht="11.25">
      <c r="A336" s="2">
        <v>335</v>
      </c>
      <c r="B336" s="2" t="s">
        <v>1142</v>
      </c>
      <c r="C336" s="2" t="s">
        <v>768</v>
      </c>
      <c r="D336" s="2" t="s">
        <v>769</v>
      </c>
      <c r="E336" s="2" t="s">
        <v>780</v>
      </c>
      <c r="F336" s="2" t="s">
        <v>781</v>
      </c>
      <c r="G336" s="2" t="s">
        <v>140</v>
      </c>
      <c r="H336" s="2" t="s">
        <v>141</v>
      </c>
      <c r="I336" s="2" t="s">
        <v>142</v>
      </c>
      <c r="J336" s="2" t="s">
        <v>143</v>
      </c>
      <c r="K336" s="2" t="s">
        <v>138</v>
      </c>
      <c r="L336" s="2" t="s">
        <v>969</v>
      </c>
    </row>
    <row r="337" spans="1:12" ht="11.25">
      <c r="A337" s="2">
        <v>336</v>
      </c>
      <c r="B337" s="2" t="s">
        <v>1142</v>
      </c>
      <c r="C337" s="2" t="s">
        <v>768</v>
      </c>
      <c r="D337" s="2" t="s">
        <v>769</v>
      </c>
      <c r="E337" s="2" t="s">
        <v>782</v>
      </c>
      <c r="F337" s="2" t="s">
        <v>783</v>
      </c>
      <c r="G337" s="2" t="s">
        <v>140</v>
      </c>
      <c r="H337" s="2" t="s">
        <v>141</v>
      </c>
      <c r="I337" s="2" t="s">
        <v>142</v>
      </c>
      <c r="J337" s="2" t="s">
        <v>143</v>
      </c>
      <c r="K337" s="2" t="s">
        <v>138</v>
      </c>
      <c r="L337" s="2" t="s">
        <v>969</v>
      </c>
    </row>
    <row r="338" spans="1:12" ht="11.25">
      <c r="A338" s="2">
        <v>337</v>
      </c>
      <c r="B338" s="2" t="s">
        <v>1142</v>
      </c>
      <c r="C338" s="2" t="s">
        <v>768</v>
      </c>
      <c r="D338" s="2" t="s">
        <v>769</v>
      </c>
      <c r="E338" s="2" t="s">
        <v>784</v>
      </c>
      <c r="F338" s="2" t="s">
        <v>785</v>
      </c>
      <c r="G338" s="2" t="s">
        <v>140</v>
      </c>
      <c r="H338" s="2" t="s">
        <v>141</v>
      </c>
      <c r="I338" s="2" t="s">
        <v>142</v>
      </c>
      <c r="J338" s="2" t="s">
        <v>143</v>
      </c>
      <c r="K338" s="2" t="s">
        <v>138</v>
      </c>
      <c r="L338" s="2" t="s">
        <v>969</v>
      </c>
    </row>
    <row r="339" spans="1:12" ht="11.25">
      <c r="A339" s="2">
        <v>338</v>
      </c>
      <c r="B339" s="2" t="s">
        <v>1142</v>
      </c>
      <c r="C339" s="2" t="s">
        <v>768</v>
      </c>
      <c r="D339" s="2" t="s">
        <v>769</v>
      </c>
      <c r="E339" s="2" t="s">
        <v>786</v>
      </c>
      <c r="F339" s="2" t="s">
        <v>787</v>
      </c>
      <c r="G339" s="2" t="s">
        <v>140</v>
      </c>
      <c r="H339" s="2" t="s">
        <v>141</v>
      </c>
      <c r="I339" s="2" t="s">
        <v>142</v>
      </c>
      <c r="J339" s="2" t="s">
        <v>143</v>
      </c>
      <c r="K339" s="2" t="s">
        <v>138</v>
      </c>
      <c r="L339" s="2" t="s">
        <v>969</v>
      </c>
    </row>
    <row r="340" spans="1:12" ht="11.25">
      <c r="A340" s="2">
        <v>339</v>
      </c>
      <c r="B340" s="2" t="s">
        <v>1142</v>
      </c>
      <c r="C340" s="2" t="s">
        <v>768</v>
      </c>
      <c r="D340" s="2" t="s">
        <v>769</v>
      </c>
      <c r="E340" s="2" t="s">
        <v>788</v>
      </c>
      <c r="F340" s="2" t="s">
        <v>789</v>
      </c>
      <c r="G340" s="2" t="s">
        <v>140</v>
      </c>
      <c r="H340" s="2" t="s">
        <v>141</v>
      </c>
      <c r="I340" s="2" t="s">
        <v>142</v>
      </c>
      <c r="J340" s="2" t="s">
        <v>143</v>
      </c>
      <c r="K340" s="2" t="s">
        <v>138</v>
      </c>
      <c r="L340" s="2" t="s">
        <v>969</v>
      </c>
    </row>
    <row r="341" spans="1:12" ht="11.25">
      <c r="A341" s="2">
        <v>340</v>
      </c>
      <c r="B341" s="2" t="s">
        <v>1142</v>
      </c>
      <c r="C341" s="2" t="s">
        <v>768</v>
      </c>
      <c r="D341" s="2" t="s">
        <v>769</v>
      </c>
      <c r="E341" s="2" t="s">
        <v>790</v>
      </c>
      <c r="F341" s="2" t="s">
        <v>791</v>
      </c>
      <c r="G341" s="2" t="s">
        <v>140</v>
      </c>
      <c r="H341" s="2" t="s">
        <v>141</v>
      </c>
      <c r="I341" s="2" t="s">
        <v>142</v>
      </c>
      <c r="J341" s="2" t="s">
        <v>143</v>
      </c>
      <c r="K341" s="2" t="s">
        <v>138</v>
      </c>
      <c r="L341" s="2" t="s">
        <v>969</v>
      </c>
    </row>
    <row r="342" spans="1:12" ht="11.25">
      <c r="A342" s="2">
        <v>341</v>
      </c>
      <c r="B342" s="2" t="s">
        <v>1142</v>
      </c>
      <c r="C342" s="2" t="s">
        <v>768</v>
      </c>
      <c r="D342" s="2" t="s">
        <v>769</v>
      </c>
      <c r="E342" s="2" t="s">
        <v>792</v>
      </c>
      <c r="F342" s="2" t="s">
        <v>793</v>
      </c>
      <c r="G342" s="2" t="s">
        <v>140</v>
      </c>
      <c r="H342" s="2" t="s">
        <v>141</v>
      </c>
      <c r="I342" s="2" t="s">
        <v>142</v>
      </c>
      <c r="J342" s="2" t="s">
        <v>143</v>
      </c>
      <c r="K342" s="2" t="s">
        <v>138</v>
      </c>
      <c r="L342" s="2" t="s">
        <v>969</v>
      </c>
    </row>
    <row r="343" spans="1:12" ht="11.25">
      <c r="A343" s="2">
        <v>342</v>
      </c>
      <c r="B343" s="2" t="s">
        <v>1142</v>
      </c>
      <c r="C343" s="2" t="s">
        <v>768</v>
      </c>
      <c r="D343" s="2" t="s">
        <v>769</v>
      </c>
      <c r="E343" s="2" t="s">
        <v>794</v>
      </c>
      <c r="F343" s="2" t="s">
        <v>795</v>
      </c>
      <c r="G343" s="2" t="s">
        <v>140</v>
      </c>
      <c r="H343" s="2" t="s">
        <v>141</v>
      </c>
      <c r="I343" s="2" t="s">
        <v>142</v>
      </c>
      <c r="J343" s="2" t="s">
        <v>143</v>
      </c>
      <c r="K343" s="2" t="s">
        <v>138</v>
      </c>
      <c r="L343" s="2" t="s">
        <v>969</v>
      </c>
    </row>
    <row r="344" spans="1:12" ht="11.25">
      <c r="A344" s="2">
        <v>343</v>
      </c>
      <c r="B344" s="2" t="s">
        <v>1142</v>
      </c>
      <c r="C344" s="2" t="s">
        <v>796</v>
      </c>
      <c r="D344" s="2" t="s">
        <v>797</v>
      </c>
      <c r="E344" s="2" t="s">
        <v>798</v>
      </c>
      <c r="F344" s="2" t="s">
        <v>799</v>
      </c>
      <c r="G344" s="2" t="s">
        <v>413</v>
      </c>
      <c r="H344" s="2" t="s">
        <v>414</v>
      </c>
      <c r="I344" s="2" t="s">
        <v>415</v>
      </c>
      <c r="J344" s="2" t="s">
        <v>143</v>
      </c>
      <c r="K344" s="2" t="s">
        <v>138</v>
      </c>
      <c r="L344" s="2" t="s">
        <v>969</v>
      </c>
    </row>
    <row r="345" spans="1:12" ht="11.25">
      <c r="A345" s="2">
        <v>344</v>
      </c>
      <c r="B345" s="2" t="s">
        <v>1142</v>
      </c>
      <c r="C345" s="2" t="s">
        <v>796</v>
      </c>
      <c r="D345" s="2" t="s">
        <v>797</v>
      </c>
      <c r="E345" s="2" t="s">
        <v>798</v>
      </c>
      <c r="F345" s="2" t="s">
        <v>799</v>
      </c>
      <c r="G345" s="2" t="s">
        <v>413</v>
      </c>
      <c r="H345" s="2" t="s">
        <v>414</v>
      </c>
      <c r="I345" s="2" t="s">
        <v>415</v>
      </c>
      <c r="J345" s="2" t="s">
        <v>143</v>
      </c>
      <c r="K345" s="2" t="s">
        <v>139</v>
      </c>
      <c r="L345" s="2" t="s">
        <v>969</v>
      </c>
    </row>
    <row r="346" spans="1:12" ht="11.25">
      <c r="A346" s="2">
        <v>345</v>
      </c>
      <c r="B346" s="2" t="s">
        <v>1142</v>
      </c>
      <c r="C346" s="2" t="s">
        <v>796</v>
      </c>
      <c r="D346" s="2" t="s">
        <v>797</v>
      </c>
      <c r="E346" s="2" t="s">
        <v>798</v>
      </c>
      <c r="F346" s="2" t="s">
        <v>799</v>
      </c>
      <c r="G346" s="2" t="s">
        <v>140</v>
      </c>
      <c r="H346" s="2" t="s">
        <v>141</v>
      </c>
      <c r="I346" s="2" t="s">
        <v>142</v>
      </c>
      <c r="J346" s="2" t="s">
        <v>143</v>
      </c>
      <c r="K346" s="2" t="s">
        <v>138</v>
      </c>
      <c r="L346" s="2" t="s">
        <v>969</v>
      </c>
    </row>
    <row r="347" spans="1:12" ht="11.25">
      <c r="A347" s="2">
        <v>346</v>
      </c>
      <c r="B347" s="2" t="s">
        <v>1142</v>
      </c>
      <c r="C347" s="2" t="s">
        <v>796</v>
      </c>
      <c r="D347" s="2" t="s">
        <v>797</v>
      </c>
      <c r="E347" s="2" t="s">
        <v>800</v>
      </c>
      <c r="F347" s="2" t="s">
        <v>801</v>
      </c>
      <c r="G347" s="2" t="s">
        <v>134</v>
      </c>
      <c r="H347" s="2" t="s">
        <v>135</v>
      </c>
      <c r="I347" s="2" t="s">
        <v>136</v>
      </c>
      <c r="J347" s="2" t="s">
        <v>137</v>
      </c>
      <c r="K347" s="2" t="s">
        <v>139</v>
      </c>
      <c r="L347" s="2" t="s">
        <v>969</v>
      </c>
    </row>
    <row r="348" spans="1:12" ht="11.25">
      <c r="A348" s="2">
        <v>347</v>
      </c>
      <c r="B348" s="2" t="s">
        <v>1142</v>
      </c>
      <c r="C348" s="2" t="s">
        <v>796</v>
      </c>
      <c r="D348" s="2" t="s">
        <v>797</v>
      </c>
      <c r="E348" s="2" t="s">
        <v>800</v>
      </c>
      <c r="F348" s="2" t="s">
        <v>801</v>
      </c>
      <c r="G348" s="2" t="s">
        <v>134</v>
      </c>
      <c r="H348" s="2" t="s">
        <v>135</v>
      </c>
      <c r="I348" s="2" t="s">
        <v>136</v>
      </c>
      <c r="J348" s="2" t="s">
        <v>137</v>
      </c>
      <c r="K348" s="2" t="s">
        <v>138</v>
      </c>
      <c r="L348" s="2" t="s">
        <v>969</v>
      </c>
    </row>
    <row r="349" spans="1:12" ht="11.25">
      <c r="A349" s="2">
        <v>348</v>
      </c>
      <c r="B349" s="2" t="s">
        <v>1142</v>
      </c>
      <c r="C349" s="2" t="s">
        <v>796</v>
      </c>
      <c r="D349" s="2" t="s">
        <v>797</v>
      </c>
      <c r="E349" s="2" t="s">
        <v>800</v>
      </c>
      <c r="F349" s="2" t="s">
        <v>801</v>
      </c>
      <c r="G349" s="2" t="s">
        <v>140</v>
      </c>
      <c r="H349" s="2" t="s">
        <v>141</v>
      </c>
      <c r="I349" s="2" t="s">
        <v>142</v>
      </c>
      <c r="J349" s="2" t="s">
        <v>143</v>
      </c>
      <c r="K349" s="2" t="s">
        <v>138</v>
      </c>
      <c r="L349" s="2" t="s">
        <v>969</v>
      </c>
    </row>
    <row r="350" spans="1:12" ht="11.25">
      <c r="A350" s="2">
        <v>349</v>
      </c>
      <c r="B350" s="2" t="s">
        <v>1142</v>
      </c>
      <c r="C350" s="2" t="s">
        <v>796</v>
      </c>
      <c r="D350" s="2" t="s">
        <v>797</v>
      </c>
      <c r="E350" s="2" t="s">
        <v>802</v>
      </c>
      <c r="F350" s="2" t="s">
        <v>803</v>
      </c>
      <c r="G350" s="2" t="s">
        <v>140</v>
      </c>
      <c r="H350" s="2" t="s">
        <v>141</v>
      </c>
      <c r="I350" s="2" t="s">
        <v>142</v>
      </c>
      <c r="J350" s="2" t="s">
        <v>143</v>
      </c>
      <c r="K350" s="2" t="s">
        <v>138</v>
      </c>
      <c r="L350" s="2" t="s">
        <v>969</v>
      </c>
    </row>
    <row r="351" spans="1:12" ht="11.25">
      <c r="A351" s="2">
        <v>350</v>
      </c>
      <c r="B351" s="2" t="s">
        <v>1142</v>
      </c>
      <c r="C351" s="2" t="s">
        <v>796</v>
      </c>
      <c r="D351" s="2" t="s">
        <v>797</v>
      </c>
      <c r="E351" s="2" t="s">
        <v>804</v>
      </c>
      <c r="F351" s="2" t="s">
        <v>805</v>
      </c>
      <c r="G351" s="2" t="s">
        <v>140</v>
      </c>
      <c r="H351" s="2" t="s">
        <v>141</v>
      </c>
      <c r="I351" s="2" t="s">
        <v>142</v>
      </c>
      <c r="J351" s="2" t="s">
        <v>143</v>
      </c>
      <c r="K351" s="2" t="s">
        <v>138</v>
      </c>
      <c r="L351" s="2" t="s">
        <v>969</v>
      </c>
    </row>
    <row r="352" spans="1:12" ht="11.25">
      <c r="A352" s="2">
        <v>351</v>
      </c>
      <c r="B352" s="2" t="s">
        <v>1142</v>
      </c>
      <c r="C352" s="2" t="s">
        <v>796</v>
      </c>
      <c r="D352" s="2" t="s">
        <v>797</v>
      </c>
      <c r="E352" s="2" t="s">
        <v>806</v>
      </c>
      <c r="F352" s="2" t="s">
        <v>807</v>
      </c>
      <c r="G352" s="2" t="s">
        <v>140</v>
      </c>
      <c r="H352" s="2" t="s">
        <v>141</v>
      </c>
      <c r="I352" s="2" t="s">
        <v>142</v>
      </c>
      <c r="J352" s="2" t="s">
        <v>143</v>
      </c>
      <c r="K352" s="2" t="s">
        <v>138</v>
      </c>
      <c r="L352" s="2" t="s">
        <v>969</v>
      </c>
    </row>
    <row r="353" spans="1:12" ht="11.25">
      <c r="A353" s="2">
        <v>352</v>
      </c>
      <c r="B353" s="2" t="s">
        <v>1142</v>
      </c>
      <c r="C353" s="2" t="s">
        <v>796</v>
      </c>
      <c r="D353" s="2" t="s">
        <v>797</v>
      </c>
      <c r="E353" s="2" t="s">
        <v>808</v>
      </c>
      <c r="F353" s="2" t="s">
        <v>809</v>
      </c>
      <c r="G353" s="2" t="s">
        <v>140</v>
      </c>
      <c r="H353" s="2" t="s">
        <v>141</v>
      </c>
      <c r="I353" s="2" t="s">
        <v>142</v>
      </c>
      <c r="J353" s="2" t="s">
        <v>143</v>
      </c>
      <c r="K353" s="2" t="s">
        <v>138</v>
      </c>
      <c r="L353" s="2" t="s">
        <v>969</v>
      </c>
    </row>
    <row r="354" spans="1:12" ht="11.25">
      <c r="A354" s="2">
        <v>353</v>
      </c>
      <c r="B354" s="2" t="s">
        <v>1142</v>
      </c>
      <c r="C354" s="2" t="s">
        <v>796</v>
      </c>
      <c r="D354" s="2" t="s">
        <v>797</v>
      </c>
      <c r="E354" s="2" t="s">
        <v>810</v>
      </c>
      <c r="F354" s="2" t="s">
        <v>811</v>
      </c>
      <c r="G354" s="2" t="s">
        <v>140</v>
      </c>
      <c r="H354" s="2" t="s">
        <v>141</v>
      </c>
      <c r="I354" s="2" t="s">
        <v>142</v>
      </c>
      <c r="J354" s="2" t="s">
        <v>143</v>
      </c>
      <c r="K354" s="2" t="s">
        <v>138</v>
      </c>
      <c r="L354" s="2" t="s">
        <v>969</v>
      </c>
    </row>
    <row r="355" spans="1:12" ht="11.25">
      <c r="A355" s="2">
        <v>354</v>
      </c>
      <c r="B355" s="2" t="s">
        <v>1142</v>
      </c>
      <c r="C355" s="2" t="s">
        <v>796</v>
      </c>
      <c r="D355" s="2" t="s">
        <v>797</v>
      </c>
      <c r="E355" s="2" t="s">
        <v>812</v>
      </c>
      <c r="F355" s="2" t="s">
        <v>813</v>
      </c>
      <c r="G355" s="2" t="s">
        <v>140</v>
      </c>
      <c r="H355" s="2" t="s">
        <v>141</v>
      </c>
      <c r="I355" s="2" t="s">
        <v>142</v>
      </c>
      <c r="J355" s="2" t="s">
        <v>143</v>
      </c>
      <c r="K355" s="2" t="s">
        <v>138</v>
      </c>
      <c r="L355" s="2" t="s">
        <v>969</v>
      </c>
    </row>
    <row r="356" spans="1:12" ht="11.25">
      <c r="A356" s="2">
        <v>355</v>
      </c>
      <c r="B356" s="2" t="s">
        <v>1142</v>
      </c>
      <c r="C356" s="2" t="s">
        <v>796</v>
      </c>
      <c r="D356" s="2" t="s">
        <v>797</v>
      </c>
      <c r="E356" s="2" t="s">
        <v>814</v>
      </c>
      <c r="F356" s="2" t="s">
        <v>815</v>
      </c>
      <c r="G356" s="2" t="s">
        <v>140</v>
      </c>
      <c r="H356" s="2" t="s">
        <v>141</v>
      </c>
      <c r="I356" s="2" t="s">
        <v>142</v>
      </c>
      <c r="J356" s="2" t="s">
        <v>143</v>
      </c>
      <c r="K356" s="2" t="s">
        <v>138</v>
      </c>
      <c r="L356" s="2" t="s">
        <v>969</v>
      </c>
    </row>
    <row r="357" spans="1:12" ht="11.25">
      <c r="A357" s="2">
        <v>356</v>
      </c>
      <c r="B357" s="2" t="s">
        <v>1142</v>
      </c>
      <c r="C357" s="2" t="s">
        <v>796</v>
      </c>
      <c r="D357" s="2" t="s">
        <v>797</v>
      </c>
      <c r="E357" s="2" t="s">
        <v>816</v>
      </c>
      <c r="F357" s="2" t="s">
        <v>817</v>
      </c>
      <c r="G357" s="2" t="s">
        <v>140</v>
      </c>
      <c r="H357" s="2" t="s">
        <v>141</v>
      </c>
      <c r="I357" s="2" t="s">
        <v>142</v>
      </c>
      <c r="J357" s="2" t="s">
        <v>143</v>
      </c>
      <c r="K357" s="2" t="s">
        <v>138</v>
      </c>
      <c r="L357" s="2" t="s">
        <v>969</v>
      </c>
    </row>
    <row r="358" spans="1:12" ht="11.25">
      <c r="A358" s="2">
        <v>357</v>
      </c>
      <c r="B358" s="2" t="s">
        <v>1142</v>
      </c>
      <c r="C358" s="2" t="s">
        <v>796</v>
      </c>
      <c r="D358" s="2" t="s">
        <v>797</v>
      </c>
      <c r="E358" s="2" t="s">
        <v>818</v>
      </c>
      <c r="F358" s="2" t="s">
        <v>819</v>
      </c>
      <c r="G358" s="2" t="s">
        <v>140</v>
      </c>
      <c r="H358" s="2" t="s">
        <v>141</v>
      </c>
      <c r="I358" s="2" t="s">
        <v>142</v>
      </c>
      <c r="J358" s="2" t="s">
        <v>143</v>
      </c>
      <c r="K358" s="2" t="s">
        <v>138</v>
      </c>
      <c r="L358" s="2" t="s">
        <v>969</v>
      </c>
    </row>
    <row r="359" spans="1:12" ht="11.25">
      <c r="A359" s="2">
        <v>358</v>
      </c>
      <c r="B359" s="2" t="s">
        <v>1142</v>
      </c>
      <c r="C359" s="2" t="s">
        <v>796</v>
      </c>
      <c r="D359" s="2" t="s">
        <v>797</v>
      </c>
      <c r="E359" s="2" t="s">
        <v>820</v>
      </c>
      <c r="F359" s="2" t="s">
        <v>821</v>
      </c>
      <c r="G359" s="2" t="s">
        <v>140</v>
      </c>
      <c r="H359" s="2" t="s">
        <v>141</v>
      </c>
      <c r="I359" s="2" t="s">
        <v>142</v>
      </c>
      <c r="J359" s="2" t="s">
        <v>143</v>
      </c>
      <c r="K359" s="2" t="s">
        <v>138</v>
      </c>
      <c r="L359" s="2" t="s">
        <v>969</v>
      </c>
    </row>
    <row r="360" spans="1:12" ht="11.25">
      <c r="A360" s="2">
        <v>359</v>
      </c>
      <c r="B360" s="2" t="s">
        <v>1142</v>
      </c>
      <c r="C360" s="2" t="s">
        <v>796</v>
      </c>
      <c r="D360" s="2" t="s">
        <v>797</v>
      </c>
      <c r="E360" s="2" t="s">
        <v>822</v>
      </c>
      <c r="F360" s="2" t="s">
        <v>823</v>
      </c>
      <c r="G360" s="2" t="s">
        <v>140</v>
      </c>
      <c r="H360" s="2" t="s">
        <v>141</v>
      </c>
      <c r="I360" s="2" t="s">
        <v>142</v>
      </c>
      <c r="J360" s="2" t="s">
        <v>143</v>
      </c>
      <c r="K360" s="2" t="s">
        <v>138</v>
      </c>
      <c r="L360" s="2" t="s">
        <v>969</v>
      </c>
    </row>
    <row r="361" spans="1:12" ht="11.25">
      <c r="A361" s="2">
        <v>360</v>
      </c>
      <c r="B361" s="2" t="s">
        <v>1142</v>
      </c>
      <c r="C361" s="2" t="s">
        <v>796</v>
      </c>
      <c r="D361" s="2" t="s">
        <v>797</v>
      </c>
      <c r="E361" s="2" t="s">
        <v>824</v>
      </c>
      <c r="F361" s="2" t="s">
        <v>825</v>
      </c>
      <c r="G361" s="2" t="s">
        <v>140</v>
      </c>
      <c r="H361" s="2" t="s">
        <v>141</v>
      </c>
      <c r="I361" s="2" t="s">
        <v>142</v>
      </c>
      <c r="J361" s="2" t="s">
        <v>143</v>
      </c>
      <c r="K361" s="2" t="s">
        <v>138</v>
      </c>
      <c r="L361" s="2" t="s">
        <v>969</v>
      </c>
    </row>
    <row r="362" spans="1:12" ht="11.25">
      <c r="A362" s="2">
        <v>361</v>
      </c>
      <c r="B362" s="2" t="s">
        <v>1142</v>
      </c>
      <c r="C362" s="2" t="s">
        <v>796</v>
      </c>
      <c r="D362" s="2" t="s">
        <v>797</v>
      </c>
      <c r="E362" s="2" t="s">
        <v>826</v>
      </c>
      <c r="F362" s="2" t="s">
        <v>827</v>
      </c>
      <c r="G362" s="2" t="s">
        <v>140</v>
      </c>
      <c r="H362" s="2" t="s">
        <v>141</v>
      </c>
      <c r="I362" s="2" t="s">
        <v>142</v>
      </c>
      <c r="J362" s="2" t="s">
        <v>143</v>
      </c>
      <c r="K362" s="2" t="s">
        <v>138</v>
      </c>
      <c r="L362" s="2" t="s">
        <v>969</v>
      </c>
    </row>
    <row r="363" spans="1:12" ht="11.25">
      <c r="A363" s="2">
        <v>362</v>
      </c>
      <c r="B363" s="2" t="s">
        <v>1142</v>
      </c>
      <c r="C363" s="2" t="s">
        <v>828</v>
      </c>
      <c r="D363" s="2" t="s">
        <v>829</v>
      </c>
      <c r="E363" s="2" t="s">
        <v>830</v>
      </c>
      <c r="F363" s="2" t="s">
        <v>831</v>
      </c>
      <c r="G363" s="2" t="s">
        <v>140</v>
      </c>
      <c r="H363" s="2" t="s">
        <v>141</v>
      </c>
      <c r="I363" s="2" t="s">
        <v>142</v>
      </c>
      <c r="J363" s="2" t="s">
        <v>143</v>
      </c>
      <c r="K363" s="2" t="s">
        <v>138</v>
      </c>
      <c r="L363" s="2" t="s">
        <v>969</v>
      </c>
    </row>
    <row r="364" spans="1:12" ht="11.25">
      <c r="A364" s="2">
        <v>363</v>
      </c>
      <c r="B364" s="2" t="s">
        <v>1142</v>
      </c>
      <c r="C364" s="2" t="s">
        <v>828</v>
      </c>
      <c r="D364" s="2" t="s">
        <v>829</v>
      </c>
      <c r="E364" s="2" t="s">
        <v>832</v>
      </c>
      <c r="F364" s="2" t="s">
        <v>833</v>
      </c>
      <c r="G364" s="2" t="s">
        <v>134</v>
      </c>
      <c r="H364" s="2" t="s">
        <v>135</v>
      </c>
      <c r="I364" s="2" t="s">
        <v>136</v>
      </c>
      <c r="J364" s="2" t="s">
        <v>137</v>
      </c>
      <c r="K364" s="2" t="s">
        <v>138</v>
      </c>
      <c r="L364" s="2" t="s">
        <v>969</v>
      </c>
    </row>
    <row r="365" spans="1:12" ht="11.25">
      <c r="A365" s="2">
        <v>364</v>
      </c>
      <c r="B365" s="2" t="s">
        <v>1142</v>
      </c>
      <c r="C365" s="2" t="s">
        <v>828</v>
      </c>
      <c r="D365" s="2" t="s">
        <v>829</v>
      </c>
      <c r="E365" s="2" t="s">
        <v>832</v>
      </c>
      <c r="F365" s="2" t="s">
        <v>833</v>
      </c>
      <c r="G365" s="2" t="s">
        <v>134</v>
      </c>
      <c r="H365" s="2" t="s">
        <v>135</v>
      </c>
      <c r="I365" s="2" t="s">
        <v>136</v>
      </c>
      <c r="J365" s="2" t="s">
        <v>137</v>
      </c>
      <c r="K365" s="2" t="s">
        <v>139</v>
      </c>
      <c r="L365" s="2" t="s">
        <v>969</v>
      </c>
    </row>
    <row r="366" spans="1:12" ht="11.25">
      <c r="A366" s="2">
        <v>365</v>
      </c>
      <c r="B366" s="2" t="s">
        <v>1142</v>
      </c>
      <c r="C366" s="2" t="s">
        <v>828</v>
      </c>
      <c r="D366" s="2" t="s">
        <v>829</v>
      </c>
      <c r="E366" s="2" t="s">
        <v>832</v>
      </c>
      <c r="F366" s="2" t="s">
        <v>833</v>
      </c>
      <c r="G366" s="2" t="s">
        <v>140</v>
      </c>
      <c r="H366" s="2" t="s">
        <v>141</v>
      </c>
      <c r="I366" s="2" t="s">
        <v>142</v>
      </c>
      <c r="J366" s="2" t="s">
        <v>143</v>
      </c>
      <c r="K366" s="2" t="s">
        <v>138</v>
      </c>
      <c r="L366" s="2" t="s">
        <v>969</v>
      </c>
    </row>
    <row r="367" spans="1:12" ht="11.25">
      <c r="A367" s="2">
        <v>366</v>
      </c>
      <c r="B367" s="2" t="s">
        <v>1142</v>
      </c>
      <c r="C367" s="2" t="s">
        <v>828</v>
      </c>
      <c r="D367" s="2" t="s">
        <v>829</v>
      </c>
      <c r="E367" s="2" t="s">
        <v>834</v>
      </c>
      <c r="F367" s="2" t="s">
        <v>835</v>
      </c>
      <c r="G367" s="2" t="s">
        <v>140</v>
      </c>
      <c r="H367" s="2" t="s">
        <v>141</v>
      </c>
      <c r="I367" s="2" t="s">
        <v>142</v>
      </c>
      <c r="J367" s="2" t="s">
        <v>143</v>
      </c>
      <c r="K367" s="2" t="s">
        <v>138</v>
      </c>
      <c r="L367" s="2" t="s">
        <v>969</v>
      </c>
    </row>
    <row r="368" spans="1:12" ht="11.25">
      <c r="A368" s="2">
        <v>367</v>
      </c>
      <c r="B368" s="2" t="s">
        <v>1142</v>
      </c>
      <c r="C368" s="2" t="s">
        <v>828</v>
      </c>
      <c r="D368" s="2" t="s">
        <v>829</v>
      </c>
      <c r="E368" s="2" t="s">
        <v>836</v>
      </c>
      <c r="F368" s="2" t="s">
        <v>837</v>
      </c>
      <c r="G368" s="2" t="s">
        <v>140</v>
      </c>
      <c r="H368" s="2" t="s">
        <v>141</v>
      </c>
      <c r="I368" s="2" t="s">
        <v>142</v>
      </c>
      <c r="J368" s="2" t="s">
        <v>143</v>
      </c>
      <c r="K368" s="2" t="s">
        <v>138</v>
      </c>
      <c r="L368" s="2" t="s">
        <v>969</v>
      </c>
    </row>
    <row r="369" spans="1:12" ht="11.25">
      <c r="A369" s="2">
        <v>368</v>
      </c>
      <c r="B369" s="2" t="s">
        <v>1142</v>
      </c>
      <c r="C369" s="2" t="s">
        <v>828</v>
      </c>
      <c r="D369" s="2" t="s">
        <v>829</v>
      </c>
      <c r="E369" s="2" t="s">
        <v>838</v>
      </c>
      <c r="F369" s="2" t="s">
        <v>839</v>
      </c>
      <c r="G369" s="2" t="s">
        <v>140</v>
      </c>
      <c r="H369" s="2" t="s">
        <v>141</v>
      </c>
      <c r="I369" s="2" t="s">
        <v>142</v>
      </c>
      <c r="J369" s="2" t="s">
        <v>143</v>
      </c>
      <c r="K369" s="2" t="s">
        <v>138</v>
      </c>
      <c r="L369" s="2" t="s">
        <v>969</v>
      </c>
    </row>
    <row r="370" spans="1:12" ht="11.25">
      <c r="A370" s="2">
        <v>369</v>
      </c>
      <c r="B370" s="2" t="s">
        <v>1142</v>
      </c>
      <c r="C370" s="2" t="s">
        <v>828</v>
      </c>
      <c r="D370" s="2" t="s">
        <v>829</v>
      </c>
      <c r="E370" s="2" t="s">
        <v>840</v>
      </c>
      <c r="F370" s="2" t="s">
        <v>841</v>
      </c>
      <c r="G370" s="2" t="s">
        <v>140</v>
      </c>
      <c r="H370" s="2" t="s">
        <v>141</v>
      </c>
      <c r="I370" s="2" t="s">
        <v>142</v>
      </c>
      <c r="J370" s="2" t="s">
        <v>143</v>
      </c>
      <c r="K370" s="2" t="s">
        <v>138</v>
      </c>
      <c r="L370" s="2" t="s">
        <v>969</v>
      </c>
    </row>
    <row r="371" spans="1:12" ht="11.25">
      <c r="A371" s="2">
        <v>370</v>
      </c>
      <c r="B371" s="2" t="s">
        <v>1142</v>
      </c>
      <c r="C371" s="2" t="s">
        <v>828</v>
      </c>
      <c r="D371" s="2" t="s">
        <v>829</v>
      </c>
      <c r="E371" s="2" t="s">
        <v>842</v>
      </c>
      <c r="F371" s="2" t="s">
        <v>843</v>
      </c>
      <c r="G371" s="2" t="s">
        <v>140</v>
      </c>
      <c r="H371" s="2" t="s">
        <v>141</v>
      </c>
      <c r="I371" s="2" t="s">
        <v>142</v>
      </c>
      <c r="J371" s="2" t="s">
        <v>143</v>
      </c>
      <c r="K371" s="2" t="s">
        <v>138</v>
      </c>
      <c r="L371" s="2" t="s">
        <v>969</v>
      </c>
    </row>
    <row r="372" spans="1:12" ht="11.25">
      <c r="A372" s="2">
        <v>371</v>
      </c>
      <c r="B372" s="2" t="s">
        <v>1142</v>
      </c>
      <c r="C372" s="2" t="s">
        <v>844</v>
      </c>
      <c r="D372" s="2" t="s">
        <v>845</v>
      </c>
      <c r="E372" s="2" t="s">
        <v>846</v>
      </c>
      <c r="F372" s="2" t="s">
        <v>847</v>
      </c>
      <c r="G372" s="2" t="s">
        <v>140</v>
      </c>
      <c r="H372" s="2" t="s">
        <v>141</v>
      </c>
      <c r="I372" s="2" t="s">
        <v>142</v>
      </c>
      <c r="J372" s="2" t="s">
        <v>143</v>
      </c>
      <c r="K372" s="2" t="s">
        <v>138</v>
      </c>
      <c r="L372" s="2" t="s">
        <v>969</v>
      </c>
    </row>
    <row r="373" spans="1:12" ht="11.25">
      <c r="A373" s="2">
        <v>372</v>
      </c>
      <c r="B373" s="2" t="s">
        <v>1142</v>
      </c>
      <c r="C373" s="2" t="s">
        <v>844</v>
      </c>
      <c r="D373" s="2" t="s">
        <v>845</v>
      </c>
      <c r="E373" s="2" t="s">
        <v>848</v>
      </c>
      <c r="F373" s="2" t="s">
        <v>849</v>
      </c>
      <c r="G373" s="2" t="s">
        <v>140</v>
      </c>
      <c r="H373" s="2" t="s">
        <v>141</v>
      </c>
      <c r="I373" s="2" t="s">
        <v>142</v>
      </c>
      <c r="J373" s="2" t="s">
        <v>143</v>
      </c>
      <c r="K373" s="2" t="s">
        <v>138</v>
      </c>
      <c r="L373" s="2" t="s">
        <v>969</v>
      </c>
    </row>
    <row r="374" spans="1:12" ht="11.25">
      <c r="A374" s="2">
        <v>373</v>
      </c>
      <c r="B374" s="2" t="s">
        <v>1142</v>
      </c>
      <c r="C374" s="2" t="s">
        <v>844</v>
      </c>
      <c r="D374" s="2" t="s">
        <v>845</v>
      </c>
      <c r="E374" s="2" t="s">
        <v>850</v>
      </c>
      <c r="F374" s="2" t="s">
        <v>851</v>
      </c>
      <c r="G374" s="2" t="s">
        <v>140</v>
      </c>
      <c r="H374" s="2" t="s">
        <v>141</v>
      </c>
      <c r="I374" s="2" t="s">
        <v>142</v>
      </c>
      <c r="J374" s="2" t="s">
        <v>143</v>
      </c>
      <c r="K374" s="2" t="s">
        <v>138</v>
      </c>
      <c r="L374" s="2" t="s">
        <v>969</v>
      </c>
    </row>
    <row r="375" spans="1:12" ht="11.25">
      <c r="A375" s="2">
        <v>374</v>
      </c>
      <c r="B375" s="2" t="s">
        <v>1142</v>
      </c>
      <c r="C375" s="2" t="s">
        <v>844</v>
      </c>
      <c r="D375" s="2" t="s">
        <v>845</v>
      </c>
      <c r="E375" s="2" t="s">
        <v>852</v>
      </c>
      <c r="F375" s="2" t="s">
        <v>853</v>
      </c>
      <c r="G375" s="2" t="s">
        <v>140</v>
      </c>
      <c r="H375" s="2" t="s">
        <v>141</v>
      </c>
      <c r="I375" s="2" t="s">
        <v>142</v>
      </c>
      <c r="J375" s="2" t="s">
        <v>143</v>
      </c>
      <c r="K375" s="2" t="s">
        <v>138</v>
      </c>
      <c r="L375" s="2" t="s">
        <v>969</v>
      </c>
    </row>
    <row r="376" spans="1:12" ht="11.25">
      <c r="A376" s="2">
        <v>375</v>
      </c>
      <c r="B376" s="2" t="s">
        <v>1142</v>
      </c>
      <c r="C376" s="2" t="s">
        <v>844</v>
      </c>
      <c r="D376" s="2" t="s">
        <v>845</v>
      </c>
      <c r="E376" s="2" t="s">
        <v>854</v>
      </c>
      <c r="F376" s="2" t="s">
        <v>855</v>
      </c>
      <c r="G376" s="2" t="s">
        <v>140</v>
      </c>
      <c r="H376" s="2" t="s">
        <v>141</v>
      </c>
      <c r="I376" s="2" t="s">
        <v>142</v>
      </c>
      <c r="J376" s="2" t="s">
        <v>143</v>
      </c>
      <c r="K376" s="2" t="s">
        <v>138</v>
      </c>
      <c r="L376" s="2" t="s">
        <v>969</v>
      </c>
    </row>
    <row r="377" spans="1:12" ht="11.25">
      <c r="A377" s="2">
        <v>376</v>
      </c>
      <c r="B377" s="2" t="s">
        <v>1142</v>
      </c>
      <c r="C377" s="2" t="s">
        <v>844</v>
      </c>
      <c r="D377" s="2" t="s">
        <v>845</v>
      </c>
      <c r="E377" s="2" t="s">
        <v>856</v>
      </c>
      <c r="F377" s="2" t="s">
        <v>857</v>
      </c>
      <c r="G377" s="2" t="s">
        <v>140</v>
      </c>
      <c r="H377" s="2" t="s">
        <v>141</v>
      </c>
      <c r="I377" s="2" t="s">
        <v>142</v>
      </c>
      <c r="J377" s="2" t="s">
        <v>143</v>
      </c>
      <c r="K377" s="2" t="s">
        <v>138</v>
      </c>
      <c r="L377" s="2" t="s">
        <v>969</v>
      </c>
    </row>
    <row r="378" spans="1:12" ht="11.25">
      <c r="A378" s="2">
        <v>377</v>
      </c>
      <c r="B378" s="2" t="s">
        <v>1142</v>
      </c>
      <c r="C378" s="2" t="s">
        <v>844</v>
      </c>
      <c r="D378" s="2" t="s">
        <v>845</v>
      </c>
      <c r="E378" s="2" t="s">
        <v>858</v>
      </c>
      <c r="F378" s="2" t="s">
        <v>859</v>
      </c>
      <c r="G378" s="2" t="s">
        <v>134</v>
      </c>
      <c r="H378" s="2" t="s">
        <v>135</v>
      </c>
      <c r="I378" s="2" t="s">
        <v>136</v>
      </c>
      <c r="J378" s="2" t="s">
        <v>137</v>
      </c>
      <c r="K378" s="2" t="s">
        <v>138</v>
      </c>
      <c r="L378" s="2" t="s">
        <v>969</v>
      </c>
    </row>
    <row r="379" spans="1:12" ht="11.25">
      <c r="A379" s="2">
        <v>378</v>
      </c>
      <c r="B379" s="2" t="s">
        <v>1142</v>
      </c>
      <c r="C379" s="2" t="s">
        <v>844</v>
      </c>
      <c r="D379" s="2" t="s">
        <v>845</v>
      </c>
      <c r="E379" s="2" t="s">
        <v>858</v>
      </c>
      <c r="F379" s="2" t="s">
        <v>859</v>
      </c>
      <c r="G379" s="2" t="s">
        <v>134</v>
      </c>
      <c r="H379" s="2" t="s">
        <v>135</v>
      </c>
      <c r="I379" s="2" t="s">
        <v>136</v>
      </c>
      <c r="J379" s="2" t="s">
        <v>137</v>
      </c>
      <c r="K379" s="2" t="s">
        <v>139</v>
      </c>
      <c r="L379" s="2" t="s">
        <v>969</v>
      </c>
    </row>
    <row r="380" spans="1:12" ht="11.25">
      <c r="A380" s="2">
        <v>379</v>
      </c>
      <c r="B380" s="2" t="s">
        <v>1142</v>
      </c>
      <c r="C380" s="2" t="s">
        <v>844</v>
      </c>
      <c r="D380" s="2" t="s">
        <v>845</v>
      </c>
      <c r="E380" s="2" t="s">
        <v>858</v>
      </c>
      <c r="F380" s="2" t="s">
        <v>859</v>
      </c>
      <c r="G380" s="2" t="s">
        <v>140</v>
      </c>
      <c r="H380" s="2" t="s">
        <v>141</v>
      </c>
      <c r="I380" s="2" t="s">
        <v>142</v>
      </c>
      <c r="J380" s="2" t="s">
        <v>143</v>
      </c>
      <c r="K380" s="2" t="s">
        <v>138</v>
      </c>
      <c r="L380" s="2" t="s">
        <v>969</v>
      </c>
    </row>
    <row r="381" spans="1:12" ht="11.25">
      <c r="A381" s="2">
        <v>380</v>
      </c>
      <c r="B381" s="2" t="s">
        <v>1142</v>
      </c>
      <c r="C381" s="2" t="s">
        <v>860</v>
      </c>
      <c r="D381" s="2" t="s">
        <v>861</v>
      </c>
      <c r="E381" s="2" t="s">
        <v>862</v>
      </c>
      <c r="F381" s="2" t="s">
        <v>863</v>
      </c>
      <c r="G381" s="2" t="s">
        <v>140</v>
      </c>
      <c r="H381" s="2" t="s">
        <v>141</v>
      </c>
      <c r="I381" s="2" t="s">
        <v>142</v>
      </c>
      <c r="J381" s="2" t="s">
        <v>143</v>
      </c>
      <c r="K381" s="2" t="s">
        <v>138</v>
      </c>
      <c r="L381" s="2" t="s">
        <v>969</v>
      </c>
    </row>
    <row r="382" spans="1:12" ht="11.25">
      <c r="A382" s="2">
        <v>381</v>
      </c>
      <c r="B382" s="2" t="s">
        <v>1142</v>
      </c>
      <c r="C382" s="2" t="s">
        <v>860</v>
      </c>
      <c r="D382" s="2" t="s">
        <v>861</v>
      </c>
      <c r="E382" s="2" t="s">
        <v>864</v>
      </c>
      <c r="F382" s="2" t="s">
        <v>865</v>
      </c>
      <c r="G382" s="2" t="s">
        <v>140</v>
      </c>
      <c r="H382" s="2" t="s">
        <v>141</v>
      </c>
      <c r="I382" s="2" t="s">
        <v>142</v>
      </c>
      <c r="J382" s="2" t="s">
        <v>143</v>
      </c>
      <c r="K382" s="2" t="s">
        <v>138</v>
      </c>
      <c r="L382" s="2" t="s">
        <v>969</v>
      </c>
    </row>
    <row r="383" spans="1:12" ht="11.25">
      <c r="A383" s="2">
        <v>382</v>
      </c>
      <c r="B383" s="2" t="s">
        <v>1142</v>
      </c>
      <c r="C383" s="2" t="s">
        <v>860</v>
      </c>
      <c r="D383" s="2" t="s">
        <v>861</v>
      </c>
      <c r="E383" s="2" t="s">
        <v>866</v>
      </c>
      <c r="F383" s="2" t="s">
        <v>867</v>
      </c>
      <c r="G383" s="2" t="s">
        <v>140</v>
      </c>
      <c r="H383" s="2" t="s">
        <v>141</v>
      </c>
      <c r="I383" s="2" t="s">
        <v>142</v>
      </c>
      <c r="J383" s="2" t="s">
        <v>143</v>
      </c>
      <c r="K383" s="2" t="s">
        <v>138</v>
      </c>
      <c r="L383" s="2" t="s">
        <v>969</v>
      </c>
    </row>
    <row r="384" spans="1:12" ht="11.25">
      <c r="A384" s="2">
        <v>383</v>
      </c>
      <c r="B384" s="2" t="s">
        <v>1142</v>
      </c>
      <c r="C384" s="2" t="s">
        <v>860</v>
      </c>
      <c r="D384" s="2" t="s">
        <v>861</v>
      </c>
      <c r="E384" s="2" t="s">
        <v>868</v>
      </c>
      <c r="F384" s="2" t="s">
        <v>869</v>
      </c>
      <c r="G384" s="2" t="s">
        <v>140</v>
      </c>
      <c r="H384" s="2" t="s">
        <v>141</v>
      </c>
      <c r="I384" s="2" t="s">
        <v>142</v>
      </c>
      <c r="J384" s="2" t="s">
        <v>143</v>
      </c>
      <c r="K384" s="2" t="s">
        <v>138</v>
      </c>
      <c r="L384" s="2" t="s">
        <v>969</v>
      </c>
    </row>
    <row r="385" spans="1:12" ht="11.25">
      <c r="A385" s="2">
        <v>384</v>
      </c>
      <c r="B385" s="2" t="s">
        <v>1142</v>
      </c>
      <c r="C385" s="2" t="s">
        <v>860</v>
      </c>
      <c r="D385" s="2" t="s">
        <v>861</v>
      </c>
      <c r="E385" s="2" t="s">
        <v>870</v>
      </c>
      <c r="F385" s="2" t="s">
        <v>871</v>
      </c>
      <c r="G385" s="2" t="s">
        <v>140</v>
      </c>
      <c r="H385" s="2" t="s">
        <v>141</v>
      </c>
      <c r="I385" s="2" t="s">
        <v>142</v>
      </c>
      <c r="J385" s="2" t="s">
        <v>143</v>
      </c>
      <c r="K385" s="2" t="s">
        <v>138</v>
      </c>
      <c r="L385" s="2" t="s">
        <v>969</v>
      </c>
    </row>
    <row r="386" spans="1:12" ht="11.25">
      <c r="A386" s="2">
        <v>385</v>
      </c>
      <c r="B386" s="2" t="s">
        <v>1142</v>
      </c>
      <c r="C386" s="2" t="s">
        <v>860</v>
      </c>
      <c r="D386" s="2" t="s">
        <v>861</v>
      </c>
      <c r="E386" s="2" t="s">
        <v>872</v>
      </c>
      <c r="F386" s="2" t="s">
        <v>873</v>
      </c>
      <c r="G386" s="2" t="s">
        <v>140</v>
      </c>
      <c r="H386" s="2" t="s">
        <v>141</v>
      </c>
      <c r="I386" s="2" t="s">
        <v>142</v>
      </c>
      <c r="J386" s="2" t="s">
        <v>143</v>
      </c>
      <c r="K386" s="2" t="s">
        <v>138</v>
      </c>
      <c r="L386" s="2" t="s">
        <v>969</v>
      </c>
    </row>
    <row r="387" spans="1:12" ht="11.25">
      <c r="A387" s="2">
        <v>386</v>
      </c>
      <c r="B387" s="2" t="s">
        <v>1142</v>
      </c>
      <c r="C387" s="2" t="s">
        <v>874</v>
      </c>
      <c r="D387" s="2" t="s">
        <v>875</v>
      </c>
      <c r="E387" s="2" t="s">
        <v>643</v>
      </c>
      <c r="F387" s="2" t="s">
        <v>876</v>
      </c>
      <c r="G387" s="2" t="s">
        <v>140</v>
      </c>
      <c r="H387" s="2" t="s">
        <v>141</v>
      </c>
      <c r="I387" s="2" t="s">
        <v>142</v>
      </c>
      <c r="J387" s="2" t="s">
        <v>143</v>
      </c>
      <c r="K387" s="2" t="s">
        <v>138</v>
      </c>
      <c r="L387" s="2" t="s">
        <v>969</v>
      </c>
    </row>
    <row r="388" spans="1:12" ht="11.25">
      <c r="A388" s="2">
        <v>387</v>
      </c>
      <c r="B388" s="2" t="s">
        <v>1142</v>
      </c>
      <c r="C388" s="2" t="s">
        <v>874</v>
      </c>
      <c r="D388" s="2" t="s">
        <v>875</v>
      </c>
      <c r="E388" s="2" t="s">
        <v>877</v>
      </c>
      <c r="F388" s="2" t="s">
        <v>878</v>
      </c>
      <c r="G388" s="2" t="s">
        <v>140</v>
      </c>
      <c r="H388" s="2" t="s">
        <v>141</v>
      </c>
      <c r="I388" s="2" t="s">
        <v>142</v>
      </c>
      <c r="J388" s="2" t="s">
        <v>143</v>
      </c>
      <c r="K388" s="2" t="s">
        <v>138</v>
      </c>
      <c r="L388" s="2" t="s">
        <v>969</v>
      </c>
    </row>
    <row r="389" spans="1:12" ht="11.25">
      <c r="A389" s="2">
        <v>388</v>
      </c>
      <c r="B389" s="2" t="s">
        <v>1142</v>
      </c>
      <c r="C389" s="2" t="s">
        <v>874</v>
      </c>
      <c r="D389" s="2" t="s">
        <v>875</v>
      </c>
      <c r="E389" s="2" t="s">
        <v>879</v>
      </c>
      <c r="F389" s="2" t="s">
        <v>880</v>
      </c>
      <c r="G389" s="2" t="s">
        <v>140</v>
      </c>
      <c r="H389" s="2" t="s">
        <v>141</v>
      </c>
      <c r="I389" s="2" t="s">
        <v>142</v>
      </c>
      <c r="J389" s="2" t="s">
        <v>143</v>
      </c>
      <c r="K389" s="2" t="s">
        <v>138</v>
      </c>
      <c r="L389" s="2" t="s">
        <v>969</v>
      </c>
    </row>
    <row r="390" spans="1:12" ht="11.25">
      <c r="A390" s="2">
        <v>389</v>
      </c>
      <c r="B390" s="2" t="s">
        <v>1142</v>
      </c>
      <c r="C390" s="2" t="s">
        <v>874</v>
      </c>
      <c r="D390" s="2" t="s">
        <v>875</v>
      </c>
      <c r="E390" s="2" t="s">
        <v>881</v>
      </c>
      <c r="F390" s="2" t="s">
        <v>882</v>
      </c>
      <c r="G390" s="2" t="s">
        <v>140</v>
      </c>
      <c r="H390" s="2" t="s">
        <v>141</v>
      </c>
      <c r="I390" s="2" t="s">
        <v>142</v>
      </c>
      <c r="J390" s="2" t="s">
        <v>143</v>
      </c>
      <c r="K390" s="2" t="s">
        <v>138</v>
      </c>
      <c r="L390" s="2" t="s">
        <v>969</v>
      </c>
    </row>
    <row r="391" spans="1:12" ht="11.25">
      <c r="A391" s="2">
        <v>390</v>
      </c>
      <c r="B391" s="2" t="s">
        <v>1142</v>
      </c>
      <c r="C391" s="2" t="s">
        <v>874</v>
      </c>
      <c r="D391" s="2" t="s">
        <v>875</v>
      </c>
      <c r="E391" s="2" t="s">
        <v>883</v>
      </c>
      <c r="F391" s="2" t="s">
        <v>884</v>
      </c>
      <c r="G391" s="2" t="s">
        <v>140</v>
      </c>
      <c r="H391" s="2" t="s">
        <v>141</v>
      </c>
      <c r="I391" s="2" t="s">
        <v>142</v>
      </c>
      <c r="J391" s="2" t="s">
        <v>143</v>
      </c>
      <c r="K391" s="2" t="s">
        <v>138</v>
      </c>
      <c r="L391" s="2" t="s">
        <v>969</v>
      </c>
    </row>
    <row r="392" spans="1:12" ht="11.25">
      <c r="A392" s="2">
        <v>391</v>
      </c>
      <c r="B392" s="2" t="s">
        <v>1142</v>
      </c>
      <c r="C392" s="2" t="s">
        <v>874</v>
      </c>
      <c r="D392" s="2" t="s">
        <v>875</v>
      </c>
      <c r="E392" s="2" t="s">
        <v>885</v>
      </c>
      <c r="F392" s="2" t="s">
        <v>886</v>
      </c>
      <c r="G392" s="2" t="s">
        <v>134</v>
      </c>
      <c r="H392" s="2" t="s">
        <v>135</v>
      </c>
      <c r="I392" s="2" t="s">
        <v>136</v>
      </c>
      <c r="J392" s="2" t="s">
        <v>137</v>
      </c>
      <c r="K392" s="2" t="s">
        <v>138</v>
      </c>
      <c r="L392" s="2" t="s">
        <v>969</v>
      </c>
    </row>
    <row r="393" spans="1:12" ht="11.25">
      <c r="A393" s="2">
        <v>392</v>
      </c>
      <c r="B393" s="2" t="s">
        <v>1142</v>
      </c>
      <c r="C393" s="2" t="s">
        <v>874</v>
      </c>
      <c r="D393" s="2" t="s">
        <v>875</v>
      </c>
      <c r="E393" s="2" t="s">
        <v>885</v>
      </c>
      <c r="F393" s="2" t="s">
        <v>886</v>
      </c>
      <c r="G393" s="2" t="s">
        <v>134</v>
      </c>
      <c r="H393" s="2" t="s">
        <v>135</v>
      </c>
      <c r="I393" s="2" t="s">
        <v>136</v>
      </c>
      <c r="J393" s="2" t="s">
        <v>137</v>
      </c>
      <c r="K393" s="2" t="s">
        <v>139</v>
      </c>
      <c r="L393" s="2" t="s">
        <v>969</v>
      </c>
    </row>
    <row r="394" spans="1:12" ht="11.25">
      <c r="A394" s="2">
        <v>393</v>
      </c>
      <c r="B394" s="2" t="s">
        <v>1142</v>
      </c>
      <c r="C394" s="2" t="s">
        <v>874</v>
      </c>
      <c r="D394" s="2" t="s">
        <v>875</v>
      </c>
      <c r="E394" s="2" t="s">
        <v>885</v>
      </c>
      <c r="F394" s="2" t="s">
        <v>886</v>
      </c>
      <c r="G394" s="2" t="s">
        <v>140</v>
      </c>
      <c r="H394" s="2" t="s">
        <v>141</v>
      </c>
      <c r="I394" s="2" t="s">
        <v>142</v>
      </c>
      <c r="J394" s="2" t="s">
        <v>143</v>
      </c>
      <c r="K394" s="2" t="s">
        <v>138</v>
      </c>
      <c r="L394" s="2" t="s">
        <v>969</v>
      </c>
    </row>
    <row r="395" spans="1:12" ht="11.25">
      <c r="A395" s="2">
        <v>394</v>
      </c>
      <c r="B395" s="2" t="s">
        <v>1142</v>
      </c>
      <c r="C395" s="2" t="s">
        <v>874</v>
      </c>
      <c r="D395" s="2" t="s">
        <v>875</v>
      </c>
      <c r="E395" s="2" t="s">
        <v>887</v>
      </c>
      <c r="F395" s="2" t="s">
        <v>888</v>
      </c>
      <c r="G395" s="2" t="s">
        <v>140</v>
      </c>
      <c r="H395" s="2" t="s">
        <v>141</v>
      </c>
      <c r="I395" s="2" t="s">
        <v>142</v>
      </c>
      <c r="J395" s="2" t="s">
        <v>143</v>
      </c>
      <c r="K395" s="2" t="s">
        <v>138</v>
      </c>
      <c r="L395" s="2" t="s">
        <v>969</v>
      </c>
    </row>
    <row r="396" spans="1:12" ht="11.25">
      <c r="A396" s="2">
        <v>395</v>
      </c>
      <c r="B396" s="2" t="s">
        <v>1142</v>
      </c>
      <c r="C396" s="2" t="s">
        <v>874</v>
      </c>
      <c r="D396" s="2" t="s">
        <v>875</v>
      </c>
      <c r="E396" s="2" t="s">
        <v>889</v>
      </c>
      <c r="F396" s="2" t="s">
        <v>890</v>
      </c>
      <c r="G396" s="2" t="s">
        <v>140</v>
      </c>
      <c r="H396" s="2" t="s">
        <v>141</v>
      </c>
      <c r="I396" s="2" t="s">
        <v>142</v>
      </c>
      <c r="J396" s="2" t="s">
        <v>143</v>
      </c>
      <c r="K396" s="2" t="s">
        <v>138</v>
      </c>
      <c r="L396" s="2" t="s">
        <v>969</v>
      </c>
    </row>
    <row r="397" spans="1:12" ht="11.25">
      <c r="A397" s="2">
        <v>396</v>
      </c>
      <c r="B397" s="2" t="s">
        <v>1142</v>
      </c>
      <c r="C397" s="2" t="s">
        <v>874</v>
      </c>
      <c r="D397" s="2" t="s">
        <v>875</v>
      </c>
      <c r="E397" s="2" t="s">
        <v>891</v>
      </c>
      <c r="F397" s="2" t="s">
        <v>892</v>
      </c>
      <c r="G397" s="2" t="s">
        <v>140</v>
      </c>
      <c r="H397" s="2" t="s">
        <v>141</v>
      </c>
      <c r="I397" s="2" t="s">
        <v>142</v>
      </c>
      <c r="J397" s="2" t="s">
        <v>143</v>
      </c>
      <c r="K397" s="2" t="s">
        <v>138</v>
      </c>
      <c r="L397" s="2" t="s">
        <v>969</v>
      </c>
    </row>
    <row r="398" spans="1:12" ht="11.25">
      <c r="A398" s="2">
        <v>397</v>
      </c>
      <c r="B398" s="2" t="s">
        <v>1142</v>
      </c>
      <c r="C398" s="2" t="s">
        <v>874</v>
      </c>
      <c r="D398" s="2" t="s">
        <v>875</v>
      </c>
      <c r="E398" s="2" t="s">
        <v>893</v>
      </c>
      <c r="F398" s="2" t="s">
        <v>894</v>
      </c>
      <c r="G398" s="2" t="s">
        <v>140</v>
      </c>
      <c r="H398" s="2" t="s">
        <v>141</v>
      </c>
      <c r="I398" s="2" t="s">
        <v>142</v>
      </c>
      <c r="J398" s="2" t="s">
        <v>143</v>
      </c>
      <c r="K398" s="2" t="s">
        <v>138</v>
      </c>
      <c r="L398" s="2" t="s">
        <v>969</v>
      </c>
    </row>
    <row r="399" spans="1:12" ht="11.25">
      <c r="A399" s="2">
        <v>398</v>
      </c>
      <c r="B399" s="2" t="s">
        <v>1142</v>
      </c>
      <c r="C399" s="2" t="s">
        <v>874</v>
      </c>
      <c r="D399" s="2" t="s">
        <v>875</v>
      </c>
      <c r="E399" s="2" t="s">
        <v>895</v>
      </c>
      <c r="F399" s="2" t="s">
        <v>896</v>
      </c>
      <c r="G399" s="2" t="s">
        <v>140</v>
      </c>
      <c r="H399" s="2" t="s">
        <v>141</v>
      </c>
      <c r="I399" s="2" t="s">
        <v>142</v>
      </c>
      <c r="J399" s="2" t="s">
        <v>143</v>
      </c>
      <c r="K399" s="2" t="s">
        <v>138</v>
      </c>
      <c r="L399" s="2" t="s">
        <v>969</v>
      </c>
    </row>
    <row r="400" spans="1:12" ht="11.25">
      <c r="A400" s="2">
        <v>399</v>
      </c>
      <c r="B400" s="2" t="s">
        <v>1142</v>
      </c>
      <c r="C400" s="2" t="s">
        <v>897</v>
      </c>
      <c r="D400" s="2" t="s">
        <v>898</v>
      </c>
      <c r="E400" s="2" t="s">
        <v>899</v>
      </c>
      <c r="F400" s="2" t="s">
        <v>900</v>
      </c>
      <c r="G400" s="2" t="s">
        <v>140</v>
      </c>
      <c r="H400" s="2" t="s">
        <v>141</v>
      </c>
      <c r="I400" s="2" t="s">
        <v>142</v>
      </c>
      <c r="J400" s="2" t="s">
        <v>143</v>
      </c>
      <c r="K400" s="2" t="s">
        <v>138</v>
      </c>
      <c r="L400" s="2" t="s">
        <v>969</v>
      </c>
    </row>
    <row r="401" spans="1:12" ht="11.25">
      <c r="A401" s="2">
        <v>400</v>
      </c>
      <c r="B401" s="2" t="s">
        <v>1142</v>
      </c>
      <c r="C401" s="2" t="s">
        <v>897</v>
      </c>
      <c r="D401" s="2" t="s">
        <v>898</v>
      </c>
      <c r="E401" s="2" t="s">
        <v>901</v>
      </c>
      <c r="F401" s="2" t="s">
        <v>902</v>
      </c>
      <c r="G401" s="2" t="s">
        <v>134</v>
      </c>
      <c r="H401" s="2" t="s">
        <v>135</v>
      </c>
      <c r="I401" s="2" t="s">
        <v>136</v>
      </c>
      <c r="J401" s="2" t="s">
        <v>137</v>
      </c>
      <c r="K401" s="2" t="s">
        <v>139</v>
      </c>
      <c r="L401" s="2" t="s">
        <v>969</v>
      </c>
    </row>
    <row r="402" spans="1:12" ht="11.25">
      <c r="A402" s="2">
        <v>401</v>
      </c>
      <c r="B402" s="2" t="s">
        <v>1142</v>
      </c>
      <c r="C402" s="2" t="s">
        <v>897</v>
      </c>
      <c r="D402" s="2" t="s">
        <v>898</v>
      </c>
      <c r="E402" s="2" t="s">
        <v>901</v>
      </c>
      <c r="F402" s="2" t="s">
        <v>902</v>
      </c>
      <c r="G402" s="2" t="s">
        <v>134</v>
      </c>
      <c r="H402" s="2" t="s">
        <v>135</v>
      </c>
      <c r="I402" s="2" t="s">
        <v>136</v>
      </c>
      <c r="J402" s="2" t="s">
        <v>137</v>
      </c>
      <c r="K402" s="2" t="s">
        <v>138</v>
      </c>
      <c r="L402" s="2" t="s">
        <v>969</v>
      </c>
    </row>
    <row r="403" spans="1:12" ht="11.25">
      <c r="A403" s="2">
        <v>402</v>
      </c>
      <c r="B403" s="2" t="s">
        <v>1142</v>
      </c>
      <c r="C403" s="2" t="s">
        <v>897</v>
      </c>
      <c r="D403" s="2" t="s">
        <v>898</v>
      </c>
      <c r="E403" s="2" t="s">
        <v>901</v>
      </c>
      <c r="F403" s="2" t="s">
        <v>902</v>
      </c>
      <c r="G403" s="2" t="s">
        <v>140</v>
      </c>
      <c r="H403" s="2" t="s">
        <v>141</v>
      </c>
      <c r="I403" s="2" t="s">
        <v>142</v>
      </c>
      <c r="J403" s="2" t="s">
        <v>143</v>
      </c>
      <c r="K403" s="2" t="s">
        <v>138</v>
      </c>
      <c r="L403" s="2" t="s">
        <v>969</v>
      </c>
    </row>
    <row r="404" spans="1:12" ht="11.25">
      <c r="A404" s="2">
        <v>403</v>
      </c>
      <c r="B404" s="2" t="s">
        <v>1142</v>
      </c>
      <c r="C404" s="2" t="s">
        <v>897</v>
      </c>
      <c r="D404" s="2" t="s">
        <v>898</v>
      </c>
      <c r="E404" s="2" t="s">
        <v>903</v>
      </c>
      <c r="F404" s="2" t="s">
        <v>904</v>
      </c>
      <c r="G404" s="2" t="s">
        <v>140</v>
      </c>
      <c r="H404" s="2" t="s">
        <v>141</v>
      </c>
      <c r="I404" s="2" t="s">
        <v>142</v>
      </c>
      <c r="J404" s="2" t="s">
        <v>143</v>
      </c>
      <c r="K404" s="2" t="s">
        <v>138</v>
      </c>
      <c r="L404" s="2" t="s">
        <v>969</v>
      </c>
    </row>
    <row r="405" spans="1:12" ht="11.25">
      <c r="A405" s="2">
        <v>404</v>
      </c>
      <c r="B405" s="2" t="s">
        <v>1142</v>
      </c>
      <c r="C405" s="2" t="s">
        <v>897</v>
      </c>
      <c r="D405" s="2" t="s">
        <v>898</v>
      </c>
      <c r="E405" s="2" t="s">
        <v>905</v>
      </c>
      <c r="F405" s="2" t="s">
        <v>906</v>
      </c>
      <c r="G405" s="2" t="s">
        <v>140</v>
      </c>
      <c r="H405" s="2" t="s">
        <v>141</v>
      </c>
      <c r="I405" s="2" t="s">
        <v>142</v>
      </c>
      <c r="J405" s="2" t="s">
        <v>143</v>
      </c>
      <c r="K405" s="2" t="s">
        <v>138</v>
      </c>
      <c r="L405" s="2" t="s">
        <v>969</v>
      </c>
    </row>
    <row r="406" spans="1:12" ht="11.25">
      <c r="A406" s="2">
        <v>405</v>
      </c>
      <c r="B406" s="2" t="s">
        <v>1142</v>
      </c>
      <c r="C406" s="2" t="s">
        <v>897</v>
      </c>
      <c r="D406" s="2" t="s">
        <v>898</v>
      </c>
      <c r="E406" s="2" t="s">
        <v>162</v>
      </c>
      <c r="F406" s="2" t="s">
        <v>907</v>
      </c>
      <c r="G406" s="2" t="s">
        <v>140</v>
      </c>
      <c r="H406" s="2" t="s">
        <v>141</v>
      </c>
      <c r="I406" s="2" t="s">
        <v>142</v>
      </c>
      <c r="J406" s="2" t="s">
        <v>143</v>
      </c>
      <c r="K406" s="2" t="s">
        <v>138</v>
      </c>
      <c r="L406" s="2" t="s">
        <v>969</v>
      </c>
    </row>
    <row r="407" spans="1:12" ht="11.25">
      <c r="A407" s="2">
        <v>406</v>
      </c>
      <c r="B407" s="2" t="s">
        <v>1142</v>
      </c>
      <c r="C407" s="2" t="s">
        <v>897</v>
      </c>
      <c r="D407" s="2" t="s">
        <v>898</v>
      </c>
      <c r="E407" s="2" t="s">
        <v>908</v>
      </c>
      <c r="F407" s="2" t="s">
        <v>909</v>
      </c>
      <c r="G407" s="2" t="s">
        <v>140</v>
      </c>
      <c r="H407" s="2" t="s">
        <v>141</v>
      </c>
      <c r="I407" s="2" t="s">
        <v>142</v>
      </c>
      <c r="J407" s="2" t="s">
        <v>143</v>
      </c>
      <c r="K407" s="2" t="s">
        <v>138</v>
      </c>
      <c r="L407" s="2" t="s">
        <v>969</v>
      </c>
    </row>
    <row r="408" spans="1:12" ht="11.25">
      <c r="A408" s="2">
        <v>407</v>
      </c>
      <c r="B408" s="2" t="s">
        <v>1142</v>
      </c>
      <c r="C408" s="2" t="s">
        <v>897</v>
      </c>
      <c r="D408" s="2" t="s">
        <v>898</v>
      </c>
      <c r="E408" s="2" t="s">
        <v>910</v>
      </c>
      <c r="F408" s="2" t="s">
        <v>911</v>
      </c>
      <c r="G408" s="2" t="s">
        <v>140</v>
      </c>
      <c r="H408" s="2" t="s">
        <v>141</v>
      </c>
      <c r="I408" s="2" t="s">
        <v>142</v>
      </c>
      <c r="J408" s="2" t="s">
        <v>143</v>
      </c>
      <c r="K408" s="2" t="s">
        <v>138</v>
      </c>
      <c r="L408" s="2" t="s">
        <v>969</v>
      </c>
    </row>
    <row r="409" spans="1:12" ht="11.25">
      <c r="A409" s="2">
        <v>408</v>
      </c>
      <c r="B409" s="2" t="s">
        <v>1142</v>
      </c>
      <c r="C409" s="2" t="s">
        <v>897</v>
      </c>
      <c r="D409" s="2" t="s">
        <v>898</v>
      </c>
      <c r="E409" s="2" t="s">
        <v>912</v>
      </c>
      <c r="F409" s="2" t="s">
        <v>913</v>
      </c>
      <c r="G409" s="2" t="s">
        <v>140</v>
      </c>
      <c r="H409" s="2" t="s">
        <v>141</v>
      </c>
      <c r="I409" s="2" t="s">
        <v>142</v>
      </c>
      <c r="J409" s="2" t="s">
        <v>143</v>
      </c>
      <c r="K409" s="2" t="s">
        <v>138</v>
      </c>
      <c r="L409" s="2" t="s">
        <v>969</v>
      </c>
    </row>
    <row r="410" spans="1:12" ht="11.25">
      <c r="A410" s="2">
        <v>409</v>
      </c>
      <c r="B410" s="2" t="s">
        <v>1142</v>
      </c>
      <c r="C410" s="2" t="s">
        <v>897</v>
      </c>
      <c r="D410" s="2" t="s">
        <v>898</v>
      </c>
      <c r="E410" s="2" t="s">
        <v>914</v>
      </c>
      <c r="F410" s="2" t="s">
        <v>915</v>
      </c>
      <c r="G410" s="2" t="s">
        <v>140</v>
      </c>
      <c r="H410" s="2" t="s">
        <v>141</v>
      </c>
      <c r="I410" s="2" t="s">
        <v>142</v>
      </c>
      <c r="J410" s="2" t="s">
        <v>143</v>
      </c>
      <c r="K410" s="2" t="s">
        <v>138</v>
      </c>
      <c r="L410" s="2" t="s">
        <v>969</v>
      </c>
    </row>
    <row r="411" spans="1:12" ht="11.25">
      <c r="A411" s="2">
        <v>410</v>
      </c>
      <c r="B411" s="2" t="s">
        <v>1142</v>
      </c>
      <c r="C411" s="2" t="s">
        <v>897</v>
      </c>
      <c r="D411" s="2" t="s">
        <v>898</v>
      </c>
      <c r="E411" s="2" t="s">
        <v>916</v>
      </c>
      <c r="F411" s="2" t="s">
        <v>917</v>
      </c>
      <c r="G411" s="2" t="s">
        <v>140</v>
      </c>
      <c r="H411" s="2" t="s">
        <v>141</v>
      </c>
      <c r="I411" s="2" t="s">
        <v>142</v>
      </c>
      <c r="J411" s="2" t="s">
        <v>143</v>
      </c>
      <c r="K411" s="2" t="s">
        <v>138</v>
      </c>
      <c r="L411" s="2" t="s">
        <v>969</v>
      </c>
    </row>
    <row r="412" spans="1:12" ht="11.25">
      <c r="A412" s="2">
        <v>411</v>
      </c>
      <c r="B412" s="2" t="s">
        <v>1142</v>
      </c>
      <c r="C412" s="2" t="s">
        <v>897</v>
      </c>
      <c r="D412" s="2" t="s">
        <v>898</v>
      </c>
      <c r="E412" s="2" t="s">
        <v>918</v>
      </c>
      <c r="F412" s="2" t="s">
        <v>919</v>
      </c>
      <c r="G412" s="2" t="s">
        <v>140</v>
      </c>
      <c r="H412" s="2" t="s">
        <v>141</v>
      </c>
      <c r="I412" s="2" t="s">
        <v>142</v>
      </c>
      <c r="J412" s="2" t="s">
        <v>143</v>
      </c>
      <c r="K412" s="2" t="s">
        <v>138</v>
      </c>
      <c r="L412" s="2" t="s">
        <v>969</v>
      </c>
    </row>
    <row r="413" spans="1:12" ht="11.25">
      <c r="A413" s="2">
        <v>412</v>
      </c>
      <c r="B413" s="2" t="s">
        <v>1142</v>
      </c>
      <c r="C413" s="2" t="s">
        <v>897</v>
      </c>
      <c r="D413" s="2" t="s">
        <v>898</v>
      </c>
      <c r="E413" s="2" t="s">
        <v>920</v>
      </c>
      <c r="F413" s="2" t="s">
        <v>921</v>
      </c>
      <c r="G413" s="2" t="s">
        <v>140</v>
      </c>
      <c r="H413" s="2" t="s">
        <v>141</v>
      </c>
      <c r="I413" s="2" t="s">
        <v>142</v>
      </c>
      <c r="J413" s="2" t="s">
        <v>143</v>
      </c>
      <c r="K413" s="2" t="s">
        <v>138</v>
      </c>
      <c r="L413" s="2" t="s">
        <v>969</v>
      </c>
    </row>
    <row r="414" spans="1:12" ht="11.25">
      <c r="A414" s="2">
        <v>413</v>
      </c>
      <c r="B414" s="2" t="s">
        <v>1142</v>
      </c>
      <c r="C414" s="2" t="s">
        <v>922</v>
      </c>
      <c r="D414" s="2" t="s">
        <v>922</v>
      </c>
      <c r="E414" s="2" t="s">
        <v>922</v>
      </c>
      <c r="F414" s="2" t="s">
        <v>922</v>
      </c>
      <c r="G414" s="2" t="s">
        <v>375</v>
      </c>
      <c r="H414" s="2" t="s">
        <v>376</v>
      </c>
      <c r="I414" s="2" t="s">
        <v>377</v>
      </c>
      <c r="J414" s="2" t="s">
        <v>378</v>
      </c>
      <c r="K414" s="2" t="s">
        <v>139</v>
      </c>
      <c r="L414" s="2" t="s">
        <v>969</v>
      </c>
    </row>
    <row r="415" spans="1:12" ht="11.25">
      <c r="A415" s="2">
        <v>414</v>
      </c>
      <c r="B415" s="2" t="s">
        <v>1142</v>
      </c>
      <c r="C415" s="2" t="s">
        <v>922</v>
      </c>
      <c r="D415" s="2" t="s">
        <v>922</v>
      </c>
      <c r="E415" s="2" t="s">
        <v>922</v>
      </c>
      <c r="F415" s="2" t="s">
        <v>922</v>
      </c>
      <c r="G415" s="2" t="s">
        <v>350</v>
      </c>
      <c r="H415" s="2" t="s">
        <v>351</v>
      </c>
      <c r="I415" s="2" t="s">
        <v>352</v>
      </c>
      <c r="J415" s="2" t="s">
        <v>353</v>
      </c>
      <c r="K415" s="2" t="s">
        <v>271</v>
      </c>
      <c r="L415" s="2" t="s">
        <v>969</v>
      </c>
    </row>
    <row r="416" spans="1:12" ht="11.25">
      <c r="A416" s="2">
        <v>415</v>
      </c>
      <c r="B416" s="2" t="s">
        <v>1142</v>
      </c>
      <c r="C416" s="2" t="s">
        <v>922</v>
      </c>
      <c r="D416" s="2" t="s">
        <v>922</v>
      </c>
      <c r="E416" s="2" t="s">
        <v>922</v>
      </c>
      <c r="F416" s="2" t="s">
        <v>922</v>
      </c>
      <c r="G416" s="2" t="s">
        <v>350</v>
      </c>
      <c r="H416" s="2" t="s">
        <v>351</v>
      </c>
      <c r="I416" s="2" t="s">
        <v>352</v>
      </c>
      <c r="J416" s="2" t="s">
        <v>353</v>
      </c>
      <c r="K416" s="2" t="s">
        <v>138</v>
      </c>
      <c r="L416" s="2" t="s">
        <v>969</v>
      </c>
    </row>
    <row r="417" spans="1:12" ht="11.25">
      <c r="A417" s="2">
        <v>416</v>
      </c>
      <c r="B417" s="2" t="s">
        <v>1142</v>
      </c>
      <c r="C417" s="2" t="s">
        <v>922</v>
      </c>
      <c r="D417" s="2" t="s">
        <v>922</v>
      </c>
      <c r="E417" s="2" t="s">
        <v>922</v>
      </c>
      <c r="F417" s="2" t="s">
        <v>922</v>
      </c>
      <c r="G417" s="2" t="s">
        <v>350</v>
      </c>
      <c r="H417" s="2" t="s">
        <v>351</v>
      </c>
      <c r="I417" s="2" t="s">
        <v>352</v>
      </c>
      <c r="J417" s="2" t="s">
        <v>353</v>
      </c>
      <c r="K417" s="2" t="s">
        <v>272</v>
      </c>
      <c r="L417" s="2" t="s">
        <v>969</v>
      </c>
    </row>
    <row r="418" spans="1:12" ht="11.25">
      <c r="A418" s="2">
        <v>417</v>
      </c>
      <c r="B418" s="2" t="s">
        <v>1142</v>
      </c>
      <c r="C418" s="2" t="s">
        <v>922</v>
      </c>
      <c r="D418" s="2" t="s">
        <v>922</v>
      </c>
      <c r="E418" s="2" t="s">
        <v>922</v>
      </c>
      <c r="F418" s="2" t="s">
        <v>922</v>
      </c>
      <c r="G418" s="2" t="s">
        <v>422</v>
      </c>
      <c r="H418" s="2" t="s">
        <v>423</v>
      </c>
      <c r="I418" s="2" t="s">
        <v>424</v>
      </c>
      <c r="J418" s="2" t="s">
        <v>425</v>
      </c>
      <c r="K418" s="2" t="s">
        <v>138</v>
      </c>
      <c r="L418" s="2" t="s">
        <v>969</v>
      </c>
    </row>
    <row r="419" spans="1:12" ht="11.25">
      <c r="A419" s="2">
        <v>418</v>
      </c>
      <c r="B419" s="2" t="s">
        <v>1142</v>
      </c>
      <c r="C419" s="2" t="s">
        <v>922</v>
      </c>
      <c r="D419" s="2" t="s">
        <v>922</v>
      </c>
      <c r="E419" s="2" t="s">
        <v>922</v>
      </c>
      <c r="F419" s="2" t="s">
        <v>922</v>
      </c>
      <c r="G419" s="2" t="s">
        <v>422</v>
      </c>
      <c r="H419" s="2" t="s">
        <v>423</v>
      </c>
      <c r="I419" s="2" t="s">
        <v>424</v>
      </c>
      <c r="J419" s="2" t="s">
        <v>425</v>
      </c>
      <c r="K419" s="2" t="s">
        <v>139</v>
      </c>
      <c r="L419" s="2" t="s">
        <v>969</v>
      </c>
    </row>
    <row r="420" spans="1:12" ht="11.25">
      <c r="A420" s="2">
        <v>419</v>
      </c>
      <c r="B420" s="2" t="s">
        <v>1142</v>
      </c>
      <c r="C420" s="2" t="s">
        <v>922</v>
      </c>
      <c r="D420" s="2" t="s">
        <v>922</v>
      </c>
      <c r="E420" s="2" t="s">
        <v>922</v>
      </c>
      <c r="F420" s="2" t="s">
        <v>922</v>
      </c>
      <c r="G420" s="2" t="s">
        <v>360</v>
      </c>
      <c r="H420" s="2" t="s">
        <v>361</v>
      </c>
      <c r="I420" s="2" t="s">
        <v>362</v>
      </c>
      <c r="J420" s="2" t="s">
        <v>359</v>
      </c>
      <c r="K420" s="2" t="s">
        <v>139</v>
      </c>
      <c r="L420" s="2" t="s">
        <v>969</v>
      </c>
    </row>
    <row r="421" spans="1:12" ht="11.25">
      <c r="A421" s="2">
        <v>420</v>
      </c>
      <c r="B421" s="2" t="s">
        <v>1142</v>
      </c>
      <c r="C421" s="2" t="s">
        <v>922</v>
      </c>
      <c r="D421" s="2" t="s">
        <v>922</v>
      </c>
      <c r="E421" s="2" t="s">
        <v>922</v>
      </c>
      <c r="F421" s="2" t="s">
        <v>922</v>
      </c>
      <c r="G421" s="2" t="s">
        <v>923</v>
      </c>
      <c r="H421" s="2" t="s">
        <v>924</v>
      </c>
      <c r="I421" s="2" t="s">
        <v>320</v>
      </c>
      <c r="J421" s="2" t="s">
        <v>925</v>
      </c>
      <c r="K421" s="2" t="s">
        <v>138</v>
      </c>
      <c r="L421" s="2" t="s">
        <v>969</v>
      </c>
    </row>
    <row r="422" spans="1:12" ht="11.25">
      <c r="A422" s="2">
        <v>421</v>
      </c>
      <c r="B422" s="2" t="s">
        <v>1142</v>
      </c>
      <c r="C422" s="2" t="s">
        <v>922</v>
      </c>
      <c r="D422" s="2" t="s">
        <v>922</v>
      </c>
      <c r="E422" s="2" t="s">
        <v>922</v>
      </c>
      <c r="F422" s="2" t="s">
        <v>922</v>
      </c>
      <c r="G422" s="2" t="s">
        <v>926</v>
      </c>
      <c r="H422" s="2" t="s">
        <v>927</v>
      </c>
      <c r="I422" s="2" t="s">
        <v>928</v>
      </c>
      <c r="J422" s="2" t="s">
        <v>929</v>
      </c>
      <c r="K422" s="2" t="s">
        <v>139</v>
      </c>
      <c r="L422" s="2" t="s">
        <v>969</v>
      </c>
    </row>
    <row r="423" spans="1:12" ht="11.25">
      <c r="A423" s="2">
        <v>422</v>
      </c>
      <c r="B423" s="2" t="s">
        <v>1142</v>
      </c>
      <c r="C423" s="2" t="s">
        <v>922</v>
      </c>
      <c r="D423" s="2" t="s">
        <v>922</v>
      </c>
      <c r="E423" s="2" t="s">
        <v>922</v>
      </c>
      <c r="F423" s="2" t="s">
        <v>922</v>
      </c>
      <c r="G423" s="2" t="s">
        <v>930</v>
      </c>
      <c r="H423" s="2" t="s">
        <v>931</v>
      </c>
      <c r="I423" s="2" t="s">
        <v>932</v>
      </c>
      <c r="J423" s="2" t="s">
        <v>933</v>
      </c>
      <c r="K423" s="2" t="s">
        <v>139</v>
      </c>
      <c r="L423" s="2" t="s">
        <v>969</v>
      </c>
    </row>
    <row r="424" spans="1:12" ht="11.25">
      <c r="A424" s="2">
        <v>423</v>
      </c>
      <c r="B424" s="2" t="s">
        <v>1142</v>
      </c>
      <c r="C424" s="2" t="s">
        <v>922</v>
      </c>
      <c r="D424" s="2" t="s">
        <v>922</v>
      </c>
      <c r="E424" s="2" t="s">
        <v>922</v>
      </c>
      <c r="F424" s="2" t="s">
        <v>922</v>
      </c>
      <c r="G424" s="2" t="s">
        <v>934</v>
      </c>
      <c r="H424" s="2" t="s">
        <v>935</v>
      </c>
      <c r="I424" s="2" t="s">
        <v>936</v>
      </c>
      <c r="J424" s="2" t="s">
        <v>937</v>
      </c>
      <c r="K424" s="2" t="s">
        <v>138</v>
      </c>
      <c r="L424" s="2" t="s">
        <v>969</v>
      </c>
    </row>
    <row r="425" spans="1:12" ht="11.25">
      <c r="A425" s="2">
        <v>424</v>
      </c>
      <c r="B425" s="2" t="s">
        <v>1142</v>
      </c>
      <c r="C425" s="2" t="s">
        <v>922</v>
      </c>
      <c r="D425" s="2" t="s">
        <v>922</v>
      </c>
      <c r="E425" s="2" t="s">
        <v>922</v>
      </c>
      <c r="F425" s="2" t="s">
        <v>922</v>
      </c>
      <c r="G425" s="2" t="s">
        <v>938</v>
      </c>
      <c r="H425" s="2" t="s">
        <v>939</v>
      </c>
      <c r="I425" s="2" t="s">
        <v>940</v>
      </c>
      <c r="J425" s="2" t="s">
        <v>941</v>
      </c>
      <c r="K425" s="2" t="s">
        <v>138</v>
      </c>
      <c r="L425" s="2" t="s">
        <v>969</v>
      </c>
    </row>
    <row r="426" spans="1:12" ht="11.25">
      <c r="A426" s="2">
        <v>425</v>
      </c>
      <c r="B426" s="2" t="s">
        <v>1142</v>
      </c>
      <c r="C426" s="2" t="s">
        <v>922</v>
      </c>
      <c r="D426" s="2" t="s">
        <v>922</v>
      </c>
      <c r="E426" s="2" t="s">
        <v>922</v>
      </c>
      <c r="F426" s="2" t="s">
        <v>922</v>
      </c>
      <c r="G426" s="2" t="s">
        <v>942</v>
      </c>
      <c r="H426" s="2" t="s">
        <v>943</v>
      </c>
      <c r="I426" s="2" t="s">
        <v>944</v>
      </c>
      <c r="J426" s="2" t="s">
        <v>945</v>
      </c>
      <c r="K426" s="2" t="s">
        <v>138</v>
      </c>
      <c r="L426" s="2" t="s">
        <v>969</v>
      </c>
    </row>
    <row r="427" spans="1:12" ht="11.25">
      <c r="A427" s="2">
        <v>426</v>
      </c>
      <c r="B427" s="2" t="s">
        <v>1142</v>
      </c>
      <c r="C427" s="2" t="s">
        <v>922</v>
      </c>
      <c r="D427" s="2" t="s">
        <v>922</v>
      </c>
      <c r="E427" s="2" t="s">
        <v>922</v>
      </c>
      <c r="F427" s="2" t="s">
        <v>922</v>
      </c>
      <c r="G427" s="2" t="s">
        <v>946</v>
      </c>
      <c r="H427" s="2" t="s">
        <v>947</v>
      </c>
      <c r="I427" s="2" t="s">
        <v>948</v>
      </c>
      <c r="J427" s="2" t="s">
        <v>949</v>
      </c>
      <c r="K427" s="2" t="s">
        <v>138</v>
      </c>
      <c r="L427" s="2" t="s">
        <v>969</v>
      </c>
    </row>
    <row r="428" spans="1:12" ht="11.25">
      <c r="A428" s="2">
        <v>427</v>
      </c>
      <c r="B428" s="2" t="s">
        <v>1142</v>
      </c>
      <c r="C428" s="2" t="s">
        <v>922</v>
      </c>
      <c r="D428" s="2" t="s">
        <v>922</v>
      </c>
      <c r="E428" s="2" t="s">
        <v>922</v>
      </c>
      <c r="F428" s="2" t="s">
        <v>922</v>
      </c>
      <c r="G428" s="2" t="s">
        <v>950</v>
      </c>
      <c r="H428" s="2" t="s">
        <v>951</v>
      </c>
      <c r="I428" s="2" t="s">
        <v>952</v>
      </c>
      <c r="J428" s="2" t="s">
        <v>953</v>
      </c>
      <c r="K428" s="2" t="s">
        <v>138</v>
      </c>
      <c r="L428" s="2" t="s">
        <v>969</v>
      </c>
    </row>
    <row r="429" spans="1:12" ht="11.25">
      <c r="A429" s="2">
        <v>428</v>
      </c>
      <c r="B429" s="2" t="s">
        <v>1142</v>
      </c>
      <c r="C429" s="2" t="s">
        <v>922</v>
      </c>
      <c r="D429" s="2" t="s">
        <v>922</v>
      </c>
      <c r="E429" s="2" t="s">
        <v>922</v>
      </c>
      <c r="F429" s="2" t="s">
        <v>922</v>
      </c>
      <c r="G429" s="2" t="s">
        <v>954</v>
      </c>
      <c r="H429" s="2" t="s">
        <v>955</v>
      </c>
      <c r="I429" s="2" t="s">
        <v>956</v>
      </c>
      <c r="J429" s="2" t="s">
        <v>957</v>
      </c>
      <c r="K429" s="2" t="s">
        <v>138</v>
      </c>
      <c r="L429" s="2" t="s">
        <v>969</v>
      </c>
    </row>
    <row r="430" spans="1:12" ht="11.25">
      <c r="A430" s="2">
        <v>429</v>
      </c>
      <c r="B430" s="2" t="s">
        <v>1142</v>
      </c>
      <c r="C430" s="2" t="s">
        <v>922</v>
      </c>
      <c r="D430" s="2" t="s">
        <v>922</v>
      </c>
      <c r="E430" s="2" t="s">
        <v>922</v>
      </c>
      <c r="F430" s="2" t="s">
        <v>922</v>
      </c>
      <c r="G430" s="2" t="s">
        <v>958</v>
      </c>
      <c r="H430" s="2" t="s">
        <v>959</v>
      </c>
      <c r="I430" s="2" t="s">
        <v>960</v>
      </c>
      <c r="J430" s="2" t="s">
        <v>961</v>
      </c>
      <c r="K430" s="2" t="s">
        <v>138</v>
      </c>
      <c r="L430" s="2" t="s">
        <v>969</v>
      </c>
    </row>
    <row r="431" spans="1:12" ht="11.25">
      <c r="A431" s="2">
        <v>430</v>
      </c>
      <c r="B431" s="2" t="s">
        <v>1142</v>
      </c>
      <c r="C431" s="2" t="s">
        <v>922</v>
      </c>
      <c r="D431" s="2" t="s">
        <v>922</v>
      </c>
      <c r="E431" s="2" t="s">
        <v>922</v>
      </c>
      <c r="F431" s="2" t="s">
        <v>922</v>
      </c>
      <c r="G431" s="2" t="s">
        <v>389</v>
      </c>
      <c r="H431" s="2" t="s">
        <v>390</v>
      </c>
      <c r="I431" s="2" t="s">
        <v>391</v>
      </c>
      <c r="J431" s="2" t="s">
        <v>385</v>
      </c>
      <c r="K431" s="2" t="s">
        <v>139</v>
      </c>
      <c r="L431" s="2" t="s">
        <v>969</v>
      </c>
    </row>
    <row r="432" spans="1:12" ht="11.25">
      <c r="A432" s="2">
        <v>431</v>
      </c>
      <c r="B432" s="2" t="s">
        <v>1142</v>
      </c>
      <c r="C432" s="2" t="s">
        <v>922</v>
      </c>
      <c r="D432" s="2" t="s">
        <v>922</v>
      </c>
      <c r="E432" s="2" t="s">
        <v>922</v>
      </c>
      <c r="F432" s="2" t="s">
        <v>922</v>
      </c>
      <c r="G432" s="2" t="s">
        <v>962</v>
      </c>
      <c r="H432" s="2" t="s">
        <v>963</v>
      </c>
      <c r="I432" s="2" t="s">
        <v>964</v>
      </c>
      <c r="J432" s="2" t="s">
        <v>957</v>
      </c>
      <c r="K432" s="2" t="s">
        <v>138</v>
      </c>
      <c r="L432" s="2" t="s">
        <v>969</v>
      </c>
    </row>
    <row r="433" spans="1:12" ht="11.25">
      <c r="A433" s="2">
        <v>432</v>
      </c>
      <c r="B433" s="2" t="s">
        <v>1142</v>
      </c>
      <c r="C433" s="2" t="s">
        <v>922</v>
      </c>
      <c r="D433" s="2" t="s">
        <v>922</v>
      </c>
      <c r="E433" s="2" t="s">
        <v>922</v>
      </c>
      <c r="F433" s="2" t="s">
        <v>922</v>
      </c>
      <c r="G433" s="2" t="s">
        <v>965</v>
      </c>
      <c r="H433" s="2" t="s">
        <v>966</v>
      </c>
      <c r="I433" s="2" t="s">
        <v>967</v>
      </c>
      <c r="J433" s="2" t="s">
        <v>968</v>
      </c>
      <c r="K433" s="2" t="s">
        <v>138</v>
      </c>
      <c r="L433" s="2" t="s">
        <v>969</v>
      </c>
    </row>
    <row r="434" spans="1:12" ht="11.25">
      <c r="A434" s="2">
        <v>433</v>
      </c>
      <c r="B434" s="2" t="s">
        <v>1142</v>
      </c>
      <c r="C434" s="2" t="s">
        <v>922</v>
      </c>
      <c r="D434" s="2" t="s">
        <v>922</v>
      </c>
      <c r="E434" s="2" t="s">
        <v>922</v>
      </c>
      <c r="F434" s="2" t="s">
        <v>922</v>
      </c>
      <c r="G434" s="2" t="s">
        <v>413</v>
      </c>
      <c r="H434" s="2" t="s">
        <v>414</v>
      </c>
      <c r="I434" s="2" t="s">
        <v>415</v>
      </c>
      <c r="J434" s="2" t="s">
        <v>143</v>
      </c>
      <c r="K434" s="2" t="s">
        <v>139</v>
      </c>
      <c r="L434" s="2" t="s">
        <v>969</v>
      </c>
    </row>
    <row r="435" spans="1:12" ht="11.25">
      <c r="A435" s="2">
        <v>434</v>
      </c>
      <c r="B435" s="2" t="s">
        <v>1142</v>
      </c>
      <c r="C435" s="2" t="s">
        <v>922</v>
      </c>
      <c r="D435" s="2" t="s">
        <v>922</v>
      </c>
      <c r="E435" s="2" t="s">
        <v>922</v>
      </c>
      <c r="F435" s="2" t="s">
        <v>922</v>
      </c>
      <c r="G435" s="2" t="s">
        <v>413</v>
      </c>
      <c r="H435" s="2" t="s">
        <v>414</v>
      </c>
      <c r="I435" s="2" t="s">
        <v>415</v>
      </c>
      <c r="J435" s="2" t="s">
        <v>143</v>
      </c>
      <c r="K435" s="2" t="s">
        <v>138</v>
      </c>
      <c r="L435" s="2" t="s">
        <v>969</v>
      </c>
    </row>
    <row r="436" spans="1:12" ht="11.25">
      <c r="A436" s="2">
        <v>435</v>
      </c>
      <c r="B436" s="2" t="s">
        <v>1142</v>
      </c>
      <c r="C436" s="2" t="s">
        <v>922</v>
      </c>
      <c r="D436" s="2" t="s">
        <v>922</v>
      </c>
      <c r="E436" s="2" t="s">
        <v>922</v>
      </c>
      <c r="F436" s="2" t="s">
        <v>922</v>
      </c>
      <c r="G436" s="2" t="s">
        <v>140</v>
      </c>
      <c r="H436" s="2" t="s">
        <v>141</v>
      </c>
      <c r="I436" s="2" t="s">
        <v>142</v>
      </c>
      <c r="J436" s="2" t="s">
        <v>143</v>
      </c>
      <c r="K436" s="2" t="s">
        <v>138</v>
      </c>
      <c r="L436" s="2" t="s">
        <v>969</v>
      </c>
    </row>
    <row r="437" spans="1:12" ht="11.25">
      <c r="A437" s="2">
        <v>436</v>
      </c>
      <c r="B437" s="2" t="s">
        <v>1142</v>
      </c>
      <c r="C437" s="2" t="s">
        <v>922</v>
      </c>
      <c r="D437" s="2" t="s">
        <v>922</v>
      </c>
      <c r="E437" s="2" t="s">
        <v>922</v>
      </c>
      <c r="F437" s="2" t="s">
        <v>922</v>
      </c>
      <c r="G437" s="2" t="s">
        <v>398</v>
      </c>
      <c r="H437" s="2" t="s">
        <v>399</v>
      </c>
      <c r="I437" s="2" t="s">
        <v>400</v>
      </c>
      <c r="J437" s="2" t="s">
        <v>401</v>
      </c>
      <c r="K437" s="2" t="s">
        <v>139</v>
      </c>
      <c r="L437" s="2" t="s">
        <v>969</v>
      </c>
    </row>
    <row r="438" spans="1:12" ht="11.25">
      <c r="A438" s="2">
        <v>437</v>
      </c>
      <c r="B438" s="2" t="s">
        <v>1142</v>
      </c>
      <c r="C438" s="2" t="s">
        <v>922</v>
      </c>
      <c r="D438" s="2" t="s">
        <v>922</v>
      </c>
      <c r="E438" s="2" t="s">
        <v>922</v>
      </c>
      <c r="F438" s="2" t="s">
        <v>922</v>
      </c>
      <c r="G438" s="2" t="s">
        <v>431</v>
      </c>
      <c r="H438" s="2" t="s">
        <v>432</v>
      </c>
      <c r="I438" s="2" t="s">
        <v>433</v>
      </c>
      <c r="J438" s="2" t="s">
        <v>434</v>
      </c>
      <c r="K438" s="2" t="s">
        <v>139</v>
      </c>
      <c r="L438" s="2" t="s">
        <v>969</v>
      </c>
    </row>
    <row r="439" spans="1:12" ht="11.25">
      <c r="A439" s="2">
        <v>438</v>
      </c>
      <c r="B439" s="2" t="s">
        <v>1142</v>
      </c>
      <c r="C439" s="2" t="s">
        <v>922</v>
      </c>
      <c r="D439" s="2" t="s">
        <v>922</v>
      </c>
      <c r="E439" s="2" t="s">
        <v>922</v>
      </c>
      <c r="F439" s="2" t="s">
        <v>922</v>
      </c>
      <c r="G439" s="2" t="s">
        <v>366</v>
      </c>
      <c r="H439" s="2" t="s">
        <v>367</v>
      </c>
      <c r="I439" s="2" t="s">
        <v>368</v>
      </c>
      <c r="J439" s="2" t="s">
        <v>369</v>
      </c>
      <c r="K439" s="2" t="s">
        <v>271</v>
      </c>
      <c r="L439" s="2" t="s">
        <v>969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G39" sqref="G39"/>
    </sheetView>
  </sheetViews>
  <sheetFormatPr defaultColWidth="9.140625" defaultRowHeight="11.25"/>
  <cols>
    <col min="1" max="16384" width="9.140625" style="12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31"/>
  <sheetViews>
    <sheetView showGridLines="0" zoomScalePageLayoutView="0" workbookViewId="0" topLeftCell="A1">
      <selection activeCell="G13" sqref="G13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1075</v>
      </c>
      <c r="B1" s="2" t="s">
        <v>1076</v>
      </c>
      <c r="C1" s="2" t="s">
        <v>1077</v>
      </c>
      <c r="D1" s="2" t="s">
        <v>1075</v>
      </c>
      <c r="E1" s="2" t="s">
        <v>1078</v>
      </c>
    </row>
    <row r="2" spans="1:5" ht="11.25">
      <c r="A2" s="2" t="s">
        <v>130</v>
      </c>
      <c r="B2" s="2" t="s">
        <v>130</v>
      </c>
      <c r="C2" s="2" t="s">
        <v>131</v>
      </c>
      <c r="D2" s="2" t="s">
        <v>130</v>
      </c>
      <c r="E2" s="2" t="s">
        <v>970</v>
      </c>
    </row>
    <row r="3" spans="1:5" ht="11.25">
      <c r="A3" s="2" t="s">
        <v>130</v>
      </c>
      <c r="B3" s="2" t="s">
        <v>132</v>
      </c>
      <c r="C3" s="2" t="s">
        <v>133</v>
      </c>
      <c r="D3" s="2" t="s">
        <v>158</v>
      </c>
      <c r="E3" s="2" t="s">
        <v>971</v>
      </c>
    </row>
    <row r="4" spans="1:5" ht="11.25">
      <c r="A4" s="2" t="s">
        <v>130</v>
      </c>
      <c r="B4" s="2" t="s">
        <v>144</v>
      </c>
      <c r="C4" s="2" t="s">
        <v>145</v>
      </c>
      <c r="D4" s="2" t="s">
        <v>182</v>
      </c>
      <c r="E4" s="2" t="s">
        <v>972</v>
      </c>
    </row>
    <row r="5" spans="1:5" ht="11.25">
      <c r="A5" s="2" t="s">
        <v>130</v>
      </c>
      <c r="B5" s="2" t="s">
        <v>146</v>
      </c>
      <c r="C5" s="2" t="s">
        <v>147</v>
      </c>
      <c r="D5" s="2" t="s">
        <v>206</v>
      </c>
      <c r="E5" s="2" t="s">
        <v>973</v>
      </c>
    </row>
    <row r="6" spans="1:5" ht="11.25">
      <c r="A6" s="2" t="s">
        <v>130</v>
      </c>
      <c r="B6" s="2" t="s">
        <v>148</v>
      </c>
      <c r="C6" s="2" t="s">
        <v>149</v>
      </c>
      <c r="D6" s="2" t="s">
        <v>224</v>
      </c>
      <c r="E6" s="2" t="s">
        <v>974</v>
      </c>
    </row>
    <row r="7" spans="1:5" ht="11.25">
      <c r="A7" s="2" t="s">
        <v>130</v>
      </c>
      <c r="B7" s="2" t="s">
        <v>150</v>
      </c>
      <c r="C7" s="2" t="s">
        <v>151</v>
      </c>
      <c r="D7" s="2" t="s">
        <v>254</v>
      </c>
      <c r="E7" s="2" t="s">
        <v>975</v>
      </c>
    </row>
    <row r="8" spans="1:5" ht="11.25">
      <c r="A8" s="2" t="s">
        <v>130</v>
      </c>
      <c r="B8" s="2" t="s">
        <v>152</v>
      </c>
      <c r="C8" s="2" t="s">
        <v>153</v>
      </c>
      <c r="D8" s="2" t="s">
        <v>309</v>
      </c>
      <c r="E8" s="2" t="s">
        <v>976</v>
      </c>
    </row>
    <row r="9" spans="1:5" ht="11.25">
      <c r="A9" s="2" t="s">
        <v>130</v>
      </c>
      <c r="B9" s="2" t="s">
        <v>154</v>
      </c>
      <c r="C9" s="2" t="s">
        <v>155</v>
      </c>
      <c r="D9" s="2" t="s">
        <v>342</v>
      </c>
      <c r="E9" s="2" t="s">
        <v>977</v>
      </c>
    </row>
    <row r="10" spans="1:5" ht="11.25">
      <c r="A10" s="2" t="s">
        <v>130</v>
      </c>
      <c r="B10" s="2" t="s">
        <v>156</v>
      </c>
      <c r="C10" s="2" t="s">
        <v>157</v>
      </c>
      <c r="D10" s="2" t="s">
        <v>348</v>
      </c>
      <c r="E10" s="2" t="s">
        <v>978</v>
      </c>
    </row>
    <row r="11" spans="1:5" ht="11.25">
      <c r="A11" s="2" t="s">
        <v>158</v>
      </c>
      <c r="B11" s="2" t="s">
        <v>158</v>
      </c>
      <c r="C11" s="2" t="s">
        <v>159</v>
      </c>
      <c r="D11" s="2" t="s">
        <v>354</v>
      </c>
      <c r="E11" s="2" t="s">
        <v>979</v>
      </c>
    </row>
    <row r="12" spans="1:5" ht="11.25">
      <c r="A12" s="2" t="s">
        <v>158</v>
      </c>
      <c r="B12" s="2" t="s">
        <v>160</v>
      </c>
      <c r="C12" s="2" t="s">
        <v>161</v>
      </c>
      <c r="D12" s="2" t="s">
        <v>373</v>
      </c>
      <c r="E12" s="2" t="s">
        <v>980</v>
      </c>
    </row>
    <row r="13" spans="1:5" ht="11.25">
      <c r="A13" s="2" t="s">
        <v>158</v>
      </c>
      <c r="B13" s="2" t="s">
        <v>162</v>
      </c>
      <c r="C13" s="2" t="s">
        <v>163</v>
      </c>
      <c r="D13" s="2" t="s">
        <v>402</v>
      </c>
      <c r="E13" s="2" t="s">
        <v>981</v>
      </c>
    </row>
    <row r="14" spans="1:5" ht="11.25">
      <c r="A14" s="2" t="s">
        <v>158</v>
      </c>
      <c r="B14" s="2" t="s">
        <v>164</v>
      </c>
      <c r="C14" s="2" t="s">
        <v>165</v>
      </c>
      <c r="D14" s="2" t="s">
        <v>411</v>
      </c>
      <c r="E14" s="2" t="s">
        <v>982</v>
      </c>
    </row>
    <row r="15" spans="1:5" ht="11.25">
      <c r="A15" s="2" t="s">
        <v>158</v>
      </c>
      <c r="B15" s="2" t="s">
        <v>166</v>
      </c>
      <c r="C15" s="2" t="s">
        <v>167</v>
      </c>
      <c r="D15" s="2" t="s">
        <v>420</v>
      </c>
      <c r="E15" s="2" t="s">
        <v>983</v>
      </c>
    </row>
    <row r="16" spans="1:5" ht="11.25">
      <c r="A16" s="2" t="s">
        <v>158</v>
      </c>
      <c r="B16" s="2" t="s">
        <v>168</v>
      </c>
      <c r="C16" s="2" t="s">
        <v>169</v>
      </c>
      <c r="D16" s="2" t="s">
        <v>429</v>
      </c>
      <c r="E16" s="2" t="s">
        <v>984</v>
      </c>
    </row>
    <row r="17" spans="1:5" ht="11.25">
      <c r="A17" s="2" t="s">
        <v>158</v>
      </c>
      <c r="B17" s="2" t="s">
        <v>170</v>
      </c>
      <c r="C17" s="2" t="s">
        <v>171</v>
      </c>
      <c r="D17" s="2" t="s">
        <v>440</v>
      </c>
      <c r="E17" s="2" t="s">
        <v>985</v>
      </c>
    </row>
    <row r="18" spans="1:5" ht="11.25">
      <c r="A18" s="2" t="s">
        <v>158</v>
      </c>
      <c r="B18" s="2" t="s">
        <v>172</v>
      </c>
      <c r="C18" s="2" t="s">
        <v>173</v>
      </c>
      <c r="D18" s="2" t="s">
        <v>458</v>
      </c>
      <c r="E18" s="2" t="s">
        <v>986</v>
      </c>
    </row>
    <row r="19" spans="1:5" ht="11.25">
      <c r="A19" s="2" t="s">
        <v>158</v>
      </c>
      <c r="B19" s="2" t="s">
        <v>174</v>
      </c>
      <c r="C19" s="2" t="s">
        <v>175</v>
      </c>
      <c r="D19" s="2" t="s">
        <v>500</v>
      </c>
      <c r="E19" s="2" t="s">
        <v>987</v>
      </c>
    </row>
    <row r="20" spans="1:5" ht="11.25">
      <c r="A20" s="2" t="s">
        <v>158</v>
      </c>
      <c r="B20" s="2" t="s">
        <v>176</v>
      </c>
      <c r="C20" s="2" t="s">
        <v>177</v>
      </c>
      <c r="D20" s="2" t="s">
        <v>534</v>
      </c>
      <c r="E20" s="2" t="s">
        <v>988</v>
      </c>
    </row>
    <row r="21" spans="1:5" ht="11.25">
      <c r="A21" s="2" t="s">
        <v>158</v>
      </c>
      <c r="B21" s="2" t="s">
        <v>178</v>
      </c>
      <c r="C21" s="2" t="s">
        <v>179</v>
      </c>
      <c r="D21" s="2" t="s">
        <v>555</v>
      </c>
      <c r="E21" s="2" t="s">
        <v>989</v>
      </c>
    </row>
    <row r="22" spans="1:5" ht="11.25">
      <c r="A22" s="2" t="s">
        <v>158</v>
      </c>
      <c r="B22" s="2" t="s">
        <v>180</v>
      </c>
      <c r="C22" s="2" t="s">
        <v>181</v>
      </c>
      <c r="D22" s="2" t="s">
        <v>587</v>
      </c>
      <c r="E22" s="2" t="s">
        <v>990</v>
      </c>
    </row>
    <row r="23" spans="1:5" ht="11.25">
      <c r="A23" s="2" t="s">
        <v>182</v>
      </c>
      <c r="B23" s="2" t="s">
        <v>184</v>
      </c>
      <c r="C23" s="2" t="s">
        <v>185</v>
      </c>
      <c r="D23" s="2" t="s">
        <v>611</v>
      </c>
      <c r="E23" s="2" t="s">
        <v>991</v>
      </c>
    </row>
    <row r="24" spans="1:5" ht="11.25">
      <c r="A24" s="2" t="s">
        <v>182</v>
      </c>
      <c r="B24" s="2" t="s">
        <v>182</v>
      </c>
      <c r="C24" s="2" t="s">
        <v>183</v>
      </c>
      <c r="D24" s="2" t="s">
        <v>637</v>
      </c>
      <c r="E24" s="2" t="s">
        <v>992</v>
      </c>
    </row>
    <row r="25" spans="1:5" ht="11.25">
      <c r="A25" s="2" t="s">
        <v>182</v>
      </c>
      <c r="B25" s="2" t="s">
        <v>186</v>
      </c>
      <c r="C25" s="2" t="s">
        <v>187</v>
      </c>
      <c r="D25" s="2" t="s">
        <v>661</v>
      </c>
      <c r="E25" s="2" t="s">
        <v>993</v>
      </c>
    </row>
    <row r="26" spans="1:5" ht="11.25">
      <c r="A26" s="2" t="s">
        <v>182</v>
      </c>
      <c r="B26" s="2" t="s">
        <v>188</v>
      </c>
      <c r="C26" s="2" t="s">
        <v>189</v>
      </c>
      <c r="D26" s="2" t="s">
        <v>698</v>
      </c>
      <c r="E26" s="2" t="s">
        <v>994</v>
      </c>
    </row>
    <row r="27" spans="1:5" ht="11.25">
      <c r="A27" s="2" t="s">
        <v>182</v>
      </c>
      <c r="B27" s="2" t="s">
        <v>190</v>
      </c>
      <c r="C27" s="2" t="s">
        <v>191</v>
      </c>
      <c r="D27" s="2" t="s">
        <v>724</v>
      </c>
      <c r="E27" s="2" t="s">
        <v>995</v>
      </c>
    </row>
    <row r="28" spans="1:5" ht="11.25">
      <c r="A28" s="2" t="s">
        <v>182</v>
      </c>
      <c r="B28" s="2" t="s">
        <v>192</v>
      </c>
      <c r="C28" s="2" t="s">
        <v>193</v>
      </c>
      <c r="D28" s="2" t="s">
        <v>750</v>
      </c>
      <c r="E28" s="2" t="s">
        <v>996</v>
      </c>
    </row>
    <row r="29" spans="1:5" ht="11.25">
      <c r="A29" s="2" t="s">
        <v>182</v>
      </c>
      <c r="B29" s="2" t="s">
        <v>194</v>
      </c>
      <c r="C29" s="2" t="s">
        <v>195</v>
      </c>
      <c r="D29" s="2" t="s">
        <v>768</v>
      </c>
      <c r="E29" s="2" t="s">
        <v>997</v>
      </c>
    </row>
    <row r="30" spans="1:5" ht="11.25">
      <c r="A30" s="2" t="s">
        <v>182</v>
      </c>
      <c r="B30" s="2" t="s">
        <v>196</v>
      </c>
      <c r="C30" s="2" t="s">
        <v>197</v>
      </c>
      <c r="D30" s="2" t="s">
        <v>796</v>
      </c>
      <c r="E30" s="2" t="s">
        <v>998</v>
      </c>
    </row>
    <row r="31" spans="1:5" ht="11.25">
      <c r="A31" s="2" t="s">
        <v>182</v>
      </c>
      <c r="B31" s="2" t="s">
        <v>198</v>
      </c>
      <c r="C31" s="2" t="s">
        <v>199</v>
      </c>
      <c r="D31" s="2" t="s">
        <v>828</v>
      </c>
      <c r="E31" s="2" t="s">
        <v>999</v>
      </c>
    </row>
    <row r="32" spans="1:5" ht="11.25">
      <c r="A32" s="2" t="s">
        <v>182</v>
      </c>
      <c r="B32" s="2" t="s">
        <v>200</v>
      </c>
      <c r="C32" s="2" t="s">
        <v>201</v>
      </c>
      <c r="D32" s="2" t="s">
        <v>844</v>
      </c>
      <c r="E32" s="2" t="s">
        <v>1000</v>
      </c>
    </row>
    <row r="33" spans="1:5" ht="11.25">
      <c r="A33" s="2" t="s">
        <v>182</v>
      </c>
      <c r="B33" s="2" t="s">
        <v>202</v>
      </c>
      <c r="C33" s="2" t="s">
        <v>203</v>
      </c>
      <c r="D33" s="2" t="s">
        <v>860</v>
      </c>
      <c r="E33" s="2" t="s">
        <v>1001</v>
      </c>
    </row>
    <row r="34" spans="1:5" ht="11.25">
      <c r="A34" s="2" t="s">
        <v>182</v>
      </c>
      <c r="B34" s="2" t="s">
        <v>204</v>
      </c>
      <c r="C34" s="2" t="s">
        <v>205</v>
      </c>
      <c r="D34" s="2" t="s">
        <v>874</v>
      </c>
      <c r="E34" s="2" t="s">
        <v>1002</v>
      </c>
    </row>
    <row r="35" spans="1:5" ht="11.25">
      <c r="A35" s="2" t="s">
        <v>206</v>
      </c>
      <c r="B35" s="2" t="s">
        <v>206</v>
      </c>
      <c r="C35" s="2" t="s">
        <v>207</v>
      </c>
      <c r="D35" s="2" t="s">
        <v>897</v>
      </c>
      <c r="E35" s="2" t="s">
        <v>1003</v>
      </c>
    </row>
    <row r="36" spans="1:3" ht="11.25">
      <c r="A36" s="2" t="s">
        <v>206</v>
      </c>
      <c r="B36" s="2" t="s">
        <v>208</v>
      </c>
      <c r="C36" s="2" t="s">
        <v>209</v>
      </c>
    </row>
    <row r="37" spans="1:3" ht="11.25">
      <c r="A37" s="2" t="s">
        <v>206</v>
      </c>
      <c r="B37" s="2" t="s">
        <v>210</v>
      </c>
      <c r="C37" s="2" t="s">
        <v>211</v>
      </c>
    </row>
    <row r="38" spans="1:3" ht="11.25">
      <c r="A38" s="2" t="s">
        <v>206</v>
      </c>
      <c r="B38" s="2" t="s">
        <v>212</v>
      </c>
      <c r="C38" s="2" t="s">
        <v>213</v>
      </c>
    </row>
    <row r="39" spans="1:3" ht="11.25">
      <c r="A39" s="2" t="s">
        <v>206</v>
      </c>
      <c r="B39" s="2" t="s">
        <v>214</v>
      </c>
      <c r="C39" s="2" t="s">
        <v>215</v>
      </c>
    </row>
    <row r="40" spans="1:3" ht="11.25">
      <c r="A40" s="2" t="s">
        <v>206</v>
      </c>
      <c r="B40" s="2" t="s">
        <v>216</v>
      </c>
      <c r="C40" s="2" t="s">
        <v>217</v>
      </c>
    </row>
    <row r="41" spans="1:3" ht="11.25">
      <c r="A41" s="2" t="s">
        <v>206</v>
      </c>
      <c r="B41" s="2" t="s">
        <v>218</v>
      </c>
      <c r="C41" s="2" t="s">
        <v>219</v>
      </c>
    </row>
    <row r="42" spans="1:3" ht="11.25">
      <c r="A42" s="2" t="s">
        <v>206</v>
      </c>
      <c r="B42" s="2" t="s">
        <v>220</v>
      </c>
      <c r="C42" s="2" t="s">
        <v>221</v>
      </c>
    </row>
    <row r="43" spans="1:3" ht="11.25">
      <c r="A43" s="2" t="s">
        <v>206</v>
      </c>
      <c r="B43" s="2" t="s">
        <v>222</v>
      </c>
      <c r="C43" s="2" t="s">
        <v>223</v>
      </c>
    </row>
    <row r="44" spans="1:3" ht="11.25">
      <c r="A44" s="2" t="s">
        <v>224</v>
      </c>
      <c r="B44" s="2" t="s">
        <v>226</v>
      </c>
      <c r="C44" s="2" t="s">
        <v>227</v>
      </c>
    </row>
    <row r="45" spans="1:3" ht="11.25">
      <c r="A45" s="2" t="s">
        <v>224</v>
      </c>
      <c r="B45" s="2" t="s">
        <v>228</v>
      </c>
      <c r="C45" s="2" t="s">
        <v>229</v>
      </c>
    </row>
    <row r="46" spans="1:3" ht="11.25">
      <c r="A46" s="2" t="s">
        <v>224</v>
      </c>
      <c r="B46" s="2" t="s">
        <v>230</v>
      </c>
      <c r="C46" s="2" t="s">
        <v>231</v>
      </c>
    </row>
    <row r="47" spans="1:3" ht="11.25">
      <c r="A47" s="2" t="s">
        <v>224</v>
      </c>
      <c r="B47" s="2" t="s">
        <v>224</v>
      </c>
      <c r="C47" s="2" t="s">
        <v>225</v>
      </c>
    </row>
    <row r="48" spans="1:3" ht="11.25">
      <c r="A48" s="2" t="s">
        <v>224</v>
      </c>
      <c r="B48" s="2" t="s">
        <v>232</v>
      </c>
      <c r="C48" s="2" t="s">
        <v>233</v>
      </c>
    </row>
    <row r="49" spans="1:3" ht="11.25">
      <c r="A49" s="2" t="s">
        <v>224</v>
      </c>
      <c r="B49" s="2" t="s">
        <v>234</v>
      </c>
      <c r="C49" s="2" t="s">
        <v>235</v>
      </c>
    </row>
    <row r="50" spans="1:3" ht="11.25">
      <c r="A50" s="2" t="s">
        <v>224</v>
      </c>
      <c r="B50" s="2" t="s">
        <v>236</v>
      </c>
      <c r="C50" s="2" t="s">
        <v>237</v>
      </c>
    </row>
    <row r="51" spans="1:3" ht="11.25">
      <c r="A51" s="2" t="s">
        <v>224</v>
      </c>
      <c r="B51" s="2" t="s">
        <v>238</v>
      </c>
      <c r="C51" s="2" t="s">
        <v>239</v>
      </c>
    </row>
    <row r="52" spans="1:3" ht="11.25">
      <c r="A52" s="2" t="s">
        <v>224</v>
      </c>
      <c r="B52" s="2" t="s">
        <v>240</v>
      </c>
      <c r="C52" s="2" t="s">
        <v>241</v>
      </c>
    </row>
    <row r="53" spans="1:3" ht="11.25">
      <c r="A53" s="2" t="s">
        <v>224</v>
      </c>
      <c r="B53" s="2" t="s">
        <v>242</v>
      </c>
      <c r="C53" s="2" t="s">
        <v>243</v>
      </c>
    </row>
    <row r="54" spans="1:3" ht="11.25">
      <c r="A54" s="2" t="s">
        <v>224</v>
      </c>
      <c r="B54" s="2" t="s">
        <v>244</v>
      </c>
      <c r="C54" s="2" t="s">
        <v>245</v>
      </c>
    </row>
    <row r="55" spans="1:3" ht="11.25">
      <c r="A55" s="2" t="s">
        <v>224</v>
      </c>
      <c r="B55" s="2" t="s">
        <v>246</v>
      </c>
      <c r="C55" s="2" t="s">
        <v>247</v>
      </c>
    </row>
    <row r="56" spans="1:3" ht="11.25">
      <c r="A56" s="2" t="s">
        <v>224</v>
      </c>
      <c r="B56" s="2" t="s">
        <v>248</v>
      </c>
      <c r="C56" s="2" t="s">
        <v>249</v>
      </c>
    </row>
    <row r="57" spans="1:3" ht="11.25">
      <c r="A57" s="2" t="s">
        <v>224</v>
      </c>
      <c r="B57" s="2" t="s">
        <v>250</v>
      </c>
      <c r="C57" s="2" t="s">
        <v>251</v>
      </c>
    </row>
    <row r="58" spans="1:3" ht="11.25">
      <c r="A58" s="2" t="s">
        <v>224</v>
      </c>
      <c r="B58" s="2" t="s">
        <v>252</v>
      </c>
      <c r="C58" s="2" t="s">
        <v>253</v>
      </c>
    </row>
    <row r="59" spans="1:3" ht="11.25">
      <c r="A59" s="2" t="s">
        <v>254</v>
      </c>
      <c r="B59" s="2" t="s">
        <v>256</v>
      </c>
      <c r="C59" s="2" t="s">
        <v>257</v>
      </c>
    </row>
    <row r="60" spans="1:3" ht="11.25">
      <c r="A60" s="2" t="s">
        <v>254</v>
      </c>
      <c r="B60" s="2" t="s">
        <v>254</v>
      </c>
      <c r="C60" s="2" t="s">
        <v>255</v>
      </c>
    </row>
    <row r="61" spans="1:3" ht="11.25">
      <c r="A61" s="2" t="s">
        <v>254</v>
      </c>
      <c r="B61" s="2" t="s">
        <v>258</v>
      </c>
      <c r="C61" s="2" t="s">
        <v>259</v>
      </c>
    </row>
    <row r="62" spans="1:3" ht="11.25">
      <c r="A62" s="2" t="s">
        <v>254</v>
      </c>
      <c r="B62" s="2" t="s">
        <v>285</v>
      </c>
      <c r="C62" s="2" t="s">
        <v>286</v>
      </c>
    </row>
    <row r="63" spans="1:3" ht="11.25">
      <c r="A63" s="2" t="s">
        <v>254</v>
      </c>
      <c r="B63" s="2" t="s">
        <v>287</v>
      </c>
      <c r="C63" s="2" t="s">
        <v>288</v>
      </c>
    </row>
    <row r="64" spans="1:3" ht="11.25">
      <c r="A64" s="2" t="s">
        <v>254</v>
      </c>
      <c r="B64" s="2" t="s">
        <v>289</v>
      </c>
      <c r="C64" s="2" t="s">
        <v>290</v>
      </c>
    </row>
    <row r="65" spans="1:3" ht="11.25">
      <c r="A65" s="2" t="s">
        <v>254</v>
      </c>
      <c r="B65" s="2" t="s">
        <v>291</v>
      </c>
      <c r="C65" s="2" t="s">
        <v>292</v>
      </c>
    </row>
    <row r="66" spans="1:3" ht="11.25">
      <c r="A66" s="2" t="s">
        <v>254</v>
      </c>
      <c r="B66" s="2" t="s">
        <v>293</v>
      </c>
      <c r="C66" s="2" t="s">
        <v>294</v>
      </c>
    </row>
    <row r="67" spans="1:3" ht="11.25">
      <c r="A67" s="2" t="s">
        <v>254</v>
      </c>
      <c r="B67" s="2" t="s">
        <v>295</v>
      </c>
      <c r="C67" s="2" t="s">
        <v>296</v>
      </c>
    </row>
    <row r="68" spans="1:3" ht="11.25">
      <c r="A68" s="2" t="s">
        <v>254</v>
      </c>
      <c r="B68" s="2" t="s">
        <v>297</v>
      </c>
      <c r="C68" s="2" t="s">
        <v>298</v>
      </c>
    </row>
    <row r="69" spans="1:3" ht="11.25">
      <c r="A69" s="2" t="s">
        <v>254</v>
      </c>
      <c r="B69" s="2" t="s">
        <v>299</v>
      </c>
      <c r="C69" s="2" t="s">
        <v>300</v>
      </c>
    </row>
    <row r="70" spans="1:3" ht="11.25">
      <c r="A70" s="2" t="s">
        <v>254</v>
      </c>
      <c r="B70" s="2" t="s">
        <v>301</v>
      </c>
      <c r="C70" s="2" t="s">
        <v>302</v>
      </c>
    </row>
    <row r="71" spans="1:3" ht="11.25">
      <c r="A71" s="2" t="s">
        <v>254</v>
      </c>
      <c r="B71" s="2" t="s">
        <v>303</v>
      </c>
      <c r="C71" s="2" t="s">
        <v>304</v>
      </c>
    </row>
    <row r="72" spans="1:3" ht="11.25">
      <c r="A72" s="2" t="s">
        <v>254</v>
      </c>
      <c r="B72" s="2" t="s">
        <v>305</v>
      </c>
      <c r="C72" s="2" t="s">
        <v>306</v>
      </c>
    </row>
    <row r="73" spans="1:3" ht="11.25">
      <c r="A73" s="2" t="s">
        <v>254</v>
      </c>
      <c r="B73" s="2" t="s">
        <v>307</v>
      </c>
      <c r="C73" s="2" t="s">
        <v>308</v>
      </c>
    </row>
    <row r="74" spans="1:3" ht="11.25">
      <c r="A74" s="2" t="s">
        <v>309</v>
      </c>
      <c r="B74" s="2" t="s">
        <v>228</v>
      </c>
      <c r="C74" s="2" t="s">
        <v>311</v>
      </c>
    </row>
    <row r="75" spans="1:3" ht="11.25">
      <c r="A75" s="2" t="s">
        <v>309</v>
      </c>
      <c r="B75" s="2" t="s">
        <v>312</v>
      </c>
      <c r="C75" s="2" t="s">
        <v>313</v>
      </c>
    </row>
    <row r="76" spans="1:3" ht="11.25">
      <c r="A76" s="2" t="s">
        <v>309</v>
      </c>
      <c r="B76" s="2" t="s">
        <v>309</v>
      </c>
      <c r="C76" s="2" t="s">
        <v>310</v>
      </c>
    </row>
    <row r="77" spans="1:3" ht="11.25">
      <c r="A77" s="2" t="s">
        <v>309</v>
      </c>
      <c r="B77" s="2" t="s">
        <v>314</v>
      </c>
      <c r="C77" s="2" t="s">
        <v>315</v>
      </c>
    </row>
    <row r="78" spans="1:3" ht="11.25">
      <c r="A78" s="2" t="s">
        <v>309</v>
      </c>
      <c r="B78" s="2" t="s">
        <v>316</v>
      </c>
      <c r="C78" s="2" t="s">
        <v>317</v>
      </c>
    </row>
    <row r="79" spans="1:3" ht="11.25">
      <c r="A79" s="2" t="s">
        <v>309</v>
      </c>
      <c r="B79" s="2" t="s">
        <v>322</v>
      </c>
      <c r="C79" s="2" t="s">
        <v>323</v>
      </c>
    </row>
    <row r="80" spans="1:3" ht="11.25">
      <c r="A80" s="2" t="s">
        <v>309</v>
      </c>
      <c r="B80" s="2" t="s">
        <v>324</v>
      </c>
      <c r="C80" s="2" t="s">
        <v>325</v>
      </c>
    </row>
    <row r="81" spans="1:3" ht="11.25">
      <c r="A81" s="2" t="s">
        <v>309</v>
      </c>
      <c r="B81" s="2" t="s">
        <v>326</v>
      </c>
      <c r="C81" s="2" t="s">
        <v>327</v>
      </c>
    </row>
    <row r="82" spans="1:3" ht="11.25">
      <c r="A82" s="2" t="s">
        <v>309</v>
      </c>
      <c r="B82" s="2" t="s">
        <v>328</v>
      </c>
      <c r="C82" s="2" t="s">
        <v>329</v>
      </c>
    </row>
    <row r="83" spans="1:3" ht="11.25">
      <c r="A83" s="2" t="s">
        <v>309</v>
      </c>
      <c r="B83" s="2" t="s">
        <v>330</v>
      </c>
      <c r="C83" s="2" t="s">
        <v>331</v>
      </c>
    </row>
    <row r="84" spans="1:3" ht="11.25">
      <c r="A84" s="2" t="s">
        <v>309</v>
      </c>
      <c r="B84" s="2" t="s">
        <v>332</v>
      </c>
      <c r="C84" s="2" t="s">
        <v>333</v>
      </c>
    </row>
    <row r="85" spans="1:3" ht="11.25">
      <c r="A85" s="2" t="s">
        <v>309</v>
      </c>
      <c r="B85" s="2" t="s">
        <v>334</v>
      </c>
      <c r="C85" s="2" t="s">
        <v>335</v>
      </c>
    </row>
    <row r="86" spans="1:3" ht="11.25">
      <c r="A86" s="2" t="s">
        <v>309</v>
      </c>
      <c r="B86" s="2" t="s">
        <v>336</v>
      </c>
      <c r="C86" s="2" t="s">
        <v>337</v>
      </c>
    </row>
    <row r="87" spans="1:3" ht="11.25">
      <c r="A87" s="2" t="s">
        <v>309</v>
      </c>
      <c r="B87" s="2" t="s">
        <v>338</v>
      </c>
      <c r="C87" s="2" t="s">
        <v>339</v>
      </c>
    </row>
    <row r="88" spans="1:3" ht="11.25">
      <c r="A88" s="2" t="s">
        <v>309</v>
      </c>
      <c r="B88" s="2" t="s">
        <v>340</v>
      </c>
      <c r="C88" s="2" t="s">
        <v>341</v>
      </c>
    </row>
    <row r="89" spans="1:3" ht="11.25">
      <c r="A89" s="2" t="s">
        <v>342</v>
      </c>
      <c r="B89" s="2" t="s">
        <v>342</v>
      </c>
      <c r="C89" s="2" t="s">
        <v>343</v>
      </c>
    </row>
    <row r="90" spans="1:3" ht="11.25">
      <c r="A90" s="2" t="s">
        <v>348</v>
      </c>
      <c r="B90" s="2" t="s">
        <v>348</v>
      </c>
      <c r="C90" s="2" t="s">
        <v>349</v>
      </c>
    </row>
    <row r="91" spans="1:3" ht="11.25">
      <c r="A91" s="2" t="s">
        <v>354</v>
      </c>
      <c r="B91" s="2" t="s">
        <v>354</v>
      </c>
      <c r="C91" s="2" t="s">
        <v>355</v>
      </c>
    </row>
    <row r="92" spans="1:3" ht="11.25">
      <c r="A92" s="2" t="s">
        <v>373</v>
      </c>
      <c r="B92" s="2" t="s">
        <v>373</v>
      </c>
      <c r="C92" s="2" t="s">
        <v>374</v>
      </c>
    </row>
    <row r="93" spans="1:3" ht="11.25">
      <c r="A93" s="2" t="s">
        <v>402</v>
      </c>
      <c r="B93" s="2" t="s">
        <v>402</v>
      </c>
      <c r="C93" s="2" t="s">
        <v>403</v>
      </c>
    </row>
    <row r="94" spans="1:3" ht="11.25">
      <c r="A94" s="2" t="s">
        <v>411</v>
      </c>
      <c r="B94" s="2" t="s">
        <v>411</v>
      </c>
      <c r="C94" s="2" t="s">
        <v>412</v>
      </c>
    </row>
    <row r="95" spans="1:3" ht="11.25">
      <c r="A95" s="2" t="s">
        <v>420</v>
      </c>
      <c r="B95" s="2" t="s">
        <v>420</v>
      </c>
      <c r="C95" s="2" t="s">
        <v>421</v>
      </c>
    </row>
    <row r="96" spans="1:3" ht="11.25">
      <c r="A96" s="2" t="s">
        <v>429</v>
      </c>
      <c r="B96" s="2" t="s">
        <v>429</v>
      </c>
      <c r="C96" s="2" t="s">
        <v>430</v>
      </c>
    </row>
    <row r="97" spans="1:3" ht="11.25">
      <c r="A97" s="2" t="s">
        <v>440</v>
      </c>
      <c r="B97" s="2" t="s">
        <v>440</v>
      </c>
      <c r="C97" s="2" t="s">
        <v>441</v>
      </c>
    </row>
    <row r="98" spans="1:3" ht="11.25">
      <c r="A98" s="2" t="s">
        <v>440</v>
      </c>
      <c r="B98" s="2" t="s">
        <v>442</v>
      </c>
      <c r="C98" s="2" t="s">
        <v>443</v>
      </c>
    </row>
    <row r="99" spans="1:3" ht="11.25">
      <c r="A99" s="2" t="s">
        <v>440</v>
      </c>
      <c r="B99" s="2" t="s">
        <v>444</v>
      </c>
      <c r="C99" s="2" t="s">
        <v>445</v>
      </c>
    </row>
    <row r="100" spans="1:3" ht="11.25">
      <c r="A100" s="2" t="s">
        <v>440</v>
      </c>
      <c r="B100" s="2" t="s">
        <v>446</v>
      </c>
      <c r="C100" s="2" t="s">
        <v>447</v>
      </c>
    </row>
    <row r="101" spans="1:3" ht="11.25">
      <c r="A101" s="2" t="s">
        <v>440</v>
      </c>
      <c r="B101" s="2" t="s">
        <v>448</v>
      </c>
      <c r="C101" s="2" t="s">
        <v>449</v>
      </c>
    </row>
    <row r="102" spans="1:3" ht="11.25">
      <c r="A102" s="2" t="s">
        <v>440</v>
      </c>
      <c r="B102" s="2" t="s">
        <v>450</v>
      </c>
      <c r="C102" s="2" t="s">
        <v>451</v>
      </c>
    </row>
    <row r="103" spans="1:3" ht="11.25">
      <c r="A103" s="2" t="s">
        <v>440</v>
      </c>
      <c r="B103" s="2" t="s">
        <v>452</v>
      </c>
      <c r="C103" s="2" t="s">
        <v>453</v>
      </c>
    </row>
    <row r="104" spans="1:3" ht="11.25">
      <c r="A104" s="2" t="s">
        <v>440</v>
      </c>
      <c r="B104" s="2" t="s">
        <v>454</v>
      </c>
      <c r="C104" s="2" t="s">
        <v>455</v>
      </c>
    </row>
    <row r="105" spans="1:3" ht="11.25">
      <c r="A105" s="2" t="s">
        <v>440</v>
      </c>
      <c r="B105" s="2" t="s">
        <v>456</v>
      </c>
      <c r="C105" s="2" t="s">
        <v>457</v>
      </c>
    </row>
    <row r="106" spans="1:3" ht="11.25">
      <c r="A106" s="2" t="s">
        <v>458</v>
      </c>
      <c r="B106" s="2" t="s">
        <v>460</v>
      </c>
      <c r="C106" s="2" t="s">
        <v>461</v>
      </c>
    </row>
    <row r="107" spans="1:3" ht="11.25">
      <c r="A107" s="2" t="s">
        <v>458</v>
      </c>
      <c r="B107" s="2" t="s">
        <v>458</v>
      </c>
      <c r="C107" s="2" t="s">
        <v>459</v>
      </c>
    </row>
    <row r="108" spans="1:3" ht="11.25">
      <c r="A108" s="2" t="s">
        <v>458</v>
      </c>
      <c r="B108" s="2" t="s">
        <v>466</v>
      </c>
      <c r="C108" s="2" t="s">
        <v>467</v>
      </c>
    </row>
    <row r="109" spans="1:3" ht="11.25">
      <c r="A109" s="2" t="s">
        <v>458</v>
      </c>
      <c r="B109" s="2" t="s">
        <v>468</v>
      </c>
      <c r="C109" s="2" t="s">
        <v>469</v>
      </c>
    </row>
    <row r="110" spans="1:3" ht="11.25">
      <c r="A110" s="2" t="s">
        <v>458</v>
      </c>
      <c r="B110" s="2" t="s">
        <v>470</v>
      </c>
      <c r="C110" s="2" t="s">
        <v>471</v>
      </c>
    </row>
    <row r="111" spans="1:3" ht="11.25">
      <c r="A111" s="2" t="s">
        <v>458</v>
      </c>
      <c r="B111" s="2" t="s">
        <v>472</v>
      </c>
      <c r="C111" s="2" t="s">
        <v>473</v>
      </c>
    </row>
    <row r="112" spans="1:3" ht="11.25">
      <c r="A112" s="2" t="s">
        <v>458</v>
      </c>
      <c r="B112" s="2" t="s">
        <v>474</v>
      </c>
      <c r="C112" s="2" t="s">
        <v>475</v>
      </c>
    </row>
    <row r="113" spans="1:3" ht="11.25">
      <c r="A113" s="2" t="s">
        <v>458</v>
      </c>
      <c r="B113" s="2" t="s">
        <v>476</v>
      </c>
      <c r="C113" s="2" t="s">
        <v>477</v>
      </c>
    </row>
    <row r="114" spans="1:3" ht="11.25">
      <c r="A114" s="2" t="s">
        <v>458</v>
      </c>
      <c r="B114" s="2" t="s">
        <v>478</v>
      </c>
      <c r="C114" s="2" t="s">
        <v>479</v>
      </c>
    </row>
    <row r="115" spans="1:3" ht="11.25">
      <c r="A115" s="2" t="s">
        <v>458</v>
      </c>
      <c r="B115" s="2" t="s">
        <v>486</v>
      </c>
      <c r="C115" s="2" t="s">
        <v>487</v>
      </c>
    </row>
    <row r="116" spans="1:3" ht="11.25">
      <c r="A116" s="2" t="s">
        <v>458</v>
      </c>
      <c r="B116" s="2" t="s">
        <v>488</v>
      </c>
      <c r="C116" s="2" t="s">
        <v>489</v>
      </c>
    </row>
    <row r="117" spans="1:3" ht="11.25">
      <c r="A117" s="2" t="s">
        <v>458</v>
      </c>
      <c r="B117" s="2" t="s">
        <v>490</v>
      </c>
      <c r="C117" s="2" t="s">
        <v>491</v>
      </c>
    </row>
    <row r="118" spans="1:3" ht="11.25">
      <c r="A118" s="2" t="s">
        <v>458</v>
      </c>
      <c r="B118" s="2" t="s">
        <v>492</v>
      </c>
      <c r="C118" s="2" t="s">
        <v>493</v>
      </c>
    </row>
    <row r="119" spans="1:3" ht="11.25">
      <c r="A119" s="2" t="s">
        <v>458</v>
      </c>
      <c r="B119" s="2" t="s">
        <v>494</v>
      </c>
      <c r="C119" s="2" t="s">
        <v>495</v>
      </c>
    </row>
    <row r="120" spans="1:3" ht="11.25">
      <c r="A120" s="2" t="s">
        <v>458</v>
      </c>
      <c r="B120" s="2" t="s">
        <v>496</v>
      </c>
      <c r="C120" s="2" t="s">
        <v>497</v>
      </c>
    </row>
    <row r="121" spans="1:3" ht="11.25">
      <c r="A121" s="2" t="s">
        <v>458</v>
      </c>
      <c r="B121" s="2" t="s">
        <v>498</v>
      </c>
      <c r="C121" s="2" t="s">
        <v>499</v>
      </c>
    </row>
    <row r="122" spans="1:3" ht="11.25">
      <c r="A122" s="2" t="s">
        <v>500</v>
      </c>
      <c r="B122" s="2" t="s">
        <v>502</v>
      </c>
      <c r="C122" s="2" t="s">
        <v>503</v>
      </c>
    </row>
    <row r="123" spans="1:3" ht="11.25">
      <c r="A123" s="2" t="s">
        <v>500</v>
      </c>
      <c r="B123" s="2" t="s">
        <v>504</v>
      </c>
      <c r="C123" s="2" t="s">
        <v>505</v>
      </c>
    </row>
    <row r="124" spans="1:3" ht="11.25">
      <c r="A124" s="2" t="s">
        <v>500</v>
      </c>
      <c r="B124" s="2" t="s">
        <v>506</v>
      </c>
      <c r="C124" s="2" t="s">
        <v>507</v>
      </c>
    </row>
    <row r="125" spans="1:3" ht="11.25">
      <c r="A125" s="2" t="s">
        <v>500</v>
      </c>
      <c r="B125" s="2" t="s">
        <v>508</v>
      </c>
      <c r="C125" s="2" t="s">
        <v>509</v>
      </c>
    </row>
    <row r="126" spans="1:3" ht="11.25">
      <c r="A126" s="2" t="s">
        <v>500</v>
      </c>
      <c r="B126" s="2" t="s">
        <v>510</v>
      </c>
      <c r="C126" s="2" t="s">
        <v>511</v>
      </c>
    </row>
    <row r="127" spans="1:3" ht="11.25">
      <c r="A127" s="2" t="s">
        <v>500</v>
      </c>
      <c r="B127" s="2" t="s">
        <v>500</v>
      </c>
      <c r="C127" s="2" t="s">
        <v>501</v>
      </c>
    </row>
    <row r="128" spans="1:3" ht="11.25">
      <c r="A128" s="2" t="s">
        <v>500</v>
      </c>
      <c r="B128" s="2" t="s">
        <v>512</v>
      </c>
      <c r="C128" s="2" t="s">
        <v>513</v>
      </c>
    </row>
    <row r="129" spans="1:3" ht="11.25">
      <c r="A129" s="2" t="s">
        <v>500</v>
      </c>
      <c r="B129" s="2" t="s">
        <v>514</v>
      </c>
      <c r="C129" s="2" t="s">
        <v>515</v>
      </c>
    </row>
    <row r="130" spans="1:3" ht="11.25">
      <c r="A130" s="2" t="s">
        <v>500</v>
      </c>
      <c r="B130" s="2" t="s">
        <v>516</v>
      </c>
      <c r="C130" s="2" t="s">
        <v>517</v>
      </c>
    </row>
    <row r="131" spans="1:3" ht="11.25">
      <c r="A131" s="2" t="s">
        <v>500</v>
      </c>
      <c r="B131" s="2" t="s">
        <v>518</v>
      </c>
      <c r="C131" s="2" t="s">
        <v>519</v>
      </c>
    </row>
    <row r="132" spans="1:3" ht="11.25">
      <c r="A132" s="2" t="s">
        <v>500</v>
      </c>
      <c r="B132" s="2" t="s">
        <v>520</v>
      </c>
      <c r="C132" s="2" t="s">
        <v>521</v>
      </c>
    </row>
    <row r="133" spans="1:3" ht="11.25">
      <c r="A133" s="2" t="s">
        <v>500</v>
      </c>
      <c r="B133" s="2" t="s">
        <v>522</v>
      </c>
      <c r="C133" s="2" t="s">
        <v>523</v>
      </c>
    </row>
    <row r="134" spans="1:3" ht="11.25">
      <c r="A134" s="2" t="s">
        <v>500</v>
      </c>
      <c r="B134" s="2" t="s">
        <v>524</v>
      </c>
      <c r="C134" s="2" t="s">
        <v>525</v>
      </c>
    </row>
    <row r="135" spans="1:3" ht="11.25">
      <c r="A135" s="2" t="s">
        <v>500</v>
      </c>
      <c r="B135" s="2" t="s">
        <v>526</v>
      </c>
      <c r="C135" s="2" t="s">
        <v>527</v>
      </c>
    </row>
    <row r="136" spans="1:3" ht="11.25">
      <c r="A136" s="2" t="s">
        <v>500</v>
      </c>
      <c r="B136" s="2" t="s">
        <v>528</v>
      </c>
      <c r="C136" s="2" t="s">
        <v>529</v>
      </c>
    </row>
    <row r="137" spans="1:3" ht="11.25">
      <c r="A137" s="2" t="s">
        <v>500</v>
      </c>
      <c r="B137" s="2" t="s">
        <v>530</v>
      </c>
      <c r="C137" s="2" t="s">
        <v>531</v>
      </c>
    </row>
    <row r="138" spans="1:3" ht="11.25">
      <c r="A138" s="2" t="s">
        <v>500</v>
      </c>
      <c r="B138" s="2" t="s">
        <v>532</v>
      </c>
      <c r="C138" s="2" t="s">
        <v>533</v>
      </c>
    </row>
    <row r="139" spans="1:3" ht="11.25">
      <c r="A139" s="2" t="s">
        <v>534</v>
      </c>
      <c r="B139" s="2" t="s">
        <v>536</v>
      </c>
      <c r="C139" s="2" t="s">
        <v>537</v>
      </c>
    </row>
    <row r="140" spans="1:3" ht="11.25">
      <c r="A140" s="2" t="s">
        <v>534</v>
      </c>
      <c r="B140" s="2" t="s">
        <v>538</v>
      </c>
      <c r="C140" s="2" t="s">
        <v>539</v>
      </c>
    </row>
    <row r="141" spans="1:3" ht="11.25">
      <c r="A141" s="2" t="s">
        <v>534</v>
      </c>
      <c r="B141" s="2" t="s">
        <v>540</v>
      </c>
      <c r="C141" s="2" t="s">
        <v>541</v>
      </c>
    </row>
    <row r="142" spans="1:3" ht="11.25">
      <c r="A142" s="2" t="s">
        <v>534</v>
      </c>
      <c r="B142" s="2" t="s">
        <v>534</v>
      </c>
      <c r="C142" s="2" t="s">
        <v>535</v>
      </c>
    </row>
    <row r="143" spans="1:3" ht="11.25">
      <c r="A143" s="2" t="s">
        <v>534</v>
      </c>
      <c r="B143" s="2" t="s">
        <v>542</v>
      </c>
      <c r="C143" s="2" t="s">
        <v>543</v>
      </c>
    </row>
    <row r="144" spans="1:3" ht="11.25">
      <c r="A144" s="2" t="s">
        <v>534</v>
      </c>
      <c r="B144" s="2" t="s">
        <v>544</v>
      </c>
      <c r="C144" s="2" t="s">
        <v>545</v>
      </c>
    </row>
    <row r="145" spans="1:3" ht="11.25">
      <c r="A145" s="2" t="s">
        <v>534</v>
      </c>
      <c r="B145" s="2" t="s">
        <v>291</v>
      </c>
      <c r="C145" s="2" t="s">
        <v>546</v>
      </c>
    </row>
    <row r="146" spans="1:3" ht="11.25">
      <c r="A146" s="2" t="s">
        <v>534</v>
      </c>
      <c r="B146" s="2" t="s">
        <v>547</v>
      </c>
      <c r="C146" s="2" t="s">
        <v>548</v>
      </c>
    </row>
    <row r="147" spans="1:3" ht="11.25">
      <c r="A147" s="2" t="s">
        <v>534</v>
      </c>
      <c r="B147" s="2" t="s">
        <v>549</v>
      </c>
      <c r="C147" s="2" t="s">
        <v>550</v>
      </c>
    </row>
    <row r="148" spans="1:3" ht="11.25">
      <c r="A148" s="2" t="s">
        <v>534</v>
      </c>
      <c r="B148" s="2" t="s">
        <v>551</v>
      </c>
      <c r="C148" s="2" t="s">
        <v>552</v>
      </c>
    </row>
    <row r="149" spans="1:3" ht="11.25">
      <c r="A149" s="2" t="s">
        <v>534</v>
      </c>
      <c r="B149" s="2" t="s">
        <v>553</v>
      </c>
      <c r="C149" s="2" t="s">
        <v>554</v>
      </c>
    </row>
    <row r="150" spans="1:3" ht="11.25">
      <c r="A150" s="2" t="s">
        <v>555</v>
      </c>
      <c r="B150" s="2" t="s">
        <v>557</v>
      </c>
      <c r="C150" s="2" t="s">
        <v>558</v>
      </c>
    </row>
    <row r="151" spans="1:3" ht="11.25">
      <c r="A151" s="2" t="s">
        <v>555</v>
      </c>
      <c r="B151" s="2" t="s">
        <v>559</v>
      </c>
      <c r="C151" s="2" t="s">
        <v>560</v>
      </c>
    </row>
    <row r="152" spans="1:3" ht="11.25">
      <c r="A152" s="2" t="s">
        <v>555</v>
      </c>
      <c r="B152" s="2" t="s">
        <v>561</v>
      </c>
      <c r="C152" s="2" t="s">
        <v>562</v>
      </c>
    </row>
    <row r="153" spans="1:3" ht="11.25">
      <c r="A153" s="2" t="s">
        <v>555</v>
      </c>
      <c r="B153" s="2" t="s">
        <v>563</v>
      </c>
      <c r="C153" s="2" t="s">
        <v>564</v>
      </c>
    </row>
    <row r="154" spans="1:3" ht="11.25">
      <c r="A154" s="2" t="s">
        <v>555</v>
      </c>
      <c r="B154" s="2" t="s">
        <v>565</v>
      </c>
      <c r="C154" s="2" t="s">
        <v>566</v>
      </c>
    </row>
    <row r="155" spans="1:3" ht="11.25">
      <c r="A155" s="2" t="s">
        <v>555</v>
      </c>
      <c r="B155" s="2" t="s">
        <v>567</v>
      </c>
      <c r="C155" s="2" t="s">
        <v>568</v>
      </c>
    </row>
    <row r="156" spans="1:3" ht="11.25">
      <c r="A156" s="2" t="s">
        <v>555</v>
      </c>
      <c r="B156" s="2" t="s">
        <v>569</v>
      </c>
      <c r="C156" s="2" t="s">
        <v>570</v>
      </c>
    </row>
    <row r="157" spans="1:3" ht="11.25">
      <c r="A157" s="2" t="s">
        <v>555</v>
      </c>
      <c r="B157" s="2" t="s">
        <v>571</v>
      </c>
      <c r="C157" s="2" t="s">
        <v>572</v>
      </c>
    </row>
    <row r="158" spans="1:3" ht="11.25">
      <c r="A158" s="2" t="s">
        <v>555</v>
      </c>
      <c r="B158" s="2" t="s">
        <v>555</v>
      </c>
      <c r="C158" s="2" t="s">
        <v>556</v>
      </c>
    </row>
    <row r="159" spans="1:3" ht="11.25">
      <c r="A159" s="2" t="s">
        <v>555</v>
      </c>
      <c r="B159" s="2" t="s">
        <v>573</v>
      </c>
      <c r="C159" s="2" t="s">
        <v>574</v>
      </c>
    </row>
    <row r="160" spans="1:3" ht="11.25">
      <c r="A160" s="2" t="s">
        <v>555</v>
      </c>
      <c r="B160" s="2" t="s">
        <v>575</v>
      </c>
      <c r="C160" s="2" t="s">
        <v>576</v>
      </c>
    </row>
    <row r="161" spans="1:3" ht="11.25">
      <c r="A161" s="2" t="s">
        <v>555</v>
      </c>
      <c r="B161" s="2" t="s">
        <v>577</v>
      </c>
      <c r="C161" s="2" t="s">
        <v>578</v>
      </c>
    </row>
    <row r="162" spans="1:3" ht="11.25">
      <c r="A162" s="2" t="s">
        <v>555</v>
      </c>
      <c r="B162" s="2" t="s">
        <v>579</v>
      </c>
      <c r="C162" s="2" t="s">
        <v>580</v>
      </c>
    </row>
    <row r="163" spans="1:3" ht="11.25">
      <c r="A163" s="2" t="s">
        <v>555</v>
      </c>
      <c r="B163" s="2" t="s">
        <v>581</v>
      </c>
      <c r="C163" s="2" t="s">
        <v>582</v>
      </c>
    </row>
    <row r="164" spans="1:3" ht="11.25">
      <c r="A164" s="2" t="s">
        <v>555</v>
      </c>
      <c r="B164" s="2" t="s">
        <v>583</v>
      </c>
      <c r="C164" s="2" t="s">
        <v>584</v>
      </c>
    </row>
    <row r="165" spans="1:3" ht="11.25">
      <c r="A165" s="2" t="s">
        <v>555</v>
      </c>
      <c r="B165" s="2" t="s">
        <v>585</v>
      </c>
      <c r="C165" s="2" t="s">
        <v>586</v>
      </c>
    </row>
    <row r="166" spans="1:3" ht="11.25">
      <c r="A166" s="2" t="s">
        <v>587</v>
      </c>
      <c r="B166" s="2" t="s">
        <v>589</v>
      </c>
      <c r="C166" s="2" t="s">
        <v>590</v>
      </c>
    </row>
    <row r="167" spans="1:3" ht="11.25">
      <c r="A167" s="2" t="s">
        <v>587</v>
      </c>
      <c r="B167" s="2" t="s">
        <v>587</v>
      </c>
      <c r="C167" s="2" t="s">
        <v>588</v>
      </c>
    </row>
    <row r="168" spans="1:3" ht="11.25">
      <c r="A168" s="2" t="s">
        <v>587</v>
      </c>
      <c r="B168" s="2" t="s">
        <v>591</v>
      </c>
      <c r="C168" s="2" t="s">
        <v>592</v>
      </c>
    </row>
    <row r="169" spans="1:3" ht="11.25">
      <c r="A169" s="2" t="s">
        <v>587</v>
      </c>
      <c r="B169" s="2" t="s">
        <v>593</v>
      </c>
      <c r="C169" s="2" t="s">
        <v>594</v>
      </c>
    </row>
    <row r="170" spans="1:3" ht="11.25">
      <c r="A170" s="2" t="s">
        <v>587</v>
      </c>
      <c r="B170" s="2" t="s">
        <v>595</v>
      </c>
      <c r="C170" s="2" t="s">
        <v>596</v>
      </c>
    </row>
    <row r="171" spans="1:3" ht="11.25">
      <c r="A171" s="2" t="s">
        <v>587</v>
      </c>
      <c r="B171" s="2" t="s">
        <v>597</v>
      </c>
      <c r="C171" s="2" t="s">
        <v>598</v>
      </c>
    </row>
    <row r="172" spans="1:3" ht="11.25">
      <c r="A172" s="2" t="s">
        <v>587</v>
      </c>
      <c r="B172" s="2" t="s">
        <v>599</v>
      </c>
      <c r="C172" s="2" t="s">
        <v>600</v>
      </c>
    </row>
    <row r="173" spans="1:3" ht="11.25">
      <c r="A173" s="2" t="s">
        <v>587</v>
      </c>
      <c r="B173" s="2" t="s">
        <v>601</v>
      </c>
      <c r="C173" s="2" t="s">
        <v>602</v>
      </c>
    </row>
    <row r="174" spans="1:3" ht="11.25">
      <c r="A174" s="2" t="s">
        <v>587</v>
      </c>
      <c r="B174" s="2" t="s">
        <v>603</v>
      </c>
      <c r="C174" s="2" t="s">
        <v>604</v>
      </c>
    </row>
    <row r="175" spans="1:3" ht="11.25">
      <c r="A175" s="2" t="s">
        <v>587</v>
      </c>
      <c r="B175" s="2" t="s">
        <v>605</v>
      </c>
      <c r="C175" s="2" t="s">
        <v>606</v>
      </c>
    </row>
    <row r="176" spans="1:3" ht="11.25">
      <c r="A176" s="2" t="s">
        <v>587</v>
      </c>
      <c r="B176" s="2" t="s">
        <v>607</v>
      </c>
      <c r="C176" s="2" t="s">
        <v>608</v>
      </c>
    </row>
    <row r="177" spans="1:3" ht="11.25">
      <c r="A177" s="2" t="s">
        <v>587</v>
      </c>
      <c r="B177" s="2" t="s">
        <v>609</v>
      </c>
      <c r="C177" s="2" t="s">
        <v>610</v>
      </c>
    </row>
    <row r="178" spans="1:3" ht="11.25">
      <c r="A178" s="2" t="s">
        <v>611</v>
      </c>
      <c r="B178" s="2" t="s">
        <v>613</v>
      </c>
      <c r="C178" s="2" t="s">
        <v>614</v>
      </c>
    </row>
    <row r="179" spans="1:3" ht="11.25">
      <c r="A179" s="2" t="s">
        <v>611</v>
      </c>
      <c r="B179" s="2" t="s">
        <v>615</v>
      </c>
      <c r="C179" s="2" t="s">
        <v>616</v>
      </c>
    </row>
    <row r="180" spans="1:3" ht="11.25">
      <c r="A180" s="2" t="s">
        <v>611</v>
      </c>
      <c r="B180" s="2" t="s">
        <v>617</v>
      </c>
      <c r="C180" s="2" t="s">
        <v>618</v>
      </c>
    </row>
    <row r="181" spans="1:3" ht="11.25">
      <c r="A181" s="2" t="s">
        <v>611</v>
      </c>
      <c r="B181" s="2" t="s">
        <v>611</v>
      </c>
      <c r="C181" s="2" t="s">
        <v>612</v>
      </c>
    </row>
    <row r="182" spans="1:3" ht="11.25">
      <c r="A182" s="2" t="s">
        <v>611</v>
      </c>
      <c r="B182" s="2" t="s">
        <v>619</v>
      </c>
      <c r="C182" s="2" t="s">
        <v>620</v>
      </c>
    </row>
    <row r="183" spans="1:3" ht="11.25">
      <c r="A183" s="2" t="s">
        <v>611</v>
      </c>
      <c r="B183" s="2" t="s">
        <v>621</v>
      </c>
      <c r="C183" s="2" t="s">
        <v>622</v>
      </c>
    </row>
    <row r="184" spans="1:3" ht="11.25">
      <c r="A184" s="2" t="s">
        <v>611</v>
      </c>
      <c r="B184" s="2" t="s">
        <v>623</v>
      </c>
      <c r="C184" s="2" t="s">
        <v>624</v>
      </c>
    </row>
    <row r="185" spans="1:3" ht="11.25">
      <c r="A185" s="2" t="s">
        <v>611</v>
      </c>
      <c r="B185" s="2" t="s">
        <v>625</v>
      </c>
      <c r="C185" s="2" t="s">
        <v>626</v>
      </c>
    </row>
    <row r="186" spans="1:3" ht="11.25">
      <c r="A186" s="2" t="s">
        <v>611</v>
      </c>
      <c r="B186" s="2" t="s">
        <v>627</v>
      </c>
      <c r="C186" s="2" t="s">
        <v>628</v>
      </c>
    </row>
    <row r="187" spans="1:3" ht="11.25">
      <c r="A187" s="2" t="s">
        <v>611</v>
      </c>
      <c r="B187" s="2" t="s">
        <v>629</v>
      </c>
      <c r="C187" s="2" t="s">
        <v>630</v>
      </c>
    </row>
    <row r="188" spans="1:3" ht="11.25">
      <c r="A188" s="2" t="s">
        <v>611</v>
      </c>
      <c r="B188" s="2" t="s">
        <v>631</v>
      </c>
      <c r="C188" s="2" t="s">
        <v>632</v>
      </c>
    </row>
    <row r="189" spans="1:3" ht="11.25">
      <c r="A189" s="2" t="s">
        <v>611</v>
      </c>
      <c r="B189" s="2" t="s">
        <v>633</v>
      </c>
      <c r="C189" s="2" t="s">
        <v>634</v>
      </c>
    </row>
    <row r="190" spans="1:3" ht="11.25">
      <c r="A190" s="2" t="s">
        <v>611</v>
      </c>
      <c r="B190" s="2" t="s">
        <v>635</v>
      </c>
      <c r="C190" s="2" t="s">
        <v>636</v>
      </c>
    </row>
    <row r="191" spans="1:3" ht="11.25">
      <c r="A191" s="2" t="s">
        <v>637</v>
      </c>
      <c r="B191" s="2" t="s">
        <v>639</v>
      </c>
      <c r="C191" s="2" t="s">
        <v>640</v>
      </c>
    </row>
    <row r="192" spans="1:3" ht="11.25">
      <c r="A192" s="2" t="s">
        <v>637</v>
      </c>
      <c r="B192" s="2" t="s">
        <v>641</v>
      </c>
      <c r="C192" s="2" t="s">
        <v>642</v>
      </c>
    </row>
    <row r="193" spans="1:3" ht="11.25">
      <c r="A193" s="2" t="s">
        <v>637</v>
      </c>
      <c r="B193" s="2" t="s">
        <v>643</v>
      </c>
      <c r="C193" s="2" t="s">
        <v>644</v>
      </c>
    </row>
    <row r="194" spans="1:3" ht="11.25">
      <c r="A194" s="2" t="s">
        <v>637</v>
      </c>
      <c r="B194" s="2" t="s">
        <v>645</v>
      </c>
      <c r="C194" s="2" t="s">
        <v>646</v>
      </c>
    </row>
    <row r="195" spans="1:3" ht="11.25">
      <c r="A195" s="2" t="s">
        <v>637</v>
      </c>
      <c r="B195" s="2" t="s">
        <v>637</v>
      </c>
      <c r="C195" s="2" t="s">
        <v>638</v>
      </c>
    </row>
    <row r="196" spans="1:3" ht="11.25">
      <c r="A196" s="2" t="s">
        <v>637</v>
      </c>
      <c r="B196" s="2" t="s">
        <v>647</v>
      </c>
      <c r="C196" s="2" t="s">
        <v>648</v>
      </c>
    </row>
    <row r="197" spans="1:3" ht="11.25">
      <c r="A197" s="2" t="s">
        <v>637</v>
      </c>
      <c r="B197" s="2" t="s">
        <v>649</v>
      </c>
      <c r="C197" s="2" t="s">
        <v>650</v>
      </c>
    </row>
    <row r="198" spans="1:3" ht="11.25">
      <c r="A198" s="2" t="s">
        <v>637</v>
      </c>
      <c r="B198" s="2" t="s">
        <v>651</v>
      </c>
      <c r="C198" s="2" t="s">
        <v>652</v>
      </c>
    </row>
    <row r="199" spans="1:3" ht="11.25">
      <c r="A199" s="2" t="s">
        <v>637</v>
      </c>
      <c r="B199" s="2" t="s">
        <v>653</v>
      </c>
      <c r="C199" s="2" t="s">
        <v>654</v>
      </c>
    </row>
    <row r="200" spans="1:3" ht="11.25">
      <c r="A200" s="2" t="s">
        <v>637</v>
      </c>
      <c r="B200" s="2" t="s">
        <v>655</v>
      </c>
      <c r="C200" s="2" t="s">
        <v>656</v>
      </c>
    </row>
    <row r="201" spans="1:3" ht="11.25">
      <c r="A201" s="2" t="s">
        <v>637</v>
      </c>
      <c r="B201" s="2" t="s">
        <v>657</v>
      </c>
      <c r="C201" s="2" t="s">
        <v>658</v>
      </c>
    </row>
    <row r="202" spans="1:3" ht="11.25">
      <c r="A202" s="2" t="s">
        <v>637</v>
      </c>
      <c r="B202" s="2" t="s">
        <v>659</v>
      </c>
      <c r="C202" s="2" t="s">
        <v>660</v>
      </c>
    </row>
    <row r="203" spans="1:3" ht="11.25">
      <c r="A203" s="2" t="s">
        <v>661</v>
      </c>
      <c r="B203" s="2" t="s">
        <v>663</v>
      </c>
      <c r="C203" s="2" t="s">
        <v>664</v>
      </c>
    </row>
    <row r="204" spans="1:3" ht="11.25">
      <c r="A204" s="2" t="s">
        <v>661</v>
      </c>
      <c r="B204" s="2" t="s">
        <v>672</v>
      </c>
      <c r="C204" s="2" t="s">
        <v>673</v>
      </c>
    </row>
    <row r="205" spans="1:3" ht="11.25">
      <c r="A205" s="2" t="s">
        <v>661</v>
      </c>
      <c r="B205" s="2" t="s">
        <v>674</v>
      </c>
      <c r="C205" s="2" t="s">
        <v>675</v>
      </c>
    </row>
    <row r="206" spans="1:3" ht="11.25">
      <c r="A206" s="2" t="s">
        <v>661</v>
      </c>
      <c r="B206" s="2" t="s">
        <v>676</v>
      </c>
      <c r="C206" s="2" t="s">
        <v>677</v>
      </c>
    </row>
    <row r="207" spans="1:3" ht="11.25">
      <c r="A207" s="2" t="s">
        <v>661</v>
      </c>
      <c r="B207" s="2" t="s">
        <v>678</v>
      </c>
      <c r="C207" s="2" t="s">
        <v>679</v>
      </c>
    </row>
    <row r="208" spans="1:3" ht="11.25">
      <c r="A208" s="2" t="s">
        <v>661</v>
      </c>
      <c r="B208" s="2" t="s">
        <v>661</v>
      </c>
      <c r="C208" s="2" t="s">
        <v>662</v>
      </c>
    </row>
    <row r="209" spans="1:3" ht="11.25">
      <c r="A209" s="2" t="s">
        <v>661</v>
      </c>
      <c r="B209" s="2" t="s">
        <v>680</v>
      </c>
      <c r="C209" s="2" t="s">
        <v>681</v>
      </c>
    </row>
    <row r="210" spans="1:3" ht="11.25">
      <c r="A210" s="2" t="s">
        <v>661</v>
      </c>
      <c r="B210" s="2" t="s">
        <v>524</v>
      </c>
      <c r="C210" s="2" t="s">
        <v>682</v>
      </c>
    </row>
    <row r="211" spans="1:3" ht="11.25">
      <c r="A211" s="2" t="s">
        <v>661</v>
      </c>
      <c r="B211" s="2" t="s">
        <v>683</v>
      </c>
      <c r="C211" s="2" t="s">
        <v>684</v>
      </c>
    </row>
    <row r="212" spans="1:3" ht="11.25">
      <c r="A212" s="2" t="s">
        <v>661</v>
      </c>
      <c r="B212" s="2" t="s">
        <v>685</v>
      </c>
      <c r="C212" s="2" t="s">
        <v>686</v>
      </c>
    </row>
    <row r="213" spans="1:3" ht="11.25">
      <c r="A213" s="2" t="s">
        <v>661</v>
      </c>
      <c r="B213" s="2" t="s">
        <v>687</v>
      </c>
      <c r="C213" s="2" t="s">
        <v>688</v>
      </c>
    </row>
    <row r="214" spans="1:3" ht="11.25">
      <c r="A214" s="2" t="s">
        <v>661</v>
      </c>
      <c r="B214" s="2" t="s">
        <v>689</v>
      </c>
      <c r="C214" s="2" t="s">
        <v>690</v>
      </c>
    </row>
    <row r="215" spans="1:3" ht="11.25">
      <c r="A215" s="2" t="s">
        <v>661</v>
      </c>
      <c r="B215" s="2" t="s">
        <v>691</v>
      </c>
      <c r="C215" s="2" t="s">
        <v>692</v>
      </c>
    </row>
    <row r="216" spans="1:3" ht="11.25">
      <c r="A216" s="2" t="s">
        <v>661</v>
      </c>
      <c r="B216" s="2" t="s">
        <v>693</v>
      </c>
      <c r="C216" s="2" t="s">
        <v>694</v>
      </c>
    </row>
    <row r="217" spans="1:3" ht="11.25">
      <c r="A217" s="2" t="s">
        <v>661</v>
      </c>
      <c r="B217" s="2" t="s">
        <v>695</v>
      </c>
      <c r="C217" s="2" t="s">
        <v>696</v>
      </c>
    </row>
    <row r="218" spans="1:3" ht="11.25">
      <c r="A218" s="2" t="s">
        <v>661</v>
      </c>
      <c r="B218" s="2" t="s">
        <v>336</v>
      </c>
      <c r="C218" s="2" t="s">
        <v>697</v>
      </c>
    </row>
    <row r="219" spans="1:3" ht="11.25">
      <c r="A219" s="2" t="s">
        <v>698</v>
      </c>
      <c r="B219" s="2" t="s">
        <v>700</v>
      </c>
      <c r="C219" s="2" t="s">
        <v>701</v>
      </c>
    </row>
    <row r="220" spans="1:3" ht="11.25">
      <c r="A220" s="2" t="s">
        <v>698</v>
      </c>
      <c r="B220" s="2" t="s">
        <v>702</v>
      </c>
      <c r="C220" s="2" t="s">
        <v>703</v>
      </c>
    </row>
    <row r="221" spans="1:3" ht="11.25">
      <c r="A221" s="2" t="s">
        <v>698</v>
      </c>
      <c r="B221" s="2" t="s">
        <v>704</v>
      </c>
      <c r="C221" s="2" t="s">
        <v>705</v>
      </c>
    </row>
    <row r="222" spans="1:3" ht="11.25">
      <c r="A222" s="2" t="s">
        <v>698</v>
      </c>
      <c r="B222" s="2" t="s">
        <v>706</v>
      </c>
      <c r="C222" s="2" t="s">
        <v>707</v>
      </c>
    </row>
    <row r="223" spans="1:3" ht="11.25">
      <c r="A223" s="2" t="s">
        <v>698</v>
      </c>
      <c r="B223" s="2" t="s">
        <v>708</v>
      </c>
      <c r="C223" s="2" t="s">
        <v>709</v>
      </c>
    </row>
    <row r="224" spans="1:3" ht="11.25">
      <c r="A224" s="2" t="s">
        <v>698</v>
      </c>
      <c r="B224" s="2" t="s">
        <v>710</v>
      </c>
      <c r="C224" s="2" t="s">
        <v>711</v>
      </c>
    </row>
    <row r="225" spans="1:3" ht="11.25">
      <c r="A225" s="2" t="s">
        <v>698</v>
      </c>
      <c r="B225" s="2" t="s">
        <v>712</v>
      </c>
      <c r="C225" s="2" t="s">
        <v>713</v>
      </c>
    </row>
    <row r="226" spans="1:3" ht="11.25">
      <c r="A226" s="2" t="s">
        <v>698</v>
      </c>
      <c r="B226" s="2" t="s">
        <v>698</v>
      </c>
      <c r="C226" s="2" t="s">
        <v>699</v>
      </c>
    </row>
    <row r="227" spans="1:3" ht="11.25">
      <c r="A227" s="2" t="s">
        <v>698</v>
      </c>
      <c r="B227" s="2" t="s">
        <v>714</v>
      </c>
      <c r="C227" s="2" t="s">
        <v>715</v>
      </c>
    </row>
    <row r="228" spans="1:3" ht="11.25">
      <c r="A228" s="2" t="s">
        <v>698</v>
      </c>
      <c r="B228" s="2" t="s">
        <v>716</v>
      </c>
      <c r="C228" s="2" t="s">
        <v>717</v>
      </c>
    </row>
    <row r="229" spans="1:3" ht="11.25">
      <c r="A229" s="2" t="s">
        <v>698</v>
      </c>
      <c r="B229" s="2" t="s">
        <v>718</v>
      </c>
      <c r="C229" s="2" t="s">
        <v>719</v>
      </c>
    </row>
    <row r="230" spans="1:3" ht="11.25">
      <c r="A230" s="2" t="s">
        <v>698</v>
      </c>
      <c r="B230" s="2" t="s">
        <v>720</v>
      </c>
      <c r="C230" s="2" t="s">
        <v>721</v>
      </c>
    </row>
    <row r="231" spans="1:3" ht="11.25">
      <c r="A231" s="2" t="s">
        <v>698</v>
      </c>
      <c r="B231" s="2" t="s">
        <v>722</v>
      </c>
      <c r="C231" s="2" t="s">
        <v>723</v>
      </c>
    </row>
    <row r="232" spans="1:3" ht="11.25">
      <c r="A232" s="2" t="s">
        <v>724</v>
      </c>
      <c r="B232" s="2" t="s">
        <v>726</v>
      </c>
      <c r="C232" s="2" t="s">
        <v>727</v>
      </c>
    </row>
    <row r="233" spans="1:3" ht="11.25">
      <c r="A233" s="2" t="s">
        <v>724</v>
      </c>
      <c r="B233" s="2" t="s">
        <v>728</v>
      </c>
      <c r="C233" s="2" t="s">
        <v>729</v>
      </c>
    </row>
    <row r="234" spans="1:3" ht="11.25">
      <c r="A234" s="2" t="s">
        <v>724</v>
      </c>
      <c r="B234" s="2" t="s">
        <v>730</v>
      </c>
      <c r="C234" s="2" t="s">
        <v>731</v>
      </c>
    </row>
    <row r="235" spans="1:3" ht="11.25">
      <c r="A235" s="2" t="s">
        <v>724</v>
      </c>
      <c r="B235" s="2" t="s">
        <v>732</v>
      </c>
      <c r="C235" s="2" t="s">
        <v>733</v>
      </c>
    </row>
    <row r="236" spans="1:3" ht="11.25">
      <c r="A236" s="2" t="s">
        <v>724</v>
      </c>
      <c r="B236" s="2" t="s">
        <v>734</v>
      </c>
      <c r="C236" s="2" t="s">
        <v>735</v>
      </c>
    </row>
    <row r="237" spans="1:3" ht="11.25">
      <c r="A237" s="2" t="s">
        <v>724</v>
      </c>
      <c r="B237" s="2" t="s">
        <v>724</v>
      </c>
      <c r="C237" s="2" t="s">
        <v>725</v>
      </c>
    </row>
    <row r="238" spans="1:3" ht="11.25">
      <c r="A238" s="2" t="s">
        <v>724</v>
      </c>
      <c r="B238" s="2" t="s">
        <v>736</v>
      </c>
      <c r="C238" s="2" t="s">
        <v>737</v>
      </c>
    </row>
    <row r="239" spans="1:3" ht="11.25">
      <c r="A239" s="2" t="s">
        <v>724</v>
      </c>
      <c r="B239" s="2" t="s">
        <v>738</v>
      </c>
      <c r="C239" s="2" t="s">
        <v>739</v>
      </c>
    </row>
    <row r="240" spans="1:3" ht="11.25">
      <c r="A240" s="2" t="s">
        <v>724</v>
      </c>
      <c r="B240" s="2" t="s">
        <v>740</v>
      </c>
      <c r="C240" s="2" t="s">
        <v>741</v>
      </c>
    </row>
    <row r="241" spans="1:3" ht="11.25">
      <c r="A241" s="2" t="s">
        <v>724</v>
      </c>
      <c r="B241" s="2" t="s">
        <v>742</v>
      </c>
      <c r="C241" s="2" t="s">
        <v>743</v>
      </c>
    </row>
    <row r="242" spans="1:3" ht="11.25">
      <c r="A242" s="2" t="s">
        <v>724</v>
      </c>
      <c r="B242" s="2" t="s">
        <v>744</v>
      </c>
      <c r="C242" s="2" t="s">
        <v>745</v>
      </c>
    </row>
    <row r="243" spans="1:3" ht="11.25">
      <c r="A243" s="2" t="s">
        <v>724</v>
      </c>
      <c r="B243" s="2" t="s">
        <v>746</v>
      </c>
      <c r="C243" s="2" t="s">
        <v>747</v>
      </c>
    </row>
    <row r="244" spans="1:3" ht="11.25">
      <c r="A244" s="2" t="s">
        <v>724</v>
      </c>
      <c r="B244" s="2" t="s">
        <v>748</v>
      </c>
      <c r="C244" s="2" t="s">
        <v>749</v>
      </c>
    </row>
    <row r="245" spans="1:3" ht="11.25">
      <c r="A245" s="2" t="s">
        <v>750</v>
      </c>
      <c r="B245" s="2" t="s">
        <v>752</v>
      </c>
      <c r="C245" s="2" t="s">
        <v>753</v>
      </c>
    </row>
    <row r="246" spans="1:3" ht="11.25">
      <c r="A246" s="2" t="s">
        <v>750</v>
      </c>
      <c r="B246" s="2" t="s">
        <v>754</v>
      </c>
      <c r="C246" s="2" t="s">
        <v>755</v>
      </c>
    </row>
    <row r="247" spans="1:3" ht="11.25">
      <c r="A247" s="2" t="s">
        <v>750</v>
      </c>
      <c r="B247" s="2" t="s">
        <v>750</v>
      </c>
      <c r="C247" s="2" t="s">
        <v>751</v>
      </c>
    </row>
    <row r="248" spans="1:3" ht="11.25">
      <c r="A248" s="2" t="s">
        <v>750</v>
      </c>
      <c r="B248" s="2" t="s">
        <v>756</v>
      </c>
      <c r="C248" s="2" t="s">
        <v>757</v>
      </c>
    </row>
    <row r="249" spans="1:3" ht="11.25">
      <c r="A249" s="2" t="s">
        <v>750</v>
      </c>
      <c r="B249" s="2" t="s">
        <v>758</v>
      </c>
      <c r="C249" s="2" t="s">
        <v>759</v>
      </c>
    </row>
    <row r="250" spans="1:3" ht="11.25">
      <c r="A250" s="2" t="s">
        <v>750</v>
      </c>
      <c r="B250" s="2" t="s">
        <v>760</v>
      </c>
      <c r="C250" s="2" t="s">
        <v>761</v>
      </c>
    </row>
    <row r="251" spans="1:3" ht="11.25">
      <c r="A251" s="2" t="s">
        <v>750</v>
      </c>
      <c r="B251" s="2" t="s">
        <v>762</v>
      </c>
      <c r="C251" s="2" t="s">
        <v>763</v>
      </c>
    </row>
    <row r="252" spans="1:3" ht="11.25">
      <c r="A252" s="2" t="s">
        <v>750</v>
      </c>
      <c r="B252" s="2" t="s">
        <v>764</v>
      </c>
      <c r="C252" s="2" t="s">
        <v>765</v>
      </c>
    </row>
    <row r="253" spans="1:3" ht="11.25">
      <c r="A253" s="2" t="s">
        <v>750</v>
      </c>
      <c r="B253" s="2" t="s">
        <v>766</v>
      </c>
      <c r="C253" s="2" t="s">
        <v>767</v>
      </c>
    </row>
    <row r="254" spans="1:3" ht="11.25">
      <c r="A254" s="2" t="s">
        <v>768</v>
      </c>
      <c r="B254" s="2" t="s">
        <v>770</v>
      </c>
      <c r="C254" s="2" t="s">
        <v>771</v>
      </c>
    </row>
    <row r="255" spans="1:3" ht="11.25">
      <c r="A255" s="2" t="s">
        <v>768</v>
      </c>
      <c r="B255" s="2" t="s">
        <v>772</v>
      </c>
      <c r="C255" s="2" t="s">
        <v>773</v>
      </c>
    </row>
    <row r="256" spans="1:3" ht="11.25">
      <c r="A256" s="2" t="s">
        <v>768</v>
      </c>
      <c r="B256" s="2" t="s">
        <v>774</v>
      </c>
      <c r="C256" s="2" t="s">
        <v>775</v>
      </c>
    </row>
    <row r="257" spans="1:3" ht="11.25">
      <c r="A257" s="2" t="s">
        <v>768</v>
      </c>
      <c r="B257" s="2" t="s">
        <v>776</v>
      </c>
      <c r="C257" s="2" t="s">
        <v>777</v>
      </c>
    </row>
    <row r="258" spans="1:3" ht="11.25">
      <c r="A258" s="2" t="s">
        <v>768</v>
      </c>
      <c r="B258" s="2" t="s">
        <v>768</v>
      </c>
      <c r="C258" s="2" t="s">
        <v>769</v>
      </c>
    </row>
    <row r="259" spans="1:3" ht="11.25">
      <c r="A259" s="2" t="s">
        <v>768</v>
      </c>
      <c r="B259" s="2" t="s">
        <v>778</v>
      </c>
      <c r="C259" s="2" t="s">
        <v>779</v>
      </c>
    </row>
    <row r="260" spans="1:3" ht="11.25">
      <c r="A260" s="2" t="s">
        <v>768</v>
      </c>
      <c r="B260" s="2" t="s">
        <v>780</v>
      </c>
      <c r="C260" s="2" t="s">
        <v>781</v>
      </c>
    </row>
    <row r="261" spans="1:3" ht="11.25">
      <c r="A261" s="2" t="s">
        <v>768</v>
      </c>
      <c r="B261" s="2" t="s">
        <v>782</v>
      </c>
      <c r="C261" s="2" t="s">
        <v>783</v>
      </c>
    </row>
    <row r="262" spans="1:3" ht="11.25">
      <c r="A262" s="2" t="s">
        <v>768</v>
      </c>
      <c r="B262" s="2" t="s">
        <v>784</v>
      </c>
      <c r="C262" s="2" t="s">
        <v>785</v>
      </c>
    </row>
    <row r="263" spans="1:3" ht="11.25">
      <c r="A263" s="2" t="s">
        <v>768</v>
      </c>
      <c r="B263" s="2" t="s">
        <v>786</v>
      </c>
      <c r="C263" s="2" t="s">
        <v>787</v>
      </c>
    </row>
    <row r="264" spans="1:3" ht="11.25">
      <c r="A264" s="2" t="s">
        <v>768</v>
      </c>
      <c r="B264" s="2" t="s">
        <v>788</v>
      </c>
      <c r="C264" s="2" t="s">
        <v>789</v>
      </c>
    </row>
    <row r="265" spans="1:3" ht="11.25">
      <c r="A265" s="2" t="s">
        <v>768</v>
      </c>
      <c r="B265" s="2" t="s">
        <v>790</v>
      </c>
      <c r="C265" s="2" t="s">
        <v>791</v>
      </c>
    </row>
    <row r="266" spans="1:3" ht="11.25">
      <c r="A266" s="2" t="s">
        <v>768</v>
      </c>
      <c r="B266" s="2" t="s">
        <v>792</v>
      </c>
      <c r="C266" s="2" t="s">
        <v>793</v>
      </c>
    </row>
    <row r="267" spans="1:3" ht="11.25">
      <c r="A267" s="2" t="s">
        <v>768</v>
      </c>
      <c r="B267" s="2" t="s">
        <v>794</v>
      </c>
      <c r="C267" s="2" t="s">
        <v>795</v>
      </c>
    </row>
    <row r="268" spans="1:3" ht="11.25">
      <c r="A268" s="2" t="s">
        <v>796</v>
      </c>
      <c r="B268" s="2" t="s">
        <v>798</v>
      </c>
      <c r="C268" s="2" t="s">
        <v>799</v>
      </c>
    </row>
    <row r="269" spans="1:3" ht="11.25">
      <c r="A269" s="2" t="s">
        <v>796</v>
      </c>
      <c r="B269" s="2" t="s">
        <v>800</v>
      </c>
      <c r="C269" s="2" t="s">
        <v>801</v>
      </c>
    </row>
    <row r="270" spans="1:3" ht="11.25">
      <c r="A270" s="2" t="s">
        <v>796</v>
      </c>
      <c r="B270" s="2" t="s">
        <v>802</v>
      </c>
      <c r="C270" s="2" t="s">
        <v>803</v>
      </c>
    </row>
    <row r="271" spans="1:3" ht="11.25">
      <c r="A271" s="2" t="s">
        <v>796</v>
      </c>
      <c r="B271" s="2" t="s">
        <v>804</v>
      </c>
      <c r="C271" s="2" t="s">
        <v>805</v>
      </c>
    </row>
    <row r="272" spans="1:3" ht="11.25">
      <c r="A272" s="2" t="s">
        <v>796</v>
      </c>
      <c r="B272" s="2" t="s">
        <v>806</v>
      </c>
      <c r="C272" s="2" t="s">
        <v>807</v>
      </c>
    </row>
    <row r="273" spans="1:3" ht="11.25">
      <c r="A273" s="2" t="s">
        <v>796</v>
      </c>
      <c r="B273" s="2" t="s">
        <v>808</v>
      </c>
      <c r="C273" s="2" t="s">
        <v>809</v>
      </c>
    </row>
    <row r="274" spans="1:3" ht="11.25">
      <c r="A274" s="2" t="s">
        <v>796</v>
      </c>
      <c r="B274" s="2" t="s">
        <v>796</v>
      </c>
      <c r="C274" s="2" t="s">
        <v>797</v>
      </c>
    </row>
    <row r="275" spans="1:3" ht="11.25">
      <c r="A275" s="2" t="s">
        <v>796</v>
      </c>
      <c r="B275" s="2" t="s">
        <v>810</v>
      </c>
      <c r="C275" s="2" t="s">
        <v>811</v>
      </c>
    </row>
    <row r="276" spans="1:3" ht="11.25">
      <c r="A276" s="2" t="s">
        <v>796</v>
      </c>
      <c r="B276" s="2" t="s">
        <v>812</v>
      </c>
      <c r="C276" s="2" t="s">
        <v>813</v>
      </c>
    </row>
    <row r="277" spans="1:3" ht="11.25">
      <c r="A277" s="2" t="s">
        <v>796</v>
      </c>
      <c r="B277" s="2" t="s">
        <v>814</v>
      </c>
      <c r="C277" s="2" t="s">
        <v>815</v>
      </c>
    </row>
    <row r="278" spans="1:3" ht="11.25">
      <c r="A278" s="2" t="s">
        <v>796</v>
      </c>
      <c r="B278" s="2" t="s">
        <v>816</v>
      </c>
      <c r="C278" s="2" t="s">
        <v>817</v>
      </c>
    </row>
    <row r="279" spans="1:3" ht="11.25">
      <c r="A279" s="2" t="s">
        <v>796</v>
      </c>
      <c r="B279" s="2" t="s">
        <v>818</v>
      </c>
      <c r="C279" s="2" t="s">
        <v>819</v>
      </c>
    </row>
    <row r="280" spans="1:3" ht="11.25">
      <c r="A280" s="2" t="s">
        <v>796</v>
      </c>
      <c r="B280" s="2" t="s">
        <v>820</v>
      </c>
      <c r="C280" s="2" t="s">
        <v>821</v>
      </c>
    </row>
    <row r="281" spans="1:3" ht="11.25">
      <c r="A281" s="2" t="s">
        <v>796</v>
      </c>
      <c r="B281" s="2" t="s">
        <v>822</v>
      </c>
      <c r="C281" s="2" t="s">
        <v>823</v>
      </c>
    </row>
    <row r="282" spans="1:3" ht="11.25">
      <c r="A282" s="2" t="s">
        <v>796</v>
      </c>
      <c r="B282" s="2" t="s">
        <v>824</v>
      </c>
      <c r="C282" s="2" t="s">
        <v>825</v>
      </c>
    </row>
    <row r="283" spans="1:3" ht="11.25">
      <c r="A283" s="2" t="s">
        <v>796</v>
      </c>
      <c r="B283" s="2" t="s">
        <v>826</v>
      </c>
      <c r="C283" s="2" t="s">
        <v>827</v>
      </c>
    </row>
    <row r="284" spans="1:3" ht="11.25">
      <c r="A284" s="2" t="s">
        <v>828</v>
      </c>
      <c r="B284" s="2" t="s">
        <v>830</v>
      </c>
      <c r="C284" s="2" t="s">
        <v>831</v>
      </c>
    </row>
    <row r="285" spans="1:3" ht="11.25">
      <c r="A285" s="2" t="s">
        <v>828</v>
      </c>
      <c r="B285" s="2" t="s">
        <v>832</v>
      </c>
      <c r="C285" s="2" t="s">
        <v>833</v>
      </c>
    </row>
    <row r="286" spans="1:3" ht="11.25">
      <c r="A286" s="2" t="s">
        <v>828</v>
      </c>
      <c r="B286" s="2" t="s">
        <v>834</v>
      </c>
      <c r="C286" s="2" t="s">
        <v>835</v>
      </c>
    </row>
    <row r="287" spans="1:3" ht="11.25">
      <c r="A287" s="2" t="s">
        <v>828</v>
      </c>
      <c r="B287" s="2" t="s">
        <v>836</v>
      </c>
      <c r="C287" s="2" t="s">
        <v>837</v>
      </c>
    </row>
    <row r="288" spans="1:3" ht="11.25">
      <c r="A288" s="2" t="s">
        <v>828</v>
      </c>
      <c r="B288" s="2" t="s">
        <v>838</v>
      </c>
      <c r="C288" s="2" t="s">
        <v>839</v>
      </c>
    </row>
    <row r="289" spans="1:3" ht="11.25">
      <c r="A289" s="2" t="s">
        <v>828</v>
      </c>
      <c r="B289" s="2" t="s">
        <v>840</v>
      </c>
      <c r="C289" s="2" t="s">
        <v>841</v>
      </c>
    </row>
    <row r="290" spans="1:3" ht="11.25">
      <c r="A290" s="2" t="s">
        <v>828</v>
      </c>
      <c r="B290" s="2" t="s">
        <v>828</v>
      </c>
      <c r="C290" s="2" t="s">
        <v>829</v>
      </c>
    </row>
    <row r="291" spans="1:3" ht="11.25">
      <c r="A291" s="2" t="s">
        <v>828</v>
      </c>
      <c r="B291" s="2" t="s">
        <v>842</v>
      </c>
      <c r="C291" s="2" t="s">
        <v>843</v>
      </c>
    </row>
    <row r="292" spans="1:3" ht="11.25">
      <c r="A292" s="2" t="s">
        <v>844</v>
      </c>
      <c r="B292" s="2" t="s">
        <v>846</v>
      </c>
      <c r="C292" s="2" t="s">
        <v>847</v>
      </c>
    </row>
    <row r="293" spans="1:3" ht="11.25">
      <c r="A293" s="2" t="s">
        <v>844</v>
      </c>
      <c r="B293" s="2" t="s">
        <v>848</v>
      </c>
      <c r="C293" s="2" t="s">
        <v>849</v>
      </c>
    </row>
    <row r="294" spans="1:3" ht="11.25">
      <c r="A294" s="2" t="s">
        <v>844</v>
      </c>
      <c r="B294" s="2" t="s">
        <v>850</v>
      </c>
      <c r="C294" s="2" t="s">
        <v>851</v>
      </c>
    </row>
    <row r="295" spans="1:3" ht="11.25">
      <c r="A295" s="2" t="s">
        <v>844</v>
      </c>
      <c r="B295" s="2" t="s">
        <v>852</v>
      </c>
      <c r="C295" s="2" t="s">
        <v>853</v>
      </c>
    </row>
    <row r="296" spans="1:3" ht="11.25">
      <c r="A296" s="2" t="s">
        <v>844</v>
      </c>
      <c r="B296" s="2" t="s">
        <v>854</v>
      </c>
      <c r="C296" s="2" t="s">
        <v>855</v>
      </c>
    </row>
    <row r="297" spans="1:3" ht="11.25">
      <c r="A297" s="2" t="s">
        <v>844</v>
      </c>
      <c r="B297" s="2" t="s">
        <v>856</v>
      </c>
      <c r="C297" s="2" t="s">
        <v>857</v>
      </c>
    </row>
    <row r="298" spans="1:3" ht="11.25">
      <c r="A298" s="2" t="s">
        <v>844</v>
      </c>
      <c r="B298" s="2" t="s">
        <v>844</v>
      </c>
      <c r="C298" s="2" t="s">
        <v>845</v>
      </c>
    </row>
    <row r="299" spans="1:3" ht="11.25">
      <c r="A299" s="2" t="s">
        <v>844</v>
      </c>
      <c r="B299" s="2" t="s">
        <v>858</v>
      </c>
      <c r="C299" s="2" t="s">
        <v>859</v>
      </c>
    </row>
    <row r="300" spans="1:3" ht="11.25">
      <c r="A300" s="2" t="s">
        <v>860</v>
      </c>
      <c r="B300" s="2" t="s">
        <v>862</v>
      </c>
      <c r="C300" s="2" t="s">
        <v>863</v>
      </c>
    </row>
    <row r="301" spans="1:3" ht="11.25">
      <c r="A301" s="2" t="s">
        <v>860</v>
      </c>
      <c r="B301" s="2" t="s">
        <v>864</v>
      </c>
      <c r="C301" s="2" t="s">
        <v>865</v>
      </c>
    </row>
    <row r="302" spans="1:3" ht="11.25">
      <c r="A302" s="2" t="s">
        <v>860</v>
      </c>
      <c r="B302" s="2" t="s">
        <v>866</v>
      </c>
      <c r="C302" s="2" t="s">
        <v>867</v>
      </c>
    </row>
    <row r="303" spans="1:3" ht="11.25">
      <c r="A303" s="2" t="s">
        <v>860</v>
      </c>
      <c r="B303" s="2" t="s">
        <v>868</v>
      </c>
      <c r="C303" s="2" t="s">
        <v>869</v>
      </c>
    </row>
    <row r="304" spans="1:3" ht="11.25">
      <c r="A304" s="2" t="s">
        <v>860</v>
      </c>
      <c r="B304" s="2" t="s">
        <v>870</v>
      </c>
      <c r="C304" s="2" t="s">
        <v>871</v>
      </c>
    </row>
    <row r="305" spans="1:3" ht="11.25">
      <c r="A305" s="2" t="s">
        <v>860</v>
      </c>
      <c r="B305" s="2" t="s">
        <v>860</v>
      </c>
      <c r="C305" s="2" t="s">
        <v>861</v>
      </c>
    </row>
    <row r="306" spans="1:3" ht="11.25">
      <c r="A306" s="2" t="s">
        <v>860</v>
      </c>
      <c r="B306" s="2" t="s">
        <v>872</v>
      </c>
      <c r="C306" s="2" t="s">
        <v>873</v>
      </c>
    </row>
    <row r="307" spans="1:3" ht="11.25">
      <c r="A307" s="2" t="s">
        <v>874</v>
      </c>
      <c r="B307" s="2" t="s">
        <v>643</v>
      </c>
      <c r="C307" s="2" t="s">
        <v>876</v>
      </c>
    </row>
    <row r="308" spans="1:3" ht="11.25">
      <c r="A308" s="2" t="s">
        <v>874</v>
      </c>
      <c r="B308" s="2" t="s">
        <v>877</v>
      </c>
      <c r="C308" s="2" t="s">
        <v>878</v>
      </c>
    </row>
    <row r="309" spans="1:3" ht="11.25">
      <c r="A309" s="2" t="s">
        <v>874</v>
      </c>
      <c r="B309" s="2" t="s">
        <v>879</v>
      </c>
      <c r="C309" s="2" t="s">
        <v>880</v>
      </c>
    </row>
    <row r="310" spans="1:3" ht="11.25">
      <c r="A310" s="2" t="s">
        <v>874</v>
      </c>
      <c r="B310" s="2" t="s">
        <v>881</v>
      </c>
      <c r="C310" s="2" t="s">
        <v>882</v>
      </c>
    </row>
    <row r="311" spans="1:3" ht="11.25">
      <c r="A311" s="2" t="s">
        <v>874</v>
      </c>
      <c r="B311" s="2" t="s">
        <v>883</v>
      </c>
      <c r="C311" s="2" t="s">
        <v>884</v>
      </c>
    </row>
    <row r="312" spans="1:3" ht="11.25">
      <c r="A312" s="2" t="s">
        <v>874</v>
      </c>
      <c r="B312" s="2" t="s">
        <v>885</v>
      </c>
      <c r="C312" s="2" t="s">
        <v>886</v>
      </c>
    </row>
    <row r="313" spans="1:3" ht="11.25">
      <c r="A313" s="2" t="s">
        <v>874</v>
      </c>
      <c r="B313" s="2" t="s">
        <v>887</v>
      </c>
      <c r="C313" s="2" t="s">
        <v>888</v>
      </c>
    </row>
    <row r="314" spans="1:3" ht="11.25">
      <c r="A314" s="2" t="s">
        <v>874</v>
      </c>
      <c r="B314" s="2" t="s">
        <v>889</v>
      </c>
      <c r="C314" s="2" t="s">
        <v>890</v>
      </c>
    </row>
    <row r="315" spans="1:3" ht="11.25">
      <c r="A315" s="2" t="s">
        <v>874</v>
      </c>
      <c r="B315" s="2" t="s">
        <v>891</v>
      </c>
      <c r="C315" s="2" t="s">
        <v>892</v>
      </c>
    </row>
    <row r="316" spans="1:3" ht="11.25">
      <c r="A316" s="2" t="s">
        <v>874</v>
      </c>
      <c r="B316" s="2" t="s">
        <v>893</v>
      </c>
      <c r="C316" s="2" t="s">
        <v>894</v>
      </c>
    </row>
    <row r="317" spans="1:3" ht="11.25">
      <c r="A317" s="2" t="s">
        <v>874</v>
      </c>
      <c r="B317" s="2" t="s">
        <v>895</v>
      </c>
      <c r="C317" s="2" t="s">
        <v>896</v>
      </c>
    </row>
    <row r="318" spans="1:3" ht="11.25">
      <c r="A318" s="2" t="s">
        <v>874</v>
      </c>
      <c r="B318" s="2" t="s">
        <v>874</v>
      </c>
      <c r="C318" s="2" t="s">
        <v>875</v>
      </c>
    </row>
    <row r="319" spans="1:3" ht="11.25">
      <c r="A319" s="2" t="s">
        <v>897</v>
      </c>
      <c r="B319" s="2" t="s">
        <v>899</v>
      </c>
      <c r="C319" s="2" t="s">
        <v>900</v>
      </c>
    </row>
    <row r="320" spans="1:3" ht="11.25">
      <c r="A320" s="2" t="s">
        <v>897</v>
      </c>
      <c r="B320" s="2" t="s">
        <v>901</v>
      </c>
      <c r="C320" s="2" t="s">
        <v>902</v>
      </c>
    </row>
    <row r="321" spans="1:3" ht="11.25">
      <c r="A321" s="2" t="s">
        <v>897</v>
      </c>
      <c r="B321" s="2" t="s">
        <v>903</v>
      </c>
      <c r="C321" s="2" t="s">
        <v>904</v>
      </c>
    </row>
    <row r="322" spans="1:3" ht="11.25">
      <c r="A322" s="2" t="s">
        <v>897</v>
      </c>
      <c r="B322" s="2" t="s">
        <v>905</v>
      </c>
      <c r="C322" s="2" t="s">
        <v>906</v>
      </c>
    </row>
    <row r="323" spans="1:3" ht="11.25">
      <c r="A323" s="2" t="s">
        <v>897</v>
      </c>
      <c r="B323" s="2" t="s">
        <v>162</v>
      </c>
      <c r="C323" s="2" t="s">
        <v>907</v>
      </c>
    </row>
    <row r="324" spans="1:3" ht="11.25">
      <c r="A324" s="2" t="s">
        <v>897</v>
      </c>
      <c r="B324" s="2" t="s">
        <v>908</v>
      </c>
      <c r="C324" s="2" t="s">
        <v>909</v>
      </c>
    </row>
    <row r="325" spans="1:3" ht="11.25">
      <c r="A325" s="2" t="s">
        <v>897</v>
      </c>
      <c r="B325" s="2" t="s">
        <v>910</v>
      </c>
      <c r="C325" s="2" t="s">
        <v>911</v>
      </c>
    </row>
    <row r="326" spans="1:3" ht="11.25">
      <c r="A326" s="2" t="s">
        <v>897</v>
      </c>
      <c r="B326" s="2" t="s">
        <v>912</v>
      </c>
      <c r="C326" s="2" t="s">
        <v>913</v>
      </c>
    </row>
    <row r="327" spans="1:3" ht="11.25">
      <c r="A327" s="2" t="s">
        <v>897</v>
      </c>
      <c r="B327" s="2" t="s">
        <v>914</v>
      </c>
      <c r="C327" s="2" t="s">
        <v>915</v>
      </c>
    </row>
    <row r="328" spans="1:3" ht="11.25">
      <c r="A328" s="2" t="s">
        <v>897</v>
      </c>
      <c r="B328" s="2" t="s">
        <v>916</v>
      </c>
      <c r="C328" s="2" t="s">
        <v>917</v>
      </c>
    </row>
    <row r="329" spans="1:3" ht="11.25">
      <c r="A329" s="2" t="s">
        <v>897</v>
      </c>
      <c r="B329" s="2" t="s">
        <v>918</v>
      </c>
      <c r="C329" s="2" t="s">
        <v>919</v>
      </c>
    </row>
    <row r="330" spans="1:3" ht="11.25">
      <c r="A330" s="2" t="s">
        <v>897</v>
      </c>
      <c r="B330" s="2" t="s">
        <v>920</v>
      </c>
      <c r="C330" s="2" t="s">
        <v>921</v>
      </c>
    </row>
    <row r="331" spans="1:3" ht="11.25">
      <c r="A331" s="2" t="s">
        <v>897</v>
      </c>
      <c r="B331" s="2" t="s">
        <v>897</v>
      </c>
      <c r="C331" s="2" t="s">
        <v>898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H32" sqref="H32"/>
    </sheetView>
  </sheetViews>
  <sheetFormatPr defaultColWidth="9.140625" defaultRowHeight="11.25"/>
  <cols>
    <col min="1" max="16384" width="9.14062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L58"/>
  <sheetViews>
    <sheetView showGridLines="0" tabSelected="1" zoomScalePageLayoutView="0" workbookViewId="0" topLeftCell="D7">
      <selection activeCell="F8" sqref="F8"/>
    </sheetView>
  </sheetViews>
  <sheetFormatPr defaultColWidth="9.140625" defaultRowHeight="11.25"/>
  <cols>
    <col min="1" max="1" width="3.7109375" style="27" hidden="1" customWidth="1"/>
    <col min="2" max="2" width="3.7109375" style="24" hidden="1" customWidth="1"/>
    <col min="3" max="3" width="3.7109375" style="28" hidden="1" customWidth="1"/>
    <col min="4" max="4" width="4.140625" style="29" customWidth="1"/>
    <col min="5" max="5" width="8.28125" style="29" customWidth="1"/>
    <col min="6" max="6" width="37.421875" style="29" customWidth="1"/>
    <col min="7" max="7" width="60.7109375" style="29" customWidth="1"/>
    <col min="8" max="8" width="4.00390625" style="43" bestFit="1" customWidth="1"/>
    <col min="9" max="16384" width="9.140625" style="2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s="26" customFormat="1" ht="12" customHeight="1">
      <c r="A7" s="23"/>
      <c r="B7" s="24"/>
      <c r="C7" s="25"/>
      <c r="E7" s="79"/>
      <c r="F7" s="79"/>
      <c r="G7" s="80" t="e">
        <f>version</f>
        <v>#REF!</v>
      </c>
      <c r="H7" s="49"/>
    </row>
    <row r="8" spans="4:8" ht="22.5" customHeight="1">
      <c r="D8" s="44"/>
      <c r="E8" s="81" t="s">
        <v>98</v>
      </c>
      <c r="F8" s="83"/>
      <c r="G8" s="83"/>
      <c r="H8" s="44"/>
    </row>
    <row r="9" spans="4:8" ht="12" customHeight="1">
      <c r="D9" s="30"/>
      <c r="E9" s="82"/>
      <c r="F9" s="82"/>
      <c r="G9" s="82"/>
      <c r="H9" s="31"/>
    </row>
    <row r="10" spans="4:8" ht="21.75" customHeight="1">
      <c r="D10" s="30"/>
      <c r="E10" s="30"/>
      <c r="F10" s="30"/>
      <c r="G10" s="30"/>
      <c r="H10" s="31"/>
    </row>
    <row r="11" spans="4:8" ht="21" customHeight="1">
      <c r="D11" s="30"/>
      <c r="E11" s="30"/>
      <c r="F11" s="48" t="s">
        <v>1206</v>
      </c>
      <c r="G11" s="85" t="s">
        <v>1142</v>
      </c>
      <c r="H11" s="84"/>
    </row>
    <row r="12" spans="1:8" ht="18.75" customHeight="1">
      <c r="A12" s="32"/>
      <c r="D12" s="45"/>
      <c r="E12" s="45"/>
      <c r="F12" s="33"/>
      <c r="G12" s="86" t="s">
        <v>102</v>
      </c>
      <c r="H12" s="46"/>
    </row>
    <row r="13" spans="4:8" ht="21" customHeight="1">
      <c r="D13" s="45"/>
      <c r="E13" s="45"/>
      <c r="F13" s="53" t="s">
        <v>99</v>
      </c>
      <c r="G13" s="88">
        <v>2016</v>
      </c>
      <c r="H13" s="87"/>
    </row>
    <row r="14" spans="4:8" ht="21" customHeight="1">
      <c r="D14" s="45"/>
      <c r="E14" s="45"/>
      <c r="F14" s="53" t="s">
        <v>100</v>
      </c>
      <c r="G14" s="88" t="s">
        <v>1179</v>
      </c>
      <c r="H14" s="89"/>
    </row>
    <row r="15" spans="4:8" ht="21" customHeight="1">
      <c r="D15" s="45"/>
      <c r="E15" s="45"/>
      <c r="F15" s="162" t="s">
        <v>1053</v>
      </c>
      <c r="G15" s="163" t="s">
        <v>1017</v>
      </c>
      <c r="H15" s="47"/>
    </row>
    <row r="16" spans="4:8" ht="21" customHeight="1" hidden="1">
      <c r="D16" s="45"/>
      <c r="E16" s="45"/>
      <c r="F16" s="162" t="s">
        <v>1054</v>
      </c>
      <c r="G16" s="164"/>
      <c r="H16" s="47"/>
    </row>
    <row r="17" spans="4:12" ht="31.5" customHeight="1">
      <c r="D17" s="45"/>
      <c r="E17" s="45"/>
      <c r="F17" s="35"/>
      <c r="G17" s="90"/>
      <c r="H17" s="36"/>
      <c r="L17" s="125"/>
    </row>
    <row r="18" spans="3:8" ht="19.5" customHeight="1">
      <c r="C18" s="37"/>
      <c r="D18" s="45"/>
      <c r="E18" s="45"/>
      <c r="F18" s="48" t="s">
        <v>1065</v>
      </c>
      <c r="G18" s="92" t="s">
        <v>423</v>
      </c>
      <c r="H18" s="91"/>
    </row>
    <row r="19" spans="4:8" ht="19.5" customHeight="1">
      <c r="D19" s="45"/>
      <c r="E19" s="45"/>
      <c r="F19" s="48" t="s">
        <v>1163</v>
      </c>
      <c r="G19" s="92" t="s">
        <v>424</v>
      </c>
      <c r="H19" s="93"/>
    </row>
    <row r="20" spans="4:8" ht="19.5" customHeight="1">
      <c r="D20" s="45"/>
      <c r="E20" s="45"/>
      <c r="F20" s="48" t="s">
        <v>1164</v>
      </c>
      <c r="G20" s="92" t="s">
        <v>425</v>
      </c>
      <c r="H20" s="93"/>
    </row>
    <row r="21" spans="4:8" ht="19.5" customHeight="1">
      <c r="D21" s="45"/>
      <c r="E21" s="45"/>
      <c r="F21" s="48" t="s">
        <v>1168</v>
      </c>
      <c r="G21" s="92" t="s">
        <v>138</v>
      </c>
      <c r="H21" s="93"/>
    </row>
    <row r="22" spans="4:8" ht="31.5" customHeight="1">
      <c r="D22" s="45"/>
      <c r="E22" s="45"/>
      <c r="F22" s="34"/>
      <c r="G22" s="94"/>
      <c r="H22" s="46"/>
    </row>
    <row r="23" spans="4:8" ht="19.5" customHeight="1">
      <c r="D23" s="45"/>
      <c r="E23" s="45"/>
      <c r="F23" s="48" t="s">
        <v>1197</v>
      </c>
      <c r="G23" s="95" t="s">
        <v>420</v>
      </c>
      <c r="H23" s="93"/>
    </row>
    <row r="24" spans="4:8" ht="3" customHeight="1">
      <c r="D24" s="45"/>
      <c r="E24" s="45"/>
      <c r="F24" s="48"/>
      <c r="G24" s="94"/>
      <c r="H24" s="46"/>
    </row>
    <row r="25" spans="4:8" ht="19.5" customHeight="1">
      <c r="D25" s="45"/>
      <c r="E25" s="45"/>
      <c r="F25" s="48" t="s">
        <v>1198</v>
      </c>
      <c r="G25" s="95" t="s">
        <v>420</v>
      </c>
      <c r="H25" s="93"/>
    </row>
    <row r="26" spans="4:8" ht="3" customHeight="1">
      <c r="D26" s="45"/>
      <c r="E26" s="45"/>
      <c r="F26" s="48"/>
      <c r="G26" s="94"/>
      <c r="H26" s="46"/>
    </row>
    <row r="27" spans="4:8" ht="19.5" customHeight="1">
      <c r="D27" s="45"/>
      <c r="E27" s="45"/>
      <c r="F27" s="48" t="s">
        <v>1199</v>
      </c>
      <c r="G27" s="92" t="s">
        <v>421</v>
      </c>
      <c r="H27" s="93"/>
    </row>
    <row r="28" spans="4:8" ht="13.5" customHeight="1">
      <c r="D28" s="45"/>
      <c r="E28" s="45"/>
      <c r="F28" s="48"/>
      <c r="G28" s="94"/>
      <c r="H28" s="46"/>
    </row>
    <row r="29" spans="4:8" ht="19.5" customHeight="1">
      <c r="D29" s="45"/>
      <c r="E29" s="45"/>
      <c r="F29" s="48" t="s">
        <v>1013</v>
      </c>
      <c r="G29" s="95" t="s">
        <v>1016</v>
      </c>
      <c r="H29" s="93"/>
    </row>
    <row r="30" spans="4:8" ht="3" customHeight="1">
      <c r="D30" s="45"/>
      <c r="E30" s="45"/>
      <c r="F30" s="48"/>
      <c r="G30" s="94"/>
      <c r="H30" s="46"/>
    </row>
    <row r="31" spans="4:8" ht="19.5" customHeight="1">
      <c r="D31" s="45"/>
      <c r="E31" s="45"/>
      <c r="F31" s="48" t="s">
        <v>1014</v>
      </c>
      <c r="G31" s="95" t="s">
        <v>1019</v>
      </c>
      <c r="H31" s="93"/>
    </row>
    <row r="32" spans="4:8" ht="3" customHeight="1">
      <c r="D32" s="45"/>
      <c r="E32" s="45"/>
      <c r="F32" s="48"/>
      <c r="G32" s="94"/>
      <c r="H32" s="46"/>
    </row>
    <row r="33" spans="4:8" ht="19.5" customHeight="1">
      <c r="D33" s="45"/>
      <c r="E33" s="45"/>
      <c r="F33" s="48" t="s">
        <v>1015</v>
      </c>
      <c r="G33" s="95" t="s">
        <v>1016</v>
      </c>
      <c r="H33" s="93"/>
    </row>
    <row r="34" spans="4:8" ht="8.25" customHeight="1">
      <c r="D34" s="45"/>
      <c r="E34" s="45"/>
      <c r="F34" s="38"/>
      <c r="G34" s="96"/>
      <c r="H34" s="46"/>
    </row>
    <row r="35" spans="4:8" ht="12.75">
      <c r="D35" s="45"/>
      <c r="E35" s="45"/>
      <c r="F35" s="48"/>
      <c r="G35" s="50" t="s">
        <v>1200</v>
      </c>
      <c r="H35" s="46"/>
    </row>
    <row r="36" spans="1:8" ht="21" customHeight="1">
      <c r="A36" s="39"/>
      <c r="D36" s="30"/>
      <c r="E36" s="30"/>
      <c r="F36" s="48" t="s">
        <v>1201</v>
      </c>
      <c r="G36" s="95" t="s">
        <v>1004</v>
      </c>
      <c r="H36" s="93"/>
    </row>
    <row r="37" spans="1:8" ht="21" customHeight="1">
      <c r="A37" s="39"/>
      <c r="D37" s="30"/>
      <c r="E37" s="30"/>
      <c r="F37" s="48" t="s">
        <v>1202</v>
      </c>
      <c r="G37" s="95" t="s">
        <v>1004</v>
      </c>
      <c r="H37" s="93"/>
    </row>
    <row r="38" spans="4:8" ht="8.25" customHeight="1">
      <c r="D38" s="45"/>
      <c r="E38" s="45"/>
      <c r="F38" s="48"/>
      <c r="G38" s="82"/>
      <c r="H38" s="46"/>
    </row>
    <row r="39" spans="1:8" ht="12.75">
      <c r="A39" s="39"/>
      <c r="D39" s="30"/>
      <c r="E39" s="30"/>
      <c r="F39" s="48"/>
      <c r="G39" s="50" t="s">
        <v>1203</v>
      </c>
      <c r="H39" s="46"/>
    </row>
    <row r="40" spans="1:8" ht="21" customHeight="1">
      <c r="A40" s="39"/>
      <c r="D40" s="30"/>
      <c r="E40" s="30"/>
      <c r="F40" s="51" t="s">
        <v>1207</v>
      </c>
      <c r="G40" s="161" t="s">
        <v>1005</v>
      </c>
      <c r="H40" s="93"/>
    </row>
    <row r="41" spans="1:8" ht="21" customHeight="1">
      <c r="A41" s="39"/>
      <c r="D41" s="30"/>
      <c r="E41" s="30"/>
      <c r="F41" s="51" t="s">
        <v>1208</v>
      </c>
      <c r="G41" s="95" t="s">
        <v>1006</v>
      </c>
      <c r="H41" s="93"/>
    </row>
    <row r="42" spans="4:8" ht="7.5" customHeight="1">
      <c r="D42" s="45"/>
      <c r="E42" s="45"/>
      <c r="F42" s="48"/>
      <c r="G42" s="82"/>
      <c r="H42" s="46"/>
    </row>
    <row r="43" spans="1:8" ht="12.75">
      <c r="A43" s="39"/>
      <c r="D43" s="30"/>
      <c r="E43" s="30"/>
      <c r="F43" s="48"/>
      <c r="G43" s="50" t="s">
        <v>1204</v>
      </c>
      <c r="H43" s="46"/>
    </row>
    <row r="44" spans="1:8" ht="21" customHeight="1">
      <c r="A44" s="39"/>
      <c r="D44" s="30"/>
      <c r="E44" s="30"/>
      <c r="F44" s="51" t="s">
        <v>1207</v>
      </c>
      <c r="G44" s="161" t="s">
        <v>1007</v>
      </c>
      <c r="H44" s="93"/>
    </row>
    <row r="45" spans="1:8" ht="21" customHeight="1">
      <c r="A45" s="39"/>
      <c r="D45" s="30"/>
      <c r="E45" s="30"/>
      <c r="F45" s="51" t="s">
        <v>1208</v>
      </c>
      <c r="G45" s="95" t="s">
        <v>1008</v>
      </c>
      <c r="H45" s="93"/>
    </row>
    <row r="46" spans="4:8" ht="8.25" customHeight="1">
      <c r="D46" s="45"/>
      <c r="E46" s="45"/>
      <c r="F46" s="48"/>
      <c r="G46" s="82"/>
      <c r="H46" s="46"/>
    </row>
    <row r="47" spans="1:8" ht="12.75" customHeight="1">
      <c r="A47" s="39"/>
      <c r="D47" s="30"/>
      <c r="E47" s="30"/>
      <c r="F47" s="48"/>
      <c r="G47" s="50" t="s">
        <v>1205</v>
      </c>
      <c r="H47" s="46"/>
    </row>
    <row r="48" spans="1:8" ht="21" customHeight="1">
      <c r="A48" s="39"/>
      <c r="B48" s="40"/>
      <c r="D48" s="35"/>
      <c r="E48" s="35"/>
      <c r="F48" s="52" t="s">
        <v>1207</v>
      </c>
      <c r="G48" s="161" t="s">
        <v>1231</v>
      </c>
      <c r="H48" s="93"/>
    </row>
    <row r="49" spans="1:8" ht="21" customHeight="1">
      <c r="A49" s="39"/>
      <c r="B49" s="40"/>
      <c r="D49" s="35"/>
      <c r="E49" s="35"/>
      <c r="F49" s="52" t="s">
        <v>1165</v>
      </c>
      <c r="G49" s="161" t="s">
        <v>1230</v>
      </c>
      <c r="H49" s="93"/>
    </row>
    <row r="50" spans="1:8" ht="21" customHeight="1">
      <c r="A50" s="39"/>
      <c r="B50" s="40"/>
      <c r="D50" s="35"/>
      <c r="E50" s="35"/>
      <c r="F50" s="51" t="s">
        <v>1208</v>
      </c>
      <c r="G50" s="161" t="s">
        <v>1232</v>
      </c>
      <c r="H50" s="93"/>
    </row>
    <row r="51" spans="1:8" ht="21" customHeight="1">
      <c r="A51" s="39"/>
      <c r="B51" s="40"/>
      <c r="D51" s="35"/>
      <c r="E51" s="35"/>
      <c r="F51" s="52" t="s">
        <v>1209</v>
      </c>
      <c r="G51" s="95" t="s">
        <v>1009</v>
      </c>
      <c r="H51" s="93"/>
    </row>
    <row r="52" spans="4:8" ht="12.75">
      <c r="D52" s="30"/>
      <c r="E52" s="30"/>
      <c r="F52" s="30"/>
      <c r="G52" s="82"/>
      <c r="H52" s="47"/>
    </row>
    <row r="53" ht="12.75"/>
    <row r="54" ht="12.75"/>
    <row r="55" ht="12.75"/>
    <row r="56" ht="12.75"/>
    <row r="57" ht="12.75"/>
    <row r="58" spans="1:8" s="42" customFormat="1" ht="12.75">
      <c r="A58" s="27"/>
      <c r="B58" s="24"/>
      <c r="C58" s="28"/>
      <c r="D58" s="29"/>
      <c r="E58" s="29"/>
      <c r="F58" s="29"/>
      <c r="G58" s="29"/>
      <c r="H58" s="41"/>
    </row>
  </sheetData>
  <sheetProtection password="FA9C" sheet="1" objects="1" scenarios="1" formatColumns="0" formatRows="0"/>
  <dataValidations count="11">
    <dataValidation type="textLength" operator="lessThanOrEqual" allowBlank="1" showInputMessage="1" showErrorMessage="1" errorTitle="Ошибка" error="Допускается ввод не более 900 символов!" sqref="G48:G51 G36:G37 G44:G45 G40:G41">
      <formula1>900</formula1>
    </dataValidation>
    <dataValidation type="textLength" operator="equal" allowBlank="1" showInputMessage="1" showErrorMessage="1" sqref="G24 G26 G30 G28 G32 G34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23">
      <formula1>MR_LIST</formula1>
    </dataValidation>
    <dataValidation type="custom" allowBlank="1" showInputMessage="1" showErrorMessage="1" sqref="G25">
      <formula1>0</formula1>
    </dataValidation>
    <dataValidation type="list" operator="equal" allowBlank="1" showInputMessage="1" showErrorMessage="1" promptTitle="Ввод" prompt="Необходимо выбрать значение из списка" errorTitle="Ошибка!" error="Необходимо выбрать значение из списка!" sqref="G29">
      <formula1>DaNet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31">
      <formula1>Sposob_Priobr_Range</formula1>
    </dataValidation>
    <dataValidation type="list" operator="equal" allowBlank="1" showInputMessage="1" showErrorMessage="1" promptTitle="Ввод" prompt="Необходимо выбрать значение из списка" errorTitle="Ошибка" error="Необходимо выбрать значение из списка!" sqref="G33">
      <formula1>DaNet</formula1>
    </dataValidation>
    <dataValidation type="list" allowBlank="1" showInputMessage="1" showErrorMessage="1" promptTitle="Ввод" prompt="Необходимо выбрать значение из списка" error="Необходимо выбрать значение из списка!" sqref="G15">
      <formula1>DaNet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3">
    <tabColor indexed="31"/>
    <pageSetUpPr fitToPage="1"/>
  </sheetPr>
  <dimension ref="A4:T71"/>
  <sheetViews>
    <sheetView showGridLines="0" zoomScalePageLayoutView="0" workbookViewId="0" topLeftCell="A1">
      <pane xSplit="5" ySplit="13" topLeftCell="F14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D8" sqref="D8"/>
    </sheetView>
  </sheetViews>
  <sheetFormatPr defaultColWidth="9.140625" defaultRowHeight="11.25"/>
  <cols>
    <col min="1" max="2" width="9.140625" style="63" hidden="1" customWidth="1"/>
    <col min="3" max="3" width="4.140625" style="63" customWidth="1"/>
    <col min="4" max="4" width="40.7109375" style="63" customWidth="1"/>
    <col min="5" max="5" width="6.7109375" style="63" customWidth="1"/>
    <col min="6" max="11" width="21.8515625" style="63" customWidth="1"/>
    <col min="12" max="20" width="10.7109375" style="63" customWidth="1"/>
    <col min="21" max="16384" width="9.140625" style="63" customWidth="1"/>
  </cols>
  <sheetData>
    <row r="1" ht="11.25" hidden="1"/>
    <row r="2" ht="11.25" hidden="1"/>
    <row r="3" ht="11.25" hidden="1"/>
    <row r="4" spans="1:20" ht="11.25" hidden="1">
      <c r="A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ht="11.25" hidden="1">
      <c r="A5" s="66"/>
    </row>
    <row r="6" ht="11.25" hidden="1">
      <c r="A6" s="66"/>
    </row>
    <row r="7" spans="1:19" ht="12" customHeight="1">
      <c r="A7" s="66"/>
      <c r="D7" s="67"/>
      <c r="E7" s="67"/>
      <c r="F7" s="67"/>
      <c r="G7" s="67"/>
      <c r="H7" s="67"/>
      <c r="I7" s="67"/>
      <c r="J7" s="67"/>
      <c r="K7" s="67"/>
      <c r="L7" s="67"/>
      <c r="O7" s="67"/>
      <c r="P7" s="67"/>
      <c r="Q7" s="67"/>
      <c r="R7" s="67"/>
      <c r="S7" s="67"/>
    </row>
    <row r="8" spans="1:19" ht="12" customHeight="1">
      <c r="A8" s="66"/>
      <c r="D8" s="97" t="s">
        <v>0</v>
      </c>
      <c r="E8" s="98"/>
      <c r="F8" s="98"/>
      <c r="G8" s="98"/>
      <c r="H8" s="9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4:8" ht="12" customHeight="1">
      <c r="D9" s="76" t="s">
        <v>26</v>
      </c>
      <c r="E9" s="67"/>
      <c r="F9" s="67"/>
      <c r="G9" s="67"/>
      <c r="H9" s="67"/>
    </row>
    <row r="10" spans="4:8" ht="12" customHeight="1">
      <c r="D10" s="99" t="str">
        <f>IF(org="","Не определено",org)</f>
        <v>ОАО "Горэлектросеть" (г. Кисловодск)</v>
      </c>
      <c r="E10" s="67"/>
      <c r="F10" s="67"/>
      <c r="G10" s="67"/>
      <c r="H10" s="67"/>
    </row>
    <row r="11" spans="4:20" ht="12" customHeight="1">
      <c r="D11" s="188"/>
      <c r="E11" s="188"/>
      <c r="F11" s="188"/>
      <c r="G11" s="188"/>
      <c r="H11" s="188"/>
      <c r="I11" s="189"/>
      <c r="J11" s="189"/>
      <c r="K11" s="189"/>
      <c r="L11" s="67"/>
      <c r="M11" s="67"/>
      <c r="N11" s="67"/>
      <c r="O11" s="67"/>
      <c r="P11" s="67"/>
      <c r="Q11" s="67"/>
      <c r="R11" s="67"/>
      <c r="S11" s="67"/>
      <c r="T11" s="105" t="s">
        <v>2</v>
      </c>
    </row>
    <row r="12" spans="3:20" ht="72" customHeight="1">
      <c r="C12" s="67"/>
      <c r="D12" s="187" t="s">
        <v>3</v>
      </c>
      <c r="E12" s="187" t="s">
        <v>4</v>
      </c>
      <c r="F12" s="190" t="s">
        <v>27</v>
      </c>
      <c r="G12" s="190" t="s">
        <v>28</v>
      </c>
      <c r="H12" s="190" t="s">
        <v>29</v>
      </c>
      <c r="I12" s="190" t="s">
        <v>103</v>
      </c>
      <c r="J12" s="190" t="s">
        <v>104</v>
      </c>
      <c r="K12" s="193" t="s">
        <v>105</v>
      </c>
      <c r="L12" s="192" t="s">
        <v>30</v>
      </c>
      <c r="M12" s="190"/>
      <c r="N12" s="193"/>
      <c r="O12" s="192" t="s">
        <v>31</v>
      </c>
      <c r="P12" s="190"/>
      <c r="Q12" s="193"/>
      <c r="R12" s="194" t="s">
        <v>32</v>
      </c>
      <c r="S12" s="190"/>
      <c r="T12" s="195"/>
    </row>
    <row r="13" spans="3:20" ht="22.5">
      <c r="C13" s="67"/>
      <c r="D13" s="187"/>
      <c r="E13" s="187"/>
      <c r="F13" s="190"/>
      <c r="G13" s="191"/>
      <c r="H13" s="191"/>
      <c r="I13" s="191"/>
      <c r="J13" s="191"/>
      <c r="K13" s="196"/>
      <c r="L13" s="148" t="s">
        <v>33</v>
      </c>
      <c r="M13" s="102" t="s">
        <v>34</v>
      </c>
      <c r="N13" s="149" t="s">
        <v>35</v>
      </c>
      <c r="O13" s="148" t="s">
        <v>33</v>
      </c>
      <c r="P13" s="102" t="s">
        <v>34</v>
      </c>
      <c r="Q13" s="149" t="s">
        <v>35</v>
      </c>
      <c r="R13" s="147" t="s">
        <v>33</v>
      </c>
      <c r="S13" s="104" t="s">
        <v>34</v>
      </c>
      <c r="T13" s="106" t="s">
        <v>35</v>
      </c>
    </row>
    <row r="14" spans="4:20" ht="12" customHeight="1">
      <c r="D14" s="100">
        <v>1</v>
      </c>
      <c r="E14" s="100">
        <v>2</v>
      </c>
      <c r="F14" s="100">
        <v>3</v>
      </c>
      <c r="G14" s="100">
        <v>4</v>
      </c>
      <c r="H14" s="100">
        <v>5</v>
      </c>
      <c r="I14" s="100">
        <v>6</v>
      </c>
      <c r="J14" s="100">
        <v>7</v>
      </c>
      <c r="K14" s="100">
        <v>8</v>
      </c>
      <c r="L14" s="100">
        <v>9</v>
      </c>
      <c r="M14" s="100">
        <v>10</v>
      </c>
      <c r="N14" s="100">
        <v>11</v>
      </c>
      <c r="O14" s="100">
        <v>12</v>
      </c>
      <c r="P14" s="100">
        <v>13</v>
      </c>
      <c r="Q14" s="100">
        <v>14</v>
      </c>
      <c r="R14" s="100">
        <v>15</v>
      </c>
      <c r="S14" s="100">
        <v>16</v>
      </c>
      <c r="T14" s="100">
        <v>17</v>
      </c>
    </row>
    <row r="15" spans="3:20" ht="15" customHeight="1">
      <c r="C15" s="67"/>
      <c r="D15" s="103" t="s">
        <v>36</v>
      </c>
      <c r="E15" s="104">
        <v>100</v>
      </c>
      <c r="F15" s="131">
        <f>SUM(F16:F17)</f>
        <v>5937.981</v>
      </c>
      <c r="G15" s="131">
        <f>SUM(G16:G17)</f>
        <v>21715.016315999997</v>
      </c>
      <c r="H15" s="131">
        <f>SUM(H16:H17)</f>
        <v>18402.5562</v>
      </c>
      <c r="I15" s="131">
        <f aca="true" t="shared" si="0" ref="I15:S15">SUM(I16:I17)</f>
        <v>5937.981</v>
      </c>
      <c r="J15" s="131">
        <f t="shared" si="0"/>
        <v>21715.016315999997</v>
      </c>
      <c r="K15" s="132">
        <f t="shared" si="0"/>
        <v>18402.5562</v>
      </c>
      <c r="L15" s="133">
        <f t="shared" si="0"/>
        <v>0</v>
      </c>
      <c r="M15" s="131">
        <f t="shared" si="0"/>
        <v>0</v>
      </c>
      <c r="N15" s="132">
        <f t="shared" si="0"/>
        <v>0</v>
      </c>
      <c r="O15" s="133">
        <f t="shared" si="0"/>
        <v>0</v>
      </c>
      <c r="P15" s="131">
        <f t="shared" si="0"/>
        <v>0</v>
      </c>
      <c r="Q15" s="132">
        <f t="shared" si="0"/>
        <v>0</v>
      </c>
      <c r="R15" s="134">
        <f t="shared" si="0"/>
        <v>0</v>
      </c>
      <c r="S15" s="131">
        <f t="shared" si="0"/>
        <v>0</v>
      </c>
      <c r="T15" s="135">
        <f>SUM(T16:T17)</f>
        <v>0</v>
      </c>
    </row>
    <row r="16" spans="3:20" ht="15" customHeight="1">
      <c r="C16" s="67"/>
      <c r="D16" s="103" t="s">
        <v>37</v>
      </c>
      <c r="E16" s="104">
        <v>110</v>
      </c>
      <c r="F16" s="131">
        <f aca="true" t="shared" si="1" ref="F16:L16">F19+F22+F25+F28+F31</f>
        <v>0</v>
      </c>
      <c r="G16" s="131">
        <f t="shared" si="1"/>
        <v>0</v>
      </c>
      <c r="H16" s="131">
        <f t="shared" si="1"/>
        <v>0</v>
      </c>
      <c r="I16" s="131">
        <f t="shared" si="1"/>
        <v>0</v>
      </c>
      <c r="J16" s="131">
        <f t="shared" si="1"/>
        <v>0</v>
      </c>
      <c r="K16" s="132">
        <f t="shared" si="1"/>
        <v>0</v>
      </c>
      <c r="L16" s="133">
        <f t="shared" si="1"/>
        <v>0</v>
      </c>
      <c r="M16" s="131">
        <f aca="true" t="shared" si="2" ref="M16:T17">M19+M22+M25+M28+M31</f>
        <v>0</v>
      </c>
      <c r="N16" s="132">
        <f t="shared" si="2"/>
        <v>0</v>
      </c>
      <c r="O16" s="133">
        <f t="shared" si="2"/>
        <v>0</v>
      </c>
      <c r="P16" s="131">
        <f t="shared" si="2"/>
        <v>0</v>
      </c>
      <c r="Q16" s="132">
        <f t="shared" si="2"/>
        <v>0</v>
      </c>
      <c r="R16" s="134">
        <f t="shared" si="2"/>
        <v>0</v>
      </c>
      <c r="S16" s="131">
        <f t="shared" si="2"/>
        <v>0</v>
      </c>
      <c r="T16" s="135">
        <f t="shared" si="2"/>
        <v>0</v>
      </c>
    </row>
    <row r="17" spans="3:20" ht="15" customHeight="1">
      <c r="C17" s="67"/>
      <c r="D17" s="103" t="s">
        <v>38</v>
      </c>
      <c r="E17" s="104">
        <v>120</v>
      </c>
      <c r="F17" s="131">
        <f aca="true" t="shared" si="3" ref="F17:K17">F20+F23+F26+F29+F32</f>
        <v>5937.981</v>
      </c>
      <c r="G17" s="131">
        <f t="shared" si="3"/>
        <v>21715.016315999997</v>
      </c>
      <c r="H17" s="131">
        <f t="shared" si="3"/>
        <v>18402.5562</v>
      </c>
      <c r="I17" s="131">
        <f t="shared" si="3"/>
        <v>5937.981</v>
      </c>
      <c r="J17" s="131">
        <f t="shared" si="3"/>
        <v>21715.016315999997</v>
      </c>
      <c r="K17" s="132">
        <f t="shared" si="3"/>
        <v>18402.5562</v>
      </c>
      <c r="L17" s="133">
        <f>L20+L23+L26+L29+L32</f>
        <v>0</v>
      </c>
      <c r="M17" s="131">
        <f t="shared" si="2"/>
        <v>0</v>
      </c>
      <c r="N17" s="132">
        <f t="shared" si="2"/>
        <v>0</v>
      </c>
      <c r="O17" s="133">
        <f t="shared" si="2"/>
        <v>0</v>
      </c>
      <c r="P17" s="131">
        <f t="shared" si="2"/>
        <v>0</v>
      </c>
      <c r="Q17" s="132">
        <f t="shared" si="2"/>
        <v>0</v>
      </c>
      <c r="R17" s="134">
        <f t="shared" si="2"/>
        <v>0</v>
      </c>
      <c r="S17" s="131">
        <f t="shared" si="2"/>
        <v>0</v>
      </c>
      <c r="T17" s="135">
        <f>T20+T23+T26+T29+T32</f>
        <v>0</v>
      </c>
    </row>
    <row r="18" spans="3:20" ht="56.25">
      <c r="C18" s="67"/>
      <c r="D18" s="103" t="s">
        <v>39</v>
      </c>
      <c r="E18" s="104">
        <v>200</v>
      </c>
      <c r="F18" s="131">
        <f>SUM(F19:F20)</f>
        <v>4796.3</v>
      </c>
      <c r="G18" s="131">
        <f>SUM(G19:G20)</f>
        <v>18609.644005</v>
      </c>
      <c r="H18" s="131">
        <f>SUM(H19:H20)</f>
        <v>15770.88475</v>
      </c>
      <c r="I18" s="131">
        <f aca="true" t="shared" si="4" ref="I18:S18">SUM(I19:I20)</f>
        <v>4796.3</v>
      </c>
      <c r="J18" s="131">
        <f t="shared" si="4"/>
        <v>18609.644005</v>
      </c>
      <c r="K18" s="132">
        <f t="shared" si="4"/>
        <v>15770.88475</v>
      </c>
      <c r="L18" s="133">
        <f t="shared" si="4"/>
        <v>0</v>
      </c>
      <c r="M18" s="131">
        <f t="shared" si="4"/>
        <v>0</v>
      </c>
      <c r="N18" s="132">
        <f t="shared" si="4"/>
        <v>0</v>
      </c>
      <c r="O18" s="133">
        <f t="shared" si="4"/>
        <v>0</v>
      </c>
      <c r="P18" s="131">
        <f t="shared" si="4"/>
        <v>0</v>
      </c>
      <c r="Q18" s="132">
        <f t="shared" si="4"/>
        <v>0</v>
      </c>
      <c r="R18" s="134">
        <f t="shared" si="4"/>
        <v>0</v>
      </c>
      <c r="S18" s="131">
        <f t="shared" si="4"/>
        <v>0</v>
      </c>
      <c r="T18" s="135">
        <f>SUM(T19:T20)</f>
        <v>0</v>
      </c>
    </row>
    <row r="19" spans="3:20" ht="15" customHeight="1">
      <c r="C19" s="67"/>
      <c r="D19" s="103" t="s">
        <v>37</v>
      </c>
      <c r="E19" s="104">
        <v>210</v>
      </c>
      <c r="F19" s="131">
        <f>I19+L19+M19+N19</f>
        <v>0</v>
      </c>
      <c r="G19" s="131">
        <f aca="true" t="shared" si="5" ref="G19:G32">J19+O19+P19+Q19</f>
        <v>0</v>
      </c>
      <c r="H19" s="131">
        <f aca="true" t="shared" si="6" ref="H19:H32">K19+R19+S19+T19</f>
        <v>0</v>
      </c>
      <c r="I19" s="128"/>
      <c r="J19" s="165">
        <f>K19*1.18</f>
        <v>0</v>
      </c>
      <c r="K19" s="143"/>
      <c r="L19" s="144"/>
      <c r="M19" s="128"/>
      <c r="N19" s="143"/>
      <c r="O19" s="133">
        <f aca="true" t="shared" si="7" ref="O19:Q20">R19*1.18</f>
        <v>0</v>
      </c>
      <c r="P19" s="131">
        <f t="shared" si="7"/>
        <v>0</v>
      </c>
      <c r="Q19" s="132">
        <f t="shared" si="7"/>
        <v>0</v>
      </c>
      <c r="R19" s="129"/>
      <c r="S19" s="128"/>
      <c r="T19" s="130"/>
    </row>
    <row r="20" spans="3:20" ht="15" customHeight="1">
      <c r="C20" s="67"/>
      <c r="D20" s="103" t="s">
        <v>38</v>
      </c>
      <c r="E20" s="104">
        <v>220</v>
      </c>
      <c r="F20" s="131">
        <f aca="true" t="shared" si="8" ref="F20:F32">I20+L20+M20+N20</f>
        <v>4796.3</v>
      </c>
      <c r="G20" s="131">
        <f t="shared" si="5"/>
        <v>18609.644005</v>
      </c>
      <c r="H20" s="131">
        <f t="shared" si="6"/>
        <v>15770.88475</v>
      </c>
      <c r="I20" s="179">
        <v>4796.3</v>
      </c>
      <c r="J20" s="165">
        <f>K20*1.18</f>
        <v>18609.644005</v>
      </c>
      <c r="K20" s="176">
        <v>15770.88475</v>
      </c>
      <c r="L20" s="144"/>
      <c r="M20" s="128"/>
      <c r="N20" s="143"/>
      <c r="O20" s="133">
        <f t="shared" si="7"/>
        <v>0</v>
      </c>
      <c r="P20" s="131">
        <f t="shared" si="7"/>
        <v>0</v>
      </c>
      <c r="Q20" s="132">
        <f t="shared" si="7"/>
        <v>0</v>
      </c>
      <c r="R20" s="129"/>
      <c r="S20" s="128"/>
      <c r="T20" s="130"/>
    </row>
    <row r="21" spans="3:20" ht="45">
      <c r="C21" s="67"/>
      <c r="D21" s="103" t="s">
        <v>40</v>
      </c>
      <c r="E21" s="104">
        <v>230</v>
      </c>
      <c r="F21" s="131">
        <f>SUM(F22:F23)</f>
        <v>1141.681</v>
      </c>
      <c r="G21" s="131">
        <f>SUM(G22:G23)</f>
        <v>3105.3723109999996</v>
      </c>
      <c r="H21" s="131">
        <f>SUM(H22:H23)</f>
        <v>2631.67145</v>
      </c>
      <c r="I21" s="131">
        <f aca="true" t="shared" si="9" ref="I21:S21">SUM(I22:I23)</f>
        <v>1141.681</v>
      </c>
      <c r="J21" s="131">
        <f t="shared" si="9"/>
        <v>3105.3723109999996</v>
      </c>
      <c r="K21" s="132">
        <f t="shared" si="9"/>
        <v>2631.67145</v>
      </c>
      <c r="L21" s="133">
        <f t="shared" si="9"/>
        <v>0</v>
      </c>
      <c r="M21" s="131">
        <f t="shared" si="9"/>
        <v>0</v>
      </c>
      <c r="N21" s="132">
        <f t="shared" si="9"/>
        <v>0</v>
      </c>
      <c r="O21" s="133">
        <f t="shared" si="9"/>
        <v>0</v>
      </c>
      <c r="P21" s="131">
        <f t="shared" si="9"/>
        <v>0</v>
      </c>
      <c r="Q21" s="132">
        <f t="shared" si="9"/>
        <v>0</v>
      </c>
      <c r="R21" s="134">
        <f t="shared" si="9"/>
        <v>0</v>
      </c>
      <c r="S21" s="131">
        <f t="shared" si="9"/>
        <v>0</v>
      </c>
      <c r="T21" s="135">
        <f>SUM(T22:T23)</f>
        <v>0</v>
      </c>
    </row>
    <row r="22" spans="3:20" ht="15" customHeight="1">
      <c r="C22" s="67"/>
      <c r="D22" s="103" t="s">
        <v>37</v>
      </c>
      <c r="E22" s="104">
        <v>240</v>
      </c>
      <c r="F22" s="131">
        <f t="shared" si="8"/>
        <v>0</v>
      </c>
      <c r="G22" s="131">
        <f t="shared" si="5"/>
        <v>0</v>
      </c>
      <c r="H22" s="131">
        <f t="shared" si="6"/>
        <v>0</v>
      </c>
      <c r="I22" s="128"/>
      <c r="J22" s="165">
        <f>K22*1.18</f>
        <v>0</v>
      </c>
      <c r="K22" s="143"/>
      <c r="L22" s="144"/>
      <c r="M22" s="128"/>
      <c r="N22" s="143"/>
      <c r="O22" s="133">
        <f aca="true" t="shared" si="10" ref="O22:Q23">R22*1.18</f>
        <v>0</v>
      </c>
      <c r="P22" s="131">
        <f t="shared" si="10"/>
        <v>0</v>
      </c>
      <c r="Q22" s="132">
        <f t="shared" si="10"/>
        <v>0</v>
      </c>
      <c r="R22" s="129"/>
      <c r="S22" s="128"/>
      <c r="T22" s="130"/>
    </row>
    <row r="23" spans="3:20" ht="15" customHeight="1">
      <c r="C23" s="67"/>
      <c r="D23" s="103" t="s">
        <v>38</v>
      </c>
      <c r="E23" s="104">
        <v>250</v>
      </c>
      <c r="F23" s="131">
        <f t="shared" si="8"/>
        <v>1141.681</v>
      </c>
      <c r="G23" s="131">
        <f t="shared" si="5"/>
        <v>3105.3723109999996</v>
      </c>
      <c r="H23" s="131">
        <f t="shared" si="6"/>
        <v>2631.67145</v>
      </c>
      <c r="I23" s="179">
        <v>1141.681</v>
      </c>
      <c r="J23" s="165">
        <f>K23*1.18</f>
        <v>3105.3723109999996</v>
      </c>
      <c r="K23" s="176">
        <v>2631.67145</v>
      </c>
      <c r="L23" s="144"/>
      <c r="M23" s="128"/>
      <c r="N23" s="143"/>
      <c r="O23" s="133">
        <f t="shared" si="10"/>
        <v>0</v>
      </c>
      <c r="P23" s="131">
        <f t="shared" si="10"/>
        <v>0</v>
      </c>
      <c r="Q23" s="132">
        <f t="shared" si="10"/>
        <v>0</v>
      </c>
      <c r="R23" s="129"/>
      <c r="S23" s="128"/>
      <c r="T23" s="130"/>
    </row>
    <row r="24" spans="3:20" ht="45">
      <c r="C24" s="67"/>
      <c r="D24" s="103" t="s">
        <v>41</v>
      </c>
      <c r="E24" s="104">
        <v>260</v>
      </c>
      <c r="F24" s="131">
        <f>SUM(F25:F26)</f>
        <v>0</v>
      </c>
      <c r="G24" s="131">
        <f>SUM(G25:G26)</f>
        <v>0</v>
      </c>
      <c r="H24" s="131">
        <f>SUM(H25:H26)</f>
        <v>0</v>
      </c>
      <c r="I24" s="131">
        <f aca="true" t="shared" si="11" ref="I24:S24">SUM(I25:I26)</f>
        <v>0</v>
      </c>
      <c r="J24" s="131">
        <f t="shared" si="11"/>
        <v>0</v>
      </c>
      <c r="K24" s="132">
        <f t="shared" si="11"/>
        <v>0</v>
      </c>
      <c r="L24" s="133">
        <f t="shared" si="11"/>
        <v>0</v>
      </c>
      <c r="M24" s="131">
        <f t="shared" si="11"/>
        <v>0</v>
      </c>
      <c r="N24" s="132">
        <f t="shared" si="11"/>
        <v>0</v>
      </c>
      <c r="O24" s="133">
        <f t="shared" si="11"/>
        <v>0</v>
      </c>
      <c r="P24" s="131">
        <f t="shared" si="11"/>
        <v>0</v>
      </c>
      <c r="Q24" s="132">
        <f t="shared" si="11"/>
        <v>0</v>
      </c>
      <c r="R24" s="134">
        <f t="shared" si="11"/>
        <v>0</v>
      </c>
      <c r="S24" s="131">
        <f t="shared" si="11"/>
        <v>0</v>
      </c>
      <c r="T24" s="135">
        <f>SUM(T25:T26)</f>
        <v>0</v>
      </c>
    </row>
    <row r="25" spans="3:20" ht="15" customHeight="1">
      <c r="C25" s="67"/>
      <c r="D25" s="103" t="s">
        <v>37</v>
      </c>
      <c r="E25" s="104" t="s">
        <v>42</v>
      </c>
      <c r="F25" s="131">
        <f t="shared" si="8"/>
        <v>0</v>
      </c>
      <c r="G25" s="131">
        <f t="shared" si="5"/>
        <v>0</v>
      </c>
      <c r="H25" s="131">
        <f t="shared" si="6"/>
        <v>0</v>
      </c>
      <c r="I25" s="128"/>
      <c r="J25" s="165">
        <f>K25*1.18</f>
        <v>0</v>
      </c>
      <c r="K25" s="143"/>
      <c r="L25" s="144"/>
      <c r="M25" s="128"/>
      <c r="N25" s="143"/>
      <c r="O25" s="133">
        <f aca="true" t="shared" si="12" ref="O25:Q26">R25*1.18</f>
        <v>0</v>
      </c>
      <c r="P25" s="131">
        <f t="shared" si="12"/>
        <v>0</v>
      </c>
      <c r="Q25" s="132">
        <f t="shared" si="12"/>
        <v>0</v>
      </c>
      <c r="R25" s="129"/>
      <c r="S25" s="128"/>
      <c r="T25" s="130"/>
    </row>
    <row r="26" spans="3:20" ht="15" customHeight="1">
      <c r="C26" s="67"/>
      <c r="D26" s="103" t="s">
        <v>38</v>
      </c>
      <c r="E26" s="104" t="s">
        <v>43</v>
      </c>
      <c r="F26" s="131">
        <f t="shared" si="8"/>
        <v>0</v>
      </c>
      <c r="G26" s="131">
        <f t="shared" si="5"/>
        <v>0</v>
      </c>
      <c r="H26" s="131">
        <f t="shared" si="6"/>
        <v>0</v>
      </c>
      <c r="I26" s="128"/>
      <c r="J26" s="165">
        <f>K26*1.18</f>
        <v>0</v>
      </c>
      <c r="K26" s="143"/>
      <c r="L26" s="144"/>
      <c r="M26" s="128"/>
      <c r="N26" s="143"/>
      <c r="O26" s="133">
        <f t="shared" si="12"/>
        <v>0</v>
      </c>
      <c r="P26" s="131">
        <f t="shared" si="12"/>
        <v>0</v>
      </c>
      <c r="Q26" s="132">
        <f t="shared" si="12"/>
        <v>0</v>
      </c>
      <c r="R26" s="129"/>
      <c r="S26" s="128"/>
      <c r="T26" s="130"/>
    </row>
    <row r="27" spans="3:20" ht="56.25">
      <c r="C27" s="67"/>
      <c r="D27" s="103" t="s">
        <v>44</v>
      </c>
      <c r="E27" s="104" t="s">
        <v>45</v>
      </c>
      <c r="F27" s="131">
        <f>SUM(F28:F29)</f>
        <v>0</v>
      </c>
      <c r="G27" s="131">
        <f>SUM(G28:G29)</f>
        <v>0</v>
      </c>
      <c r="H27" s="131">
        <f>SUM(H28:H29)</f>
        <v>0</v>
      </c>
      <c r="I27" s="131">
        <f aca="true" t="shared" si="13" ref="I27:S27">SUM(I28:I29)</f>
        <v>0</v>
      </c>
      <c r="J27" s="131">
        <f t="shared" si="13"/>
        <v>0</v>
      </c>
      <c r="K27" s="132">
        <f t="shared" si="13"/>
        <v>0</v>
      </c>
      <c r="L27" s="133">
        <f t="shared" si="13"/>
        <v>0</v>
      </c>
      <c r="M27" s="131">
        <f t="shared" si="13"/>
        <v>0</v>
      </c>
      <c r="N27" s="132">
        <f t="shared" si="13"/>
        <v>0</v>
      </c>
      <c r="O27" s="133">
        <f t="shared" si="13"/>
        <v>0</v>
      </c>
      <c r="P27" s="131">
        <f t="shared" si="13"/>
        <v>0</v>
      </c>
      <c r="Q27" s="132">
        <f t="shared" si="13"/>
        <v>0</v>
      </c>
      <c r="R27" s="134">
        <f t="shared" si="13"/>
        <v>0</v>
      </c>
      <c r="S27" s="131">
        <f t="shared" si="13"/>
        <v>0</v>
      </c>
      <c r="T27" s="135">
        <f>SUM(T28:T29)</f>
        <v>0</v>
      </c>
    </row>
    <row r="28" spans="3:20" ht="15" customHeight="1">
      <c r="C28" s="67"/>
      <c r="D28" s="103" t="s">
        <v>37</v>
      </c>
      <c r="E28" s="104" t="s">
        <v>46</v>
      </c>
      <c r="F28" s="131">
        <f t="shared" si="8"/>
        <v>0</v>
      </c>
      <c r="G28" s="131">
        <f t="shared" si="5"/>
        <v>0</v>
      </c>
      <c r="H28" s="131">
        <f t="shared" si="6"/>
        <v>0</v>
      </c>
      <c r="I28" s="128"/>
      <c r="J28" s="165">
        <f>K28*1.18</f>
        <v>0</v>
      </c>
      <c r="K28" s="143"/>
      <c r="L28" s="144"/>
      <c r="M28" s="128"/>
      <c r="N28" s="143"/>
      <c r="O28" s="133">
        <f aca="true" t="shared" si="14" ref="O28:Q29">R28*1.18</f>
        <v>0</v>
      </c>
      <c r="P28" s="131">
        <f t="shared" si="14"/>
        <v>0</v>
      </c>
      <c r="Q28" s="132">
        <f t="shared" si="14"/>
        <v>0</v>
      </c>
      <c r="R28" s="129"/>
      <c r="S28" s="128"/>
      <c r="T28" s="130"/>
    </row>
    <row r="29" spans="3:20" ht="15" customHeight="1">
      <c r="C29" s="67"/>
      <c r="D29" s="103" t="s">
        <v>38</v>
      </c>
      <c r="E29" s="104" t="s">
        <v>47</v>
      </c>
      <c r="F29" s="131">
        <f t="shared" si="8"/>
        <v>0</v>
      </c>
      <c r="G29" s="131">
        <f t="shared" si="5"/>
        <v>0</v>
      </c>
      <c r="H29" s="131">
        <f t="shared" si="6"/>
        <v>0</v>
      </c>
      <c r="I29" s="128"/>
      <c r="J29" s="165">
        <f>K29*1.18</f>
        <v>0</v>
      </c>
      <c r="K29" s="143"/>
      <c r="L29" s="144"/>
      <c r="M29" s="128"/>
      <c r="N29" s="143"/>
      <c r="O29" s="133">
        <f t="shared" si="14"/>
        <v>0</v>
      </c>
      <c r="P29" s="131">
        <f t="shared" si="14"/>
        <v>0</v>
      </c>
      <c r="Q29" s="132">
        <f t="shared" si="14"/>
        <v>0</v>
      </c>
      <c r="R29" s="129"/>
      <c r="S29" s="128"/>
      <c r="T29" s="130"/>
    </row>
    <row r="30" spans="3:20" ht="22.5">
      <c r="C30" s="67"/>
      <c r="D30" s="103" t="s">
        <v>48</v>
      </c>
      <c r="E30" s="104" t="s">
        <v>49</v>
      </c>
      <c r="F30" s="131">
        <f>SUM(F31:F32)</f>
        <v>0</v>
      </c>
      <c r="G30" s="131">
        <f>SUM(G31:G32)</f>
        <v>0</v>
      </c>
      <c r="H30" s="131">
        <f>SUM(H31:H32)</f>
        <v>0</v>
      </c>
      <c r="I30" s="131">
        <f aca="true" t="shared" si="15" ref="I30:S30">SUM(I31:I32)</f>
        <v>0</v>
      </c>
      <c r="J30" s="131">
        <f t="shared" si="15"/>
        <v>0</v>
      </c>
      <c r="K30" s="132">
        <f t="shared" si="15"/>
        <v>0</v>
      </c>
      <c r="L30" s="133">
        <f t="shared" si="15"/>
        <v>0</v>
      </c>
      <c r="M30" s="131">
        <f t="shared" si="15"/>
        <v>0</v>
      </c>
      <c r="N30" s="132">
        <f t="shared" si="15"/>
        <v>0</v>
      </c>
      <c r="O30" s="133">
        <f t="shared" si="15"/>
        <v>0</v>
      </c>
      <c r="P30" s="131">
        <f t="shared" si="15"/>
        <v>0</v>
      </c>
      <c r="Q30" s="132">
        <f t="shared" si="15"/>
        <v>0</v>
      </c>
      <c r="R30" s="134">
        <f t="shared" si="15"/>
        <v>0</v>
      </c>
      <c r="S30" s="131">
        <f t="shared" si="15"/>
        <v>0</v>
      </c>
      <c r="T30" s="135">
        <f>SUM(T31:T32)</f>
        <v>0</v>
      </c>
    </row>
    <row r="31" spans="3:20" ht="15" customHeight="1">
      <c r="C31" s="67"/>
      <c r="D31" s="103" t="s">
        <v>37</v>
      </c>
      <c r="E31" s="104" t="s">
        <v>50</v>
      </c>
      <c r="F31" s="131">
        <f t="shared" si="8"/>
        <v>0</v>
      </c>
      <c r="G31" s="131">
        <f t="shared" si="5"/>
        <v>0</v>
      </c>
      <c r="H31" s="131">
        <f t="shared" si="6"/>
        <v>0</v>
      </c>
      <c r="I31" s="128"/>
      <c r="J31" s="165">
        <f>K31*1.18</f>
        <v>0</v>
      </c>
      <c r="K31" s="143"/>
      <c r="L31" s="144"/>
      <c r="M31" s="128"/>
      <c r="N31" s="143"/>
      <c r="O31" s="133">
        <f aca="true" t="shared" si="16" ref="O31:Q32">R31*1.18</f>
        <v>0</v>
      </c>
      <c r="P31" s="131">
        <f t="shared" si="16"/>
        <v>0</v>
      </c>
      <c r="Q31" s="132">
        <f t="shared" si="16"/>
        <v>0</v>
      </c>
      <c r="R31" s="129"/>
      <c r="S31" s="128"/>
      <c r="T31" s="130"/>
    </row>
    <row r="32" spans="3:20" ht="15" customHeight="1">
      <c r="C32" s="67"/>
      <c r="D32" s="103" t="s">
        <v>38</v>
      </c>
      <c r="E32" s="104" t="s">
        <v>51</v>
      </c>
      <c r="F32" s="131">
        <f t="shared" si="8"/>
        <v>0</v>
      </c>
      <c r="G32" s="131">
        <f t="shared" si="5"/>
        <v>0</v>
      </c>
      <c r="H32" s="131">
        <f t="shared" si="6"/>
        <v>0</v>
      </c>
      <c r="I32" s="128"/>
      <c r="J32" s="165">
        <f>K32*1.18</f>
        <v>0</v>
      </c>
      <c r="K32" s="143"/>
      <c r="L32" s="144"/>
      <c r="M32" s="128"/>
      <c r="N32" s="143"/>
      <c r="O32" s="133">
        <f t="shared" si="16"/>
        <v>0</v>
      </c>
      <c r="P32" s="131">
        <f t="shared" si="16"/>
        <v>0</v>
      </c>
      <c r="Q32" s="132">
        <f t="shared" si="16"/>
        <v>0</v>
      </c>
      <c r="R32" s="129"/>
      <c r="S32" s="128"/>
      <c r="T32" s="130"/>
    </row>
    <row r="33" spans="3:20" ht="22.5">
      <c r="C33" s="67"/>
      <c r="D33" s="103" t="s">
        <v>52</v>
      </c>
      <c r="E33" s="104" t="s">
        <v>53</v>
      </c>
      <c r="F33" s="131">
        <f>SUM(F34:F35)</f>
        <v>1208.878</v>
      </c>
      <c r="G33" s="131">
        <f>SUM(G34:G35)</f>
        <v>4478.354000000001</v>
      </c>
      <c r="H33" s="131">
        <f>SUM(H34:H35)</f>
        <v>3795.2152542372887</v>
      </c>
      <c r="I33" s="131">
        <f>SUM(I34:I35)</f>
        <v>1208.878</v>
      </c>
      <c r="J33" s="131">
        <f aca="true" t="shared" si="17" ref="J33:S33">SUM(J34:J35)</f>
        <v>4478.354000000001</v>
      </c>
      <c r="K33" s="132">
        <f t="shared" si="17"/>
        <v>3795.2152542372887</v>
      </c>
      <c r="L33" s="133">
        <f t="shared" si="17"/>
        <v>0</v>
      </c>
      <c r="M33" s="131">
        <f t="shared" si="17"/>
        <v>0</v>
      </c>
      <c r="N33" s="132">
        <f t="shared" si="17"/>
        <v>0</v>
      </c>
      <c r="O33" s="133">
        <f t="shared" si="17"/>
        <v>0</v>
      </c>
      <c r="P33" s="131">
        <f t="shared" si="17"/>
        <v>0</v>
      </c>
      <c r="Q33" s="132">
        <f t="shared" si="17"/>
        <v>0</v>
      </c>
      <c r="R33" s="134">
        <f t="shared" si="17"/>
        <v>0</v>
      </c>
      <c r="S33" s="131">
        <f t="shared" si="17"/>
        <v>0</v>
      </c>
      <c r="T33" s="135">
        <f>SUM(T34:T35)</f>
        <v>0</v>
      </c>
    </row>
    <row r="34" spans="3:20" ht="15" customHeight="1">
      <c r="C34" s="67"/>
      <c r="D34" s="103" t="s">
        <v>37</v>
      </c>
      <c r="E34" s="104" t="s">
        <v>54</v>
      </c>
      <c r="F34" s="131">
        <f>F38+F41+F44+F47+F50+F53+F56</f>
        <v>0</v>
      </c>
      <c r="G34" s="131">
        <f aca="true" t="shared" si="18" ref="G34:S35">G38+G41+G44+G47+G50+G53+G56</f>
        <v>0</v>
      </c>
      <c r="H34" s="131">
        <f t="shared" si="18"/>
        <v>0</v>
      </c>
      <c r="I34" s="131">
        <f>I38+I41+I44+I47+I50+I53+I56</f>
        <v>0</v>
      </c>
      <c r="J34" s="131">
        <f t="shared" si="18"/>
        <v>0</v>
      </c>
      <c r="K34" s="132">
        <f t="shared" si="18"/>
        <v>0</v>
      </c>
      <c r="L34" s="133">
        <f t="shared" si="18"/>
        <v>0</v>
      </c>
      <c r="M34" s="131">
        <f t="shared" si="18"/>
        <v>0</v>
      </c>
      <c r="N34" s="132">
        <f t="shared" si="18"/>
        <v>0</v>
      </c>
      <c r="O34" s="133">
        <f t="shared" si="18"/>
        <v>0</v>
      </c>
      <c r="P34" s="131">
        <f t="shared" si="18"/>
        <v>0</v>
      </c>
      <c r="Q34" s="132">
        <f t="shared" si="18"/>
        <v>0</v>
      </c>
      <c r="R34" s="134">
        <f t="shared" si="18"/>
        <v>0</v>
      </c>
      <c r="S34" s="131">
        <f t="shared" si="18"/>
        <v>0</v>
      </c>
      <c r="T34" s="135">
        <f>T38+T41+T44+T47+T50+T53+T56</f>
        <v>0</v>
      </c>
    </row>
    <row r="35" spans="3:20" ht="15" customHeight="1">
      <c r="C35" s="67"/>
      <c r="D35" s="103" t="s">
        <v>38</v>
      </c>
      <c r="E35" s="104" t="s">
        <v>55</v>
      </c>
      <c r="F35" s="131">
        <f>F39+F42+F45+F48+F51+F54+F57</f>
        <v>1208.878</v>
      </c>
      <c r="G35" s="131">
        <f t="shared" si="18"/>
        <v>4478.354000000001</v>
      </c>
      <c r="H35" s="131">
        <f t="shared" si="18"/>
        <v>3795.2152542372887</v>
      </c>
      <c r="I35" s="131">
        <f>I39+I42+I45+I48+I51+I54+I57</f>
        <v>1208.878</v>
      </c>
      <c r="J35" s="131">
        <f t="shared" si="18"/>
        <v>4478.354000000001</v>
      </c>
      <c r="K35" s="132">
        <f t="shared" si="18"/>
        <v>3795.2152542372887</v>
      </c>
      <c r="L35" s="133">
        <f t="shared" si="18"/>
        <v>0</v>
      </c>
      <c r="M35" s="131">
        <f t="shared" si="18"/>
        <v>0</v>
      </c>
      <c r="N35" s="132">
        <f t="shared" si="18"/>
        <v>0</v>
      </c>
      <c r="O35" s="133">
        <f t="shared" si="18"/>
        <v>0</v>
      </c>
      <c r="P35" s="131">
        <f t="shared" si="18"/>
        <v>0</v>
      </c>
      <c r="Q35" s="132">
        <f t="shared" si="18"/>
        <v>0</v>
      </c>
      <c r="R35" s="134">
        <f t="shared" si="18"/>
        <v>0</v>
      </c>
      <c r="S35" s="131">
        <f t="shared" si="18"/>
        <v>0</v>
      </c>
      <c r="T35" s="135">
        <f>T39+T42+T45+T48+T51+T54+T57</f>
        <v>0</v>
      </c>
    </row>
    <row r="36" spans="3:20" ht="15" customHeight="1">
      <c r="C36" s="67"/>
      <c r="D36" s="103" t="s">
        <v>6</v>
      </c>
      <c r="E36" s="104" t="s">
        <v>56</v>
      </c>
      <c r="F36" s="168"/>
      <c r="G36" s="169"/>
      <c r="H36" s="169"/>
      <c r="I36" s="169"/>
      <c r="J36" s="169"/>
      <c r="K36" s="170"/>
      <c r="L36" s="171"/>
      <c r="M36" s="169"/>
      <c r="N36" s="170"/>
      <c r="O36" s="171"/>
      <c r="P36" s="169"/>
      <c r="Q36" s="170"/>
      <c r="R36" s="172"/>
      <c r="S36" s="169"/>
      <c r="T36" s="173"/>
    </row>
    <row r="37" spans="3:20" ht="15" customHeight="1">
      <c r="C37" s="67"/>
      <c r="D37" s="103" t="s">
        <v>57</v>
      </c>
      <c r="E37" s="104" t="s">
        <v>58</v>
      </c>
      <c r="F37" s="131">
        <f>SUM(F38:F39)</f>
        <v>737.098</v>
      </c>
      <c r="G37" s="131">
        <f>SUM(G38:G39)</f>
        <v>2647.922000000001</v>
      </c>
      <c r="H37" s="131">
        <f>SUM(H38:H39)</f>
        <v>2244.001694915255</v>
      </c>
      <c r="I37" s="131">
        <f aca="true" t="shared" si="19" ref="I37:S37">SUM(I38:I39)</f>
        <v>737.098</v>
      </c>
      <c r="J37" s="131">
        <f t="shared" si="19"/>
        <v>2647.922000000001</v>
      </c>
      <c r="K37" s="132">
        <f t="shared" si="19"/>
        <v>2244.001694915255</v>
      </c>
      <c r="L37" s="134">
        <f t="shared" si="19"/>
        <v>0</v>
      </c>
      <c r="M37" s="131">
        <f t="shared" si="19"/>
        <v>0</v>
      </c>
      <c r="N37" s="131">
        <f t="shared" si="19"/>
        <v>0</v>
      </c>
      <c r="O37" s="133">
        <f t="shared" si="19"/>
        <v>0</v>
      </c>
      <c r="P37" s="131">
        <f t="shared" si="19"/>
        <v>0</v>
      </c>
      <c r="Q37" s="132">
        <f t="shared" si="19"/>
        <v>0</v>
      </c>
      <c r="R37" s="134">
        <f t="shared" si="19"/>
        <v>0</v>
      </c>
      <c r="S37" s="131">
        <f t="shared" si="19"/>
        <v>0</v>
      </c>
      <c r="T37" s="135">
        <f>SUM(T38:T39)</f>
        <v>0</v>
      </c>
    </row>
    <row r="38" spans="3:20" ht="15" customHeight="1">
      <c r="C38" s="67"/>
      <c r="D38" s="103" t="s">
        <v>37</v>
      </c>
      <c r="E38" s="104" t="s">
        <v>59</v>
      </c>
      <c r="F38" s="131">
        <f aca="true" t="shared" si="20" ref="F38:F57">I38+L38+M38+N38</f>
        <v>0</v>
      </c>
      <c r="G38" s="131">
        <f aca="true" t="shared" si="21" ref="G38:G57">J38+O38+P38+Q38</f>
        <v>0</v>
      </c>
      <c r="H38" s="131">
        <f aca="true" t="shared" si="22" ref="H38:H57">K38+R38+S38+T38</f>
        <v>0</v>
      </c>
      <c r="I38" s="136"/>
      <c r="J38" s="165">
        <f>K38*1.18</f>
        <v>0</v>
      </c>
      <c r="K38" s="145"/>
      <c r="L38" s="137"/>
      <c r="M38" s="136"/>
      <c r="N38" s="136"/>
      <c r="O38" s="133">
        <f aca="true" t="shared" si="23" ref="O38:Q39">R38*1.18</f>
        <v>0</v>
      </c>
      <c r="P38" s="131">
        <f t="shared" si="23"/>
        <v>0</v>
      </c>
      <c r="Q38" s="132">
        <f t="shared" si="23"/>
        <v>0</v>
      </c>
      <c r="R38" s="137"/>
      <c r="S38" s="136"/>
      <c r="T38" s="138"/>
    </row>
    <row r="39" spans="3:20" ht="15" customHeight="1">
      <c r="C39" s="67"/>
      <c r="D39" s="103" t="s">
        <v>38</v>
      </c>
      <c r="E39" s="104" t="s">
        <v>60</v>
      </c>
      <c r="F39" s="131">
        <f t="shared" si="20"/>
        <v>737.098</v>
      </c>
      <c r="G39" s="131">
        <f t="shared" si="21"/>
        <v>2647.922000000001</v>
      </c>
      <c r="H39" s="131">
        <f t="shared" si="22"/>
        <v>2244.001694915255</v>
      </c>
      <c r="I39" s="177">
        <v>737.098</v>
      </c>
      <c r="J39" s="165">
        <f>K39*1.18</f>
        <v>2647.922000000001</v>
      </c>
      <c r="K39" s="178">
        <v>2244.001694915255</v>
      </c>
      <c r="L39" s="137"/>
      <c r="M39" s="136"/>
      <c r="N39" s="136"/>
      <c r="O39" s="133">
        <f t="shared" si="23"/>
        <v>0</v>
      </c>
      <c r="P39" s="131">
        <f t="shared" si="23"/>
        <v>0</v>
      </c>
      <c r="Q39" s="132">
        <f t="shared" si="23"/>
        <v>0</v>
      </c>
      <c r="R39" s="137"/>
      <c r="S39" s="136"/>
      <c r="T39" s="138"/>
    </row>
    <row r="40" spans="3:20" ht="22.5">
      <c r="C40" s="67"/>
      <c r="D40" s="103" t="s">
        <v>61</v>
      </c>
      <c r="E40" s="104" t="s">
        <v>62</v>
      </c>
      <c r="F40" s="131">
        <f>SUM(F41:F42)</f>
        <v>367.646</v>
      </c>
      <c r="G40" s="131">
        <f>SUM(G41:G42)</f>
        <v>1426.408</v>
      </c>
      <c r="H40" s="131">
        <f>SUM(H41:H42)</f>
        <v>1208.8203389830508</v>
      </c>
      <c r="I40" s="131">
        <f aca="true" t="shared" si="24" ref="I40:S40">SUM(I41:I42)</f>
        <v>367.646</v>
      </c>
      <c r="J40" s="131">
        <f t="shared" si="24"/>
        <v>1426.408</v>
      </c>
      <c r="K40" s="132">
        <f t="shared" si="24"/>
        <v>1208.8203389830508</v>
      </c>
      <c r="L40" s="134">
        <f t="shared" si="24"/>
        <v>0</v>
      </c>
      <c r="M40" s="131">
        <f t="shared" si="24"/>
        <v>0</v>
      </c>
      <c r="N40" s="131">
        <f t="shared" si="24"/>
        <v>0</v>
      </c>
      <c r="O40" s="133">
        <f t="shared" si="24"/>
        <v>0</v>
      </c>
      <c r="P40" s="131">
        <f t="shared" si="24"/>
        <v>0</v>
      </c>
      <c r="Q40" s="132">
        <f t="shared" si="24"/>
        <v>0</v>
      </c>
      <c r="R40" s="134">
        <f t="shared" si="24"/>
        <v>0</v>
      </c>
      <c r="S40" s="131">
        <f t="shared" si="24"/>
        <v>0</v>
      </c>
      <c r="T40" s="135">
        <f>SUM(T41:T42)</f>
        <v>0</v>
      </c>
    </row>
    <row r="41" spans="3:20" ht="15" customHeight="1">
      <c r="C41" s="67"/>
      <c r="D41" s="103" t="s">
        <v>37</v>
      </c>
      <c r="E41" s="104" t="s">
        <v>63</v>
      </c>
      <c r="F41" s="131">
        <f t="shared" si="20"/>
        <v>0</v>
      </c>
      <c r="G41" s="131">
        <f t="shared" si="21"/>
        <v>0</v>
      </c>
      <c r="H41" s="131">
        <f t="shared" si="22"/>
        <v>0</v>
      </c>
      <c r="I41" s="136"/>
      <c r="J41" s="165">
        <f>K41*1.18</f>
        <v>0</v>
      </c>
      <c r="K41" s="145"/>
      <c r="L41" s="137"/>
      <c r="M41" s="136"/>
      <c r="N41" s="136"/>
      <c r="O41" s="133">
        <f aca="true" t="shared" si="25" ref="O41:Q42">R41*1.18</f>
        <v>0</v>
      </c>
      <c r="P41" s="131">
        <f t="shared" si="25"/>
        <v>0</v>
      </c>
      <c r="Q41" s="132">
        <f t="shared" si="25"/>
        <v>0</v>
      </c>
      <c r="R41" s="137"/>
      <c r="S41" s="136"/>
      <c r="T41" s="138"/>
    </row>
    <row r="42" spans="3:20" ht="15" customHeight="1">
      <c r="C42" s="67"/>
      <c r="D42" s="103" t="s">
        <v>38</v>
      </c>
      <c r="E42" s="104" t="s">
        <v>64</v>
      </c>
      <c r="F42" s="131">
        <f t="shared" si="20"/>
        <v>367.646</v>
      </c>
      <c r="G42" s="131">
        <f>J42+O42+P42+Q42</f>
        <v>1426.408</v>
      </c>
      <c r="H42" s="131">
        <f t="shared" si="22"/>
        <v>1208.8203389830508</v>
      </c>
      <c r="I42" s="177">
        <v>367.646</v>
      </c>
      <c r="J42" s="165">
        <f>K42*1.18</f>
        <v>1426.408</v>
      </c>
      <c r="K42" s="178">
        <v>1208.8203389830508</v>
      </c>
      <c r="L42" s="137"/>
      <c r="M42" s="136"/>
      <c r="N42" s="136"/>
      <c r="O42" s="133">
        <f t="shared" si="25"/>
        <v>0</v>
      </c>
      <c r="P42" s="131">
        <f t="shared" si="25"/>
        <v>0</v>
      </c>
      <c r="Q42" s="132">
        <f t="shared" si="25"/>
        <v>0</v>
      </c>
      <c r="R42" s="137"/>
      <c r="S42" s="136"/>
      <c r="T42" s="138"/>
    </row>
    <row r="43" spans="3:20" ht="15" customHeight="1">
      <c r="C43" s="67"/>
      <c r="D43" s="103" t="s">
        <v>65</v>
      </c>
      <c r="E43" s="104" t="s">
        <v>66</v>
      </c>
      <c r="F43" s="131">
        <f>SUM(F44:F45)</f>
        <v>58.083</v>
      </c>
      <c r="G43" s="131">
        <f>SUM(G44:G45)</f>
        <v>225.353</v>
      </c>
      <c r="H43" s="131">
        <f>SUM(H44:H45)</f>
        <v>190.97711864406782</v>
      </c>
      <c r="I43" s="131">
        <f aca="true" t="shared" si="26" ref="I43:S43">SUM(I44:I45)</f>
        <v>58.083</v>
      </c>
      <c r="J43" s="131">
        <f t="shared" si="26"/>
        <v>225.353</v>
      </c>
      <c r="K43" s="132">
        <f t="shared" si="26"/>
        <v>190.97711864406782</v>
      </c>
      <c r="L43" s="134">
        <f t="shared" si="26"/>
        <v>0</v>
      </c>
      <c r="M43" s="131">
        <f t="shared" si="26"/>
        <v>0</v>
      </c>
      <c r="N43" s="131">
        <f t="shared" si="26"/>
        <v>0</v>
      </c>
      <c r="O43" s="133">
        <f t="shared" si="26"/>
        <v>0</v>
      </c>
      <c r="P43" s="131">
        <f t="shared" si="26"/>
        <v>0</v>
      </c>
      <c r="Q43" s="132">
        <f t="shared" si="26"/>
        <v>0</v>
      </c>
      <c r="R43" s="134">
        <f t="shared" si="26"/>
        <v>0</v>
      </c>
      <c r="S43" s="131">
        <f t="shared" si="26"/>
        <v>0</v>
      </c>
      <c r="T43" s="135">
        <f>SUM(T44:T45)</f>
        <v>0</v>
      </c>
    </row>
    <row r="44" spans="3:20" ht="15" customHeight="1">
      <c r="C44" s="67"/>
      <c r="D44" s="103" t="s">
        <v>37</v>
      </c>
      <c r="E44" s="104" t="s">
        <v>67</v>
      </c>
      <c r="F44" s="131">
        <f t="shared" si="20"/>
        <v>0</v>
      </c>
      <c r="G44" s="131">
        <f t="shared" si="21"/>
        <v>0</v>
      </c>
      <c r="H44" s="131">
        <f t="shared" si="22"/>
        <v>0</v>
      </c>
      <c r="I44" s="136"/>
      <c r="J44" s="165">
        <f aca="true" t="shared" si="27" ref="J44:J57">K44*1.18</f>
        <v>0</v>
      </c>
      <c r="K44" s="145"/>
      <c r="L44" s="137"/>
      <c r="M44" s="136"/>
      <c r="N44" s="136"/>
      <c r="O44" s="133">
        <f aca="true" t="shared" si="28" ref="O44:Q45">R44*1.18</f>
        <v>0</v>
      </c>
      <c r="P44" s="131">
        <f t="shared" si="28"/>
        <v>0</v>
      </c>
      <c r="Q44" s="132">
        <f t="shared" si="28"/>
        <v>0</v>
      </c>
      <c r="R44" s="137"/>
      <c r="S44" s="136"/>
      <c r="T44" s="138"/>
    </row>
    <row r="45" spans="3:20" ht="15" customHeight="1">
      <c r="C45" s="67"/>
      <c r="D45" s="103" t="s">
        <v>38</v>
      </c>
      <c r="E45" s="104" t="s">
        <v>68</v>
      </c>
      <c r="F45" s="131">
        <f t="shared" si="20"/>
        <v>58.083</v>
      </c>
      <c r="G45" s="131">
        <f t="shared" si="21"/>
        <v>225.353</v>
      </c>
      <c r="H45" s="131">
        <f t="shared" si="22"/>
        <v>190.97711864406782</v>
      </c>
      <c r="I45" s="177">
        <v>58.083</v>
      </c>
      <c r="J45" s="165">
        <f t="shared" si="27"/>
        <v>225.353</v>
      </c>
      <c r="K45" s="178">
        <v>190.97711864406782</v>
      </c>
      <c r="L45" s="137"/>
      <c r="M45" s="136"/>
      <c r="N45" s="136"/>
      <c r="O45" s="133">
        <f t="shared" si="28"/>
        <v>0</v>
      </c>
      <c r="P45" s="131">
        <f t="shared" si="28"/>
        <v>0</v>
      </c>
      <c r="Q45" s="132">
        <f t="shared" si="28"/>
        <v>0</v>
      </c>
      <c r="R45" s="137"/>
      <c r="S45" s="136"/>
      <c r="T45" s="138"/>
    </row>
    <row r="46" spans="3:20" ht="22.5">
      <c r="C46" s="67"/>
      <c r="D46" s="103" t="s">
        <v>69</v>
      </c>
      <c r="E46" s="104" t="s">
        <v>70</v>
      </c>
      <c r="F46" s="131">
        <f>SUM(F47:F48)</f>
        <v>0</v>
      </c>
      <c r="G46" s="131">
        <f>SUM(G47:G48)</f>
        <v>0</v>
      </c>
      <c r="H46" s="131">
        <f>SUM(H47:H48)</f>
        <v>0</v>
      </c>
      <c r="I46" s="131">
        <f aca="true" t="shared" si="29" ref="I46:S46">SUM(I47:I48)</f>
        <v>0</v>
      </c>
      <c r="J46" s="131">
        <f t="shared" si="29"/>
        <v>0</v>
      </c>
      <c r="K46" s="132">
        <f t="shared" si="29"/>
        <v>0</v>
      </c>
      <c r="L46" s="134">
        <f t="shared" si="29"/>
        <v>0</v>
      </c>
      <c r="M46" s="131">
        <f t="shared" si="29"/>
        <v>0</v>
      </c>
      <c r="N46" s="131">
        <f t="shared" si="29"/>
        <v>0</v>
      </c>
      <c r="O46" s="133">
        <f t="shared" si="29"/>
        <v>0</v>
      </c>
      <c r="P46" s="131">
        <f t="shared" si="29"/>
        <v>0</v>
      </c>
      <c r="Q46" s="132">
        <f t="shared" si="29"/>
        <v>0</v>
      </c>
      <c r="R46" s="134">
        <f t="shared" si="29"/>
        <v>0</v>
      </c>
      <c r="S46" s="131">
        <f t="shared" si="29"/>
        <v>0</v>
      </c>
      <c r="T46" s="135">
        <f>SUM(T47:T48)</f>
        <v>0</v>
      </c>
    </row>
    <row r="47" spans="3:20" ht="15" customHeight="1">
      <c r="C47" s="67"/>
      <c r="D47" s="103" t="s">
        <v>37</v>
      </c>
      <c r="E47" s="104" t="s">
        <v>71</v>
      </c>
      <c r="F47" s="131">
        <f t="shared" si="20"/>
        <v>0</v>
      </c>
      <c r="G47" s="131">
        <f t="shared" si="21"/>
        <v>0</v>
      </c>
      <c r="H47" s="131">
        <f t="shared" si="22"/>
        <v>0</v>
      </c>
      <c r="I47" s="136"/>
      <c r="J47" s="165">
        <f t="shared" si="27"/>
        <v>0</v>
      </c>
      <c r="K47" s="145"/>
      <c r="L47" s="137"/>
      <c r="M47" s="136"/>
      <c r="N47" s="136"/>
      <c r="O47" s="133">
        <f aca="true" t="shared" si="30" ref="O47:Q48">R47*1.18</f>
        <v>0</v>
      </c>
      <c r="P47" s="131">
        <f t="shared" si="30"/>
        <v>0</v>
      </c>
      <c r="Q47" s="132">
        <f t="shared" si="30"/>
        <v>0</v>
      </c>
      <c r="R47" s="137"/>
      <c r="S47" s="136"/>
      <c r="T47" s="138"/>
    </row>
    <row r="48" spans="3:20" ht="15" customHeight="1">
      <c r="C48" s="67"/>
      <c r="D48" s="103" t="s">
        <v>38</v>
      </c>
      <c r="E48" s="104" t="s">
        <v>72</v>
      </c>
      <c r="F48" s="131">
        <f t="shared" si="20"/>
        <v>0</v>
      </c>
      <c r="G48" s="131">
        <f t="shared" si="21"/>
        <v>0</v>
      </c>
      <c r="H48" s="131">
        <f t="shared" si="22"/>
        <v>0</v>
      </c>
      <c r="I48" s="136"/>
      <c r="J48" s="165">
        <f t="shared" si="27"/>
        <v>0</v>
      </c>
      <c r="K48" s="145"/>
      <c r="L48" s="137"/>
      <c r="M48" s="136"/>
      <c r="N48" s="136"/>
      <c r="O48" s="133">
        <f t="shared" si="30"/>
        <v>0</v>
      </c>
      <c r="P48" s="131">
        <f t="shared" si="30"/>
        <v>0</v>
      </c>
      <c r="Q48" s="132">
        <f t="shared" si="30"/>
        <v>0</v>
      </c>
      <c r="R48" s="137"/>
      <c r="S48" s="136"/>
      <c r="T48" s="138"/>
    </row>
    <row r="49" spans="3:20" ht="33.75">
      <c r="C49" s="67"/>
      <c r="D49" s="103" t="s">
        <v>73</v>
      </c>
      <c r="E49" s="104" t="s">
        <v>74</v>
      </c>
      <c r="F49" s="131">
        <f>SUM(F50:F51)</f>
        <v>46.051</v>
      </c>
      <c r="G49" s="131">
        <f>SUM(G50:G51)</f>
        <v>178.671</v>
      </c>
      <c r="H49" s="131">
        <f>SUM(H50:H51)</f>
        <v>151.41610169491526</v>
      </c>
      <c r="I49" s="131">
        <f>SUM(I50:I51)</f>
        <v>46.051</v>
      </c>
      <c r="J49" s="131">
        <f aca="true" t="shared" si="31" ref="J49:S49">SUM(J50:J51)</f>
        <v>178.671</v>
      </c>
      <c r="K49" s="132">
        <f t="shared" si="31"/>
        <v>151.41610169491526</v>
      </c>
      <c r="L49" s="134">
        <f t="shared" si="31"/>
        <v>0</v>
      </c>
      <c r="M49" s="131">
        <f t="shared" si="31"/>
        <v>0</v>
      </c>
      <c r="N49" s="131">
        <f t="shared" si="31"/>
        <v>0</v>
      </c>
      <c r="O49" s="133">
        <f t="shared" si="31"/>
        <v>0</v>
      </c>
      <c r="P49" s="131">
        <f t="shared" si="31"/>
        <v>0</v>
      </c>
      <c r="Q49" s="132">
        <f t="shared" si="31"/>
        <v>0</v>
      </c>
      <c r="R49" s="134">
        <f t="shared" si="31"/>
        <v>0</v>
      </c>
      <c r="S49" s="131">
        <f t="shared" si="31"/>
        <v>0</v>
      </c>
      <c r="T49" s="135">
        <f>SUM(T50:T51)</f>
        <v>0</v>
      </c>
    </row>
    <row r="50" spans="3:20" ht="15" customHeight="1">
      <c r="C50" s="67"/>
      <c r="D50" s="103" t="s">
        <v>37</v>
      </c>
      <c r="E50" s="104" t="s">
        <v>75</v>
      </c>
      <c r="F50" s="131">
        <f t="shared" si="20"/>
        <v>0</v>
      </c>
      <c r="G50" s="131">
        <f t="shared" si="21"/>
        <v>0</v>
      </c>
      <c r="H50" s="131">
        <f t="shared" si="22"/>
        <v>0</v>
      </c>
      <c r="I50" s="136"/>
      <c r="J50" s="165">
        <f t="shared" si="27"/>
        <v>0</v>
      </c>
      <c r="K50" s="145"/>
      <c r="L50" s="137"/>
      <c r="M50" s="136"/>
      <c r="N50" s="136"/>
      <c r="O50" s="133">
        <f aca="true" t="shared" si="32" ref="O50:Q51">R50*1.18</f>
        <v>0</v>
      </c>
      <c r="P50" s="131">
        <f t="shared" si="32"/>
        <v>0</v>
      </c>
      <c r="Q50" s="132">
        <f t="shared" si="32"/>
        <v>0</v>
      </c>
      <c r="R50" s="137"/>
      <c r="S50" s="136"/>
      <c r="T50" s="138"/>
    </row>
    <row r="51" spans="3:20" ht="15" customHeight="1">
      <c r="C51" s="67"/>
      <c r="D51" s="103" t="s">
        <v>38</v>
      </c>
      <c r="E51" s="104" t="s">
        <v>76</v>
      </c>
      <c r="F51" s="131">
        <f t="shared" si="20"/>
        <v>46.051</v>
      </c>
      <c r="G51" s="131">
        <f t="shared" si="21"/>
        <v>178.671</v>
      </c>
      <c r="H51" s="131">
        <f t="shared" si="22"/>
        <v>151.41610169491526</v>
      </c>
      <c r="I51" s="177">
        <v>46.051</v>
      </c>
      <c r="J51" s="165">
        <f t="shared" si="27"/>
        <v>178.671</v>
      </c>
      <c r="K51" s="178">
        <v>151.41610169491526</v>
      </c>
      <c r="L51" s="137"/>
      <c r="M51" s="136"/>
      <c r="N51" s="136"/>
      <c r="O51" s="133">
        <f t="shared" si="32"/>
        <v>0</v>
      </c>
      <c r="P51" s="131">
        <f t="shared" si="32"/>
        <v>0</v>
      </c>
      <c r="Q51" s="132">
        <f t="shared" si="32"/>
        <v>0</v>
      </c>
      <c r="R51" s="137"/>
      <c r="S51" s="136"/>
      <c r="T51" s="138"/>
    </row>
    <row r="52" spans="3:20" ht="15" customHeight="1">
      <c r="C52" s="67"/>
      <c r="D52" s="103" t="s">
        <v>77</v>
      </c>
      <c r="E52" s="104" t="s">
        <v>78</v>
      </c>
      <c r="F52" s="131">
        <f>SUM(F53:F54)</f>
        <v>0</v>
      </c>
      <c r="G52" s="131">
        <f>SUM(G53:G54)</f>
        <v>0</v>
      </c>
      <c r="H52" s="131">
        <f>SUM(H53:H54)</f>
        <v>0</v>
      </c>
      <c r="I52" s="131">
        <f aca="true" t="shared" si="33" ref="I52:S52">SUM(I53:I54)</f>
        <v>0</v>
      </c>
      <c r="J52" s="131">
        <f t="shared" si="33"/>
        <v>0</v>
      </c>
      <c r="K52" s="132">
        <f t="shared" si="33"/>
        <v>0</v>
      </c>
      <c r="L52" s="134">
        <f t="shared" si="33"/>
        <v>0</v>
      </c>
      <c r="M52" s="131">
        <f t="shared" si="33"/>
        <v>0</v>
      </c>
      <c r="N52" s="131">
        <f t="shared" si="33"/>
        <v>0</v>
      </c>
      <c r="O52" s="133">
        <f t="shared" si="33"/>
        <v>0</v>
      </c>
      <c r="P52" s="131">
        <f t="shared" si="33"/>
        <v>0</v>
      </c>
      <c r="Q52" s="132">
        <f t="shared" si="33"/>
        <v>0</v>
      </c>
      <c r="R52" s="134">
        <f t="shared" si="33"/>
        <v>0</v>
      </c>
      <c r="S52" s="131">
        <f t="shared" si="33"/>
        <v>0</v>
      </c>
      <c r="T52" s="135">
        <f>SUM(T53:T54)</f>
        <v>0</v>
      </c>
    </row>
    <row r="53" spans="3:20" ht="15" customHeight="1">
      <c r="C53" s="67"/>
      <c r="D53" s="103" t="s">
        <v>37</v>
      </c>
      <c r="E53" s="104" t="s">
        <v>79</v>
      </c>
      <c r="F53" s="131">
        <f t="shared" si="20"/>
        <v>0</v>
      </c>
      <c r="G53" s="131">
        <f t="shared" si="21"/>
        <v>0</v>
      </c>
      <c r="H53" s="131">
        <f t="shared" si="22"/>
        <v>0</v>
      </c>
      <c r="I53" s="136"/>
      <c r="J53" s="165">
        <f t="shared" si="27"/>
        <v>0</v>
      </c>
      <c r="K53" s="145"/>
      <c r="L53" s="137"/>
      <c r="M53" s="136"/>
      <c r="N53" s="136"/>
      <c r="O53" s="133">
        <f aca="true" t="shared" si="34" ref="O53:Q54">R53*1.18</f>
        <v>0</v>
      </c>
      <c r="P53" s="131">
        <f t="shared" si="34"/>
        <v>0</v>
      </c>
      <c r="Q53" s="132">
        <f t="shared" si="34"/>
        <v>0</v>
      </c>
      <c r="R53" s="137"/>
      <c r="S53" s="136"/>
      <c r="T53" s="138"/>
    </row>
    <row r="54" spans="3:20" ht="15" customHeight="1">
      <c r="C54" s="67"/>
      <c r="D54" s="103" t="s">
        <v>38</v>
      </c>
      <c r="E54" s="104" t="s">
        <v>80</v>
      </c>
      <c r="F54" s="131">
        <f t="shared" si="20"/>
        <v>0</v>
      </c>
      <c r="G54" s="131">
        <f t="shared" si="21"/>
        <v>0</v>
      </c>
      <c r="H54" s="131">
        <f t="shared" si="22"/>
        <v>0</v>
      </c>
      <c r="I54" s="136"/>
      <c r="J54" s="165">
        <f t="shared" si="27"/>
        <v>0</v>
      </c>
      <c r="K54" s="145"/>
      <c r="L54" s="137"/>
      <c r="M54" s="136"/>
      <c r="N54" s="136"/>
      <c r="O54" s="133">
        <f t="shared" si="34"/>
        <v>0</v>
      </c>
      <c r="P54" s="131">
        <f t="shared" si="34"/>
        <v>0</v>
      </c>
      <c r="Q54" s="132">
        <f t="shared" si="34"/>
        <v>0</v>
      </c>
      <c r="R54" s="137"/>
      <c r="S54" s="136"/>
      <c r="T54" s="138"/>
    </row>
    <row r="55" spans="3:20" ht="56.25">
      <c r="C55" s="67"/>
      <c r="D55" s="103" t="s">
        <v>81</v>
      </c>
      <c r="E55" s="104" t="s">
        <v>82</v>
      </c>
      <c r="F55" s="131">
        <f>SUM(F56:F57)</f>
        <v>0</v>
      </c>
      <c r="G55" s="131">
        <f>SUM(G56:G57)</f>
        <v>0</v>
      </c>
      <c r="H55" s="131">
        <f>SUM(H56:H57)</f>
        <v>0</v>
      </c>
      <c r="I55" s="131">
        <f aca="true" t="shared" si="35" ref="I55:S55">SUM(I56:I57)</f>
        <v>0</v>
      </c>
      <c r="J55" s="131">
        <f t="shared" si="35"/>
        <v>0</v>
      </c>
      <c r="K55" s="132">
        <f t="shared" si="35"/>
        <v>0</v>
      </c>
      <c r="L55" s="134">
        <f t="shared" si="35"/>
        <v>0</v>
      </c>
      <c r="M55" s="131">
        <f t="shared" si="35"/>
        <v>0</v>
      </c>
      <c r="N55" s="131">
        <f t="shared" si="35"/>
        <v>0</v>
      </c>
      <c r="O55" s="133">
        <f t="shared" si="35"/>
        <v>0</v>
      </c>
      <c r="P55" s="131">
        <f t="shared" si="35"/>
        <v>0</v>
      </c>
      <c r="Q55" s="132">
        <f t="shared" si="35"/>
        <v>0</v>
      </c>
      <c r="R55" s="134">
        <f t="shared" si="35"/>
        <v>0</v>
      </c>
      <c r="S55" s="131">
        <f t="shared" si="35"/>
        <v>0</v>
      </c>
      <c r="T55" s="135">
        <f>SUM(T56:T57)</f>
        <v>0</v>
      </c>
    </row>
    <row r="56" spans="3:20" ht="15" customHeight="1">
      <c r="C56" s="67"/>
      <c r="D56" s="103" t="s">
        <v>37</v>
      </c>
      <c r="E56" s="104" t="s">
        <v>83</v>
      </c>
      <c r="F56" s="131">
        <f t="shared" si="20"/>
        <v>0</v>
      </c>
      <c r="G56" s="131">
        <f t="shared" si="21"/>
        <v>0</v>
      </c>
      <c r="H56" s="131">
        <f t="shared" si="22"/>
        <v>0</v>
      </c>
      <c r="I56" s="139"/>
      <c r="J56" s="165">
        <f t="shared" si="27"/>
        <v>0</v>
      </c>
      <c r="K56" s="146"/>
      <c r="L56" s="137"/>
      <c r="M56" s="136"/>
      <c r="N56" s="136"/>
      <c r="O56" s="133">
        <f aca="true" t="shared" si="36" ref="O56:Q57">R56*1.18</f>
        <v>0</v>
      </c>
      <c r="P56" s="131">
        <f t="shared" si="36"/>
        <v>0</v>
      </c>
      <c r="Q56" s="132">
        <f t="shared" si="36"/>
        <v>0</v>
      </c>
      <c r="R56" s="137"/>
      <c r="S56" s="136"/>
      <c r="T56" s="138"/>
    </row>
    <row r="57" spans="3:20" ht="15" customHeight="1">
      <c r="C57" s="67"/>
      <c r="D57" s="101" t="s">
        <v>38</v>
      </c>
      <c r="E57" s="102" t="s">
        <v>84</v>
      </c>
      <c r="F57" s="131">
        <f t="shared" si="20"/>
        <v>0</v>
      </c>
      <c r="G57" s="131">
        <f t="shared" si="21"/>
        <v>0</v>
      </c>
      <c r="H57" s="131">
        <f t="shared" si="22"/>
        <v>0</v>
      </c>
      <c r="I57" s="139"/>
      <c r="J57" s="165">
        <f t="shared" si="27"/>
        <v>0</v>
      </c>
      <c r="K57" s="146"/>
      <c r="L57" s="140"/>
      <c r="M57" s="139"/>
      <c r="N57" s="139"/>
      <c r="O57" s="133">
        <f t="shared" si="36"/>
        <v>0</v>
      </c>
      <c r="P57" s="131">
        <f t="shared" si="36"/>
        <v>0</v>
      </c>
      <c r="Q57" s="132">
        <f t="shared" si="36"/>
        <v>0</v>
      </c>
      <c r="R57" s="140"/>
      <c r="S57" s="139"/>
      <c r="T57" s="141"/>
    </row>
    <row r="58" spans="3:20" ht="22.5" customHeight="1">
      <c r="C58" s="67"/>
      <c r="D58" s="101" t="s">
        <v>1055</v>
      </c>
      <c r="E58" s="102"/>
      <c r="F58" s="131">
        <f>F15+F33</f>
        <v>7146.8589999999995</v>
      </c>
      <c r="G58" s="131">
        <f aca="true" t="shared" si="37" ref="G58:T58">G15+G33</f>
        <v>26193.370316</v>
      </c>
      <c r="H58" s="131">
        <f t="shared" si="37"/>
        <v>22197.77145423729</v>
      </c>
      <c r="I58" s="131">
        <f t="shared" si="37"/>
        <v>7146.8589999999995</v>
      </c>
      <c r="J58" s="131">
        <f t="shared" si="37"/>
        <v>26193.370316</v>
      </c>
      <c r="K58" s="132">
        <f t="shared" si="37"/>
        <v>22197.77145423729</v>
      </c>
      <c r="L58" s="134">
        <f t="shared" si="37"/>
        <v>0</v>
      </c>
      <c r="M58" s="131">
        <f t="shared" si="37"/>
        <v>0</v>
      </c>
      <c r="N58" s="132">
        <f t="shared" si="37"/>
        <v>0</v>
      </c>
      <c r="O58" s="134">
        <f t="shared" si="37"/>
        <v>0</v>
      </c>
      <c r="P58" s="131">
        <f t="shared" si="37"/>
        <v>0</v>
      </c>
      <c r="Q58" s="132">
        <f t="shared" si="37"/>
        <v>0</v>
      </c>
      <c r="R58" s="134">
        <f t="shared" si="37"/>
        <v>0</v>
      </c>
      <c r="S58" s="131">
        <f t="shared" si="37"/>
        <v>0</v>
      </c>
      <c r="T58" s="135">
        <f t="shared" si="37"/>
        <v>0</v>
      </c>
    </row>
    <row r="59" spans="3:20" ht="15" customHeight="1">
      <c r="C59" s="67"/>
      <c r="D59" s="103" t="s">
        <v>37</v>
      </c>
      <c r="E59" s="104"/>
      <c r="F59" s="131">
        <f>F34+F16</f>
        <v>0</v>
      </c>
      <c r="G59" s="131">
        <f aca="true" t="shared" si="38" ref="G59:T60">G34+G16</f>
        <v>0</v>
      </c>
      <c r="H59" s="131">
        <f t="shared" si="38"/>
        <v>0</v>
      </c>
      <c r="I59" s="131">
        <f t="shared" si="38"/>
        <v>0</v>
      </c>
      <c r="J59" s="131">
        <f t="shared" si="38"/>
        <v>0</v>
      </c>
      <c r="K59" s="132">
        <f t="shared" si="38"/>
        <v>0</v>
      </c>
      <c r="L59" s="134">
        <f t="shared" si="38"/>
        <v>0</v>
      </c>
      <c r="M59" s="131">
        <f t="shared" si="38"/>
        <v>0</v>
      </c>
      <c r="N59" s="132">
        <f t="shared" si="38"/>
        <v>0</v>
      </c>
      <c r="O59" s="134">
        <f t="shared" si="38"/>
        <v>0</v>
      </c>
      <c r="P59" s="131">
        <f t="shared" si="38"/>
        <v>0</v>
      </c>
      <c r="Q59" s="132">
        <f t="shared" si="38"/>
        <v>0</v>
      </c>
      <c r="R59" s="134">
        <f t="shared" si="38"/>
        <v>0</v>
      </c>
      <c r="S59" s="131">
        <f t="shared" si="38"/>
        <v>0</v>
      </c>
      <c r="T59" s="135">
        <f t="shared" si="38"/>
        <v>0</v>
      </c>
    </row>
    <row r="60" spans="3:20" ht="15" customHeight="1">
      <c r="C60" s="67"/>
      <c r="D60" s="101" t="s">
        <v>38</v>
      </c>
      <c r="E60" s="102"/>
      <c r="F60" s="131">
        <f>F35+F17</f>
        <v>7146.8589999999995</v>
      </c>
      <c r="G60" s="131">
        <f t="shared" si="38"/>
        <v>26193.370316</v>
      </c>
      <c r="H60" s="131">
        <f t="shared" si="38"/>
        <v>22197.77145423729</v>
      </c>
      <c r="I60" s="131">
        <f t="shared" si="38"/>
        <v>7146.8589999999995</v>
      </c>
      <c r="J60" s="131">
        <f t="shared" si="38"/>
        <v>26193.370316</v>
      </c>
      <c r="K60" s="132">
        <f t="shared" si="38"/>
        <v>22197.77145423729</v>
      </c>
      <c r="L60" s="134">
        <f t="shared" si="38"/>
        <v>0</v>
      </c>
      <c r="M60" s="131">
        <f t="shared" si="38"/>
        <v>0</v>
      </c>
      <c r="N60" s="132">
        <f t="shared" si="38"/>
        <v>0</v>
      </c>
      <c r="O60" s="134">
        <f t="shared" si="38"/>
        <v>0</v>
      </c>
      <c r="P60" s="131">
        <f t="shared" si="38"/>
        <v>0</v>
      </c>
      <c r="Q60" s="132">
        <f t="shared" si="38"/>
        <v>0</v>
      </c>
      <c r="R60" s="134">
        <f t="shared" si="38"/>
        <v>0</v>
      </c>
      <c r="S60" s="131">
        <f t="shared" si="38"/>
        <v>0</v>
      </c>
      <c r="T60" s="135">
        <f t="shared" si="38"/>
        <v>0</v>
      </c>
    </row>
    <row r="63" spans="1:11" s="154" customFormat="1" ht="12.75">
      <c r="A63" s="153"/>
      <c r="D63" s="154" t="s">
        <v>1040</v>
      </c>
      <c r="E63" s="181" t="str">
        <f>IF(Титульный!$G$40="","",Титульный!$G$40)</f>
        <v>Игнатенко Сергей Васильевич</v>
      </c>
      <c r="F63" s="181"/>
      <c r="G63" s="181"/>
      <c r="H63" s="181"/>
      <c r="J63" s="182"/>
      <c r="K63" s="183"/>
    </row>
    <row r="64" spans="1:11" s="154" customFormat="1" ht="12.75">
      <c r="A64" s="153"/>
      <c r="E64" s="184" t="s">
        <v>1041</v>
      </c>
      <c r="F64" s="184"/>
      <c r="G64" s="184"/>
      <c r="H64" s="184"/>
      <c r="J64" s="185" t="s">
        <v>1042</v>
      </c>
      <c r="K64" s="184"/>
    </row>
    <row r="65" spans="1:11" s="154" customFormat="1" ht="12.75">
      <c r="A65" s="153"/>
      <c r="G65" s="156"/>
      <c r="K65" s="156"/>
    </row>
    <row r="66" s="154" customFormat="1" ht="12.75">
      <c r="A66" s="153"/>
    </row>
    <row r="67" spans="1:13" s="154" customFormat="1" ht="12.75">
      <c r="A67" s="153"/>
      <c r="D67" s="157" t="s">
        <v>1043</v>
      </c>
      <c r="E67" s="181" t="str">
        <f>IF(Титульный!$G$49="","",Титульный!$G$49)</f>
        <v>Начальник ПЭО</v>
      </c>
      <c r="F67" s="181"/>
      <c r="G67" s="155"/>
      <c r="H67" s="181" t="str">
        <f>IF(Титульный!$G$48="","",Титульный!$G$48)</f>
        <v>Рогожин Евгений Александрович</v>
      </c>
      <c r="I67" s="181"/>
      <c r="J67" s="181"/>
      <c r="K67" s="155"/>
      <c r="L67" s="158"/>
      <c r="M67" s="158"/>
    </row>
    <row r="68" spans="1:13" s="154" customFormat="1" ht="12.75">
      <c r="A68" s="153"/>
      <c r="D68" s="157" t="s">
        <v>1044</v>
      </c>
      <c r="E68" s="186" t="s">
        <v>1045</v>
      </c>
      <c r="F68" s="186"/>
      <c r="G68" s="156"/>
      <c r="H68" s="186" t="s">
        <v>1041</v>
      </c>
      <c r="I68" s="186"/>
      <c r="J68" s="186"/>
      <c r="K68" s="156"/>
      <c r="L68" s="186" t="s">
        <v>1042</v>
      </c>
      <c r="M68" s="186"/>
    </row>
    <row r="69" spans="1:4" s="154" customFormat="1" ht="12.75">
      <c r="A69" s="153"/>
      <c r="D69" s="157" t="s">
        <v>1046</v>
      </c>
    </row>
    <row r="70" spans="1:10" s="154" customFormat="1" ht="12.75">
      <c r="A70" s="153"/>
      <c r="E70" s="181" t="str">
        <f>IF(Титульный!$G$50="","",Титульный!$G$50)</f>
        <v>8 (87937) 2-02-85</v>
      </c>
      <c r="F70" s="181"/>
      <c r="G70" s="181"/>
      <c r="I70" s="159" t="s">
        <v>1047</v>
      </c>
      <c r="J70" s="157"/>
    </row>
    <row r="71" spans="1:10" s="154" customFormat="1" ht="12.75">
      <c r="A71" s="153"/>
      <c r="E71" s="180" t="s">
        <v>1048</v>
      </c>
      <c r="F71" s="180"/>
      <c r="G71" s="180"/>
      <c r="I71" s="160" t="s">
        <v>1049</v>
      </c>
      <c r="J71" s="160"/>
    </row>
  </sheetData>
  <sheetProtection password="FA9C" sheet="1" objects="1" scenarios="1" formatColumns="0" formatRows="0"/>
  <mergeCells count="23">
    <mergeCell ref="O12:Q12"/>
    <mergeCell ref="R12:T12"/>
    <mergeCell ref="H12:H13"/>
    <mergeCell ref="I12:I13"/>
    <mergeCell ref="J12:J13"/>
    <mergeCell ref="K12:K13"/>
    <mergeCell ref="D11:K11"/>
    <mergeCell ref="E68:F68"/>
    <mergeCell ref="H68:J68"/>
    <mergeCell ref="L68:M68"/>
    <mergeCell ref="H67:J67"/>
    <mergeCell ref="D12:D13"/>
    <mergeCell ref="E12:E13"/>
    <mergeCell ref="F12:F13"/>
    <mergeCell ref="G12:G13"/>
    <mergeCell ref="L12:N12"/>
    <mergeCell ref="E70:G70"/>
    <mergeCell ref="E71:G71"/>
    <mergeCell ref="E63:H63"/>
    <mergeCell ref="J63:K63"/>
    <mergeCell ref="E64:H64"/>
    <mergeCell ref="J64:K64"/>
    <mergeCell ref="E67:F67"/>
  </mergeCells>
  <dataValidations count="1">
    <dataValidation type="decimal" allowBlank="1" showErrorMessage="1" errorTitle="Ошибка" error="Допускается ввод только действительных чисел!" sqref="F15:T57 F59:T60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21">
    <tabColor indexed="31"/>
    <pageSetUpPr fitToPage="1"/>
  </sheetPr>
  <dimension ref="A4:DM61"/>
  <sheetViews>
    <sheetView showGridLines="0" zoomScalePageLayoutView="0" workbookViewId="0" topLeftCell="C1">
      <pane xSplit="3" topLeftCell="F1" activePane="topRight" state="frozen"/>
      <selection pane="topLeft" activeCell="C7" sqref="C7"/>
      <selection pane="topRight" activeCell="D8" sqref="D8"/>
    </sheetView>
  </sheetViews>
  <sheetFormatPr defaultColWidth="9.140625" defaultRowHeight="11.25"/>
  <cols>
    <col min="1" max="1" width="9.140625" style="55" hidden="1" customWidth="1"/>
    <col min="2" max="2" width="9.140625" style="56" hidden="1" customWidth="1"/>
    <col min="3" max="3" width="4.140625" style="56" customWidth="1"/>
    <col min="4" max="4" width="40.7109375" style="56" customWidth="1"/>
    <col min="5" max="5" width="6.7109375" style="56" customWidth="1"/>
    <col min="6" max="6" width="12.140625" style="56" customWidth="1"/>
    <col min="7" max="8" width="10.7109375" style="56" customWidth="1"/>
    <col min="9" max="9" width="16.28125" style="56" customWidth="1"/>
    <col min="10" max="12" width="10.7109375" style="56" customWidth="1"/>
    <col min="13" max="13" width="11.8515625" style="56" customWidth="1"/>
    <col min="14" max="15" width="10.7109375" style="56" customWidth="1"/>
    <col min="16" max="17" width="11.57421875" style="56" customWidth="1"/>
    <col min="18" max="21" width="10.7109375" style="56" customWidth="1"/>
    <col min="22" max="22" width="11.00390625" style="56" customWidth="1"/>
    <col min="23" max="36" width="10.7109375" style="56" customWidth="1"/>
    <col min="37" max="37" width="12.140625" style="56" customWidth="1"/>
    <col min="38" max="40" width="10.7109375" style="56" customWidth="1"/>
    <col min="41" max="41" width="12.421875" style="56" customWidth="1"/>
    <col min="42" max="43" width="10.7109375" style="56" customWidth="1"/>
    <col min="44" max="44" width="13.57421875" style="56" customWidth="1"/>
    <col min="45" max="117" width="10.7109375" style="56" customWidth="1"/>
    <col min="118" max="16384" width="9.140625" style="56" customWidth="1"/>
  </cols>
  <sheetData>
    <row r="1" ht="11.25" hidden="1"/>
    <row r="2" ht="11.25" hidden="1"/>
    <row r="3" ht="11.25" hidden="1"/>
    <row r="4" spans="1:117" ht="11.25" hidden="1">
      <c r="A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</row>
    <row r="5" spans="1:117" ht="11.25" hidden="1">
      <c r="A5" s="5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hidden="1">
      <c r="A6" s="59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</row>
    <row r="7" spans="1:117" ht="11.25">
      <c r="A7" s="59"/>
      <c r="D7" s="78"/>
      <c r="E7" s="78"/>
      <c r="F7" s="60"/>
      <c r="G7" s="60"/>
      <c r="H7" s="60"/>
      <c r="I7" s="60"/>
      <c r="J7" s="60"/>
      <c r="K7" s="60"/>
      <c r="L7" s="60"/>
      <c r="M7" s="55"/>
      <c r="N7" s="55"/>
      <c r="O7" s="60"/>
      <c r="P7" s="60"/>
      <c r="Q7" s="60"/>
      <c r="R7" s="60"/>
      <c r="S7" s="60"/>
      <c r="T7" s="55"/>
      <c r="U7" s="55"/>
      <c r="V7" s="60"/>
      <c r="W7" s="60"/>
      <c r="X7" s="60"/>
      <c r="Y7" s="60"/>
      <c r="Z7" s="60"/>
      <c r="AA7" s="55"/>
      <c r="AB7" s="55"/>
      <c r="AC7" s="60"/>
      <c r="AD7" s="60"/>
      <c r="AE7" s="60"/>
      <c r="AF7" s="60"/>
      <c r="AG7" s="60"/>
      <c r="AH7" s="55"/>
      <c r="AI7" s="55"/>
      <c r="AJ7" s="60"/>
      <c r="AK7" s="60"/>
      <c r="AL7" s="60"/>
      <c r="AM7" s="60"/>
      <c r="AN7" s="60"/>
      <c r="AO7" s="55"/>
      <c r="AP7" s="55"/>
      <c r="AQ7" s="60"/>
      <c r="AR7" s="60"/>
      <c r="AS7" s="60"/>
      <c r="AT7" s="60"/>
      <c r="AU7" s="60"/>
      <c r="AV7" s="55"/>
      <c r="AW7" s="55"/>
      <c r="AX7" s="60"/>
      <c r="AY7" s="60"/>
      <c r="AZ7" s="60"/>
      <c r="BA7" s="60"/>
      <c r="BB7" s="60"/>
      <c r="BC7" s="55"/>
      <c r="BD7" s="55"/>
      <c r="BE7" s="60"/>
      <c r="BF7" s="60"/>
      <c r="BG7" s="60"/>
      <c r="BH7" s="60"/>
      <c r="BI7" s="60"/>
      <c r="BJ7" s="55"/>
      <c r="BK7" s="55"/>
      <c r="BL7" s="60"/>
      <c r="BM7" s="60"/>
      <c r="BN7" s="60"/>
      <c r="BO7" s="60"/>
      <c r="BP7" s="60"/>
      <c r="BQ7" s="55"/>
      <c r="BR7" s="55"/>
      <c r="BS7" s="60"/>
      <c r="BT7" s="60"/>
      <c r="BU7" s="60"/>
      <c r="BV7" s="60"/>
      <c r="BW7" s="60"/>
      <c r="BX7" s="55"/>
      <c r="BY7" s="55"/>
      <c r="BZ7" s="60"/>
      <c r="CA7" s="60"/>
      <c r="CB7" s="60"/>
      <c r="CC7" s="60"/>
      <c r="CD7" s="60"/>
      <c r="CE7" s="55"/>
      <c r="CF7" s="55"/>
      <c r="CG7" s="60"/>
      <c r="CH7" s="60"/>
      <c r="CI7" s="60"/>
      <c r="CJ7" s="60"/>
      <c r="CK7" s="60"/>
      <c r="CL7" s="55"/>
      <c r="CM7" s="55"/>
      <c r="CN7" s="60"/>
      <c r="CO7" s="60"/>
      <c r="CP7" s="60"/>
      <c r="CQ7" s="60"/>
      <c r="CR7" s="60"/>
      <c r="CS7" s="55"/>
      <c r="CT7" s="55"/>
      <c r="CU7" s="60"/>
      <c r="CV7" s="60"/>
      <c r="CW7" s="60"/>
      <c r="CX7" s="60"/>
      <c r="CY7" s="60"/>
      <c r="CZ7" s="55"/>
      <c r="DA7" s="55"/>
      <c r="DB7" s="60"/>
      <c r="DC7" s="60"/>
      <c r="DD7" s="60"/>
      <c r="DE7" s="60"/>
      <c r="DF7" s="60"/>
      <c r="DG7" s="55"/>
      <c r="DH7" s="55"/>
      <c r="DI7" s="60"/>
      <c r="DJ7" s="60"/>
      <c r="DK7" s="60"/>
      <c r="DL7" s="60"/>
      <c r="DM7" s="60"/>
    </row>
    <row r="8" spans="1:19" ht="12" customHeight="1">
      <c r="A8" s="59"/>
      <c r="D8" s="97" t="s">
        <v>1</v>
      </c>
      <c r="E8" s="107"/>
      <c r="F8" s="107"/>
      <c r="G8" s="107"/>
      <c r="H8" s="107"/>
      <c r="I8" s="107"/>
      <c r="J8" s="107"/>
      <c r="K8" s="107"/>
      <c r="L8" s="107"/>
      <c r="M8" s="61"/>
      <c r="N8" s="61"/>
      <c r="O8" s="61"/>
      <c r="P8" s="61"/>
      <c r="Q8" s="61"/>
      <c r="R8" s="61"/>
      <c r="S8" s="61"/>
    </row>
    <row r="9" spans="4:12" ht="12" customHeight="1">
      <c r="D9" s="77" t="s">
        <v>85</v>
      </c>
      <c r="E9" s="78"/>
      <c r="F9" s="78"/>
      <c r="G9" s="78"/>
      <c r="H9" s="78"/>
      <c r="I9" s="78"/>
      <c r="J9" s="78"/>
      <c r="K9" s="78"/>
      <c r="L9" s="78"/>
    </row>
    <row r="10" spans="4:12" ht="12" customHeight="1">
      <c r="D10" s="99" t="str">
        <f>IF(org="","Не определено",org)</f>
        <v>ОАО "Горэлектросеть" (г. Кисловодск)</v>
      </c>
      <c r="E10" s="78"/>
      <c r="F10" s="78"/>
      <c r="G10" s="78"/>
      <c r="H10" s="78"/>
      <c r="I10" s="78"/>
      <c r="J10" s="78"/>
      <c r="K10" s="78"/>
      <c r="L10" s="78"/>
    </row>
    <row r="11" spans="4:117" ht="11.25">
      <c r="D11" s="216"/>
      <c r="E11" s="216"/>
      <c r="F11" s="216"/>
      <c r="G11" s="216"/>
      <c r="H11" s="216"/>
      <c r="I11" s="216"/>
      <c r="J11" s="216"/>
      <c r="K11" s="216"/>
      <c r="L11" s="109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110"/>
      <c r="CL11" s="78"/>
      <c r="CM11" s="78"/>
      <c r="CN11" s="78"/>
      <c r="CO11" s="78"/>
      <c r="CP11" s="78"/>
      <c r="CQ11" s="78"/>
      <c r="CR11" s="110"/>
      <c r="CS11" s="78"/>
      <c r="CT11" s="78"/>
      <c r="CU11" s="78"/>
      <c r="CV11" s="78"/>
      <c r="CW11" s="78"/>
      <c r="CX11" s="78"/>
      <c r="CY11" s="110"/>
      <c r="CZ11" s="78"/>
      <c r="DA11" s="78"/>
      <c r="DB11" s="78"/>
      <c r="DC11" s="78"/>
      <c r="DD11" s="78"/>
      <c r="DE11" s="78"/>
      <c r="DF11" s="110"/>
      <c r="DG11" s="78"/>
      <c r="DH11" s="78"/>
      <c r="DI11" s="78"/>
      <c r="DJ11" s="78"/>
      <c r="DK11" s="78"/>
      <c r="DL11" s="78"/>
      <c r="DM11" s="110" t="s">
        <v>2</v>
      </c>
    </row>
    <row r="12" spans="1:117" s="62" customFormat="1" ht="15" customHeight="1">
      <c r="A12" s="69"/>
      <c r="C12" s="108"/>
      <c r="D12" s="198" t="s">
        <v>3</v>
      </c>
      <c r="E12" s="198" t="s">
        <v>4</v>
      </c>
      <c r="F12" s="208" t="s">
        <v>86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9"/>
      <c r="T12" s="207" t="s">
        <v>87</v>
      </c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9"/>
      <c r="AH12" s="207" t="s">
        <v>88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9"/>
      <c r="AV12" s="207" t="s">
        <v>88</v>
      </c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9"/>
      <c r="BJ12" s="210" t="s">
        <v>89</v>
      </c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2"/>
      <c r="BX12" s="210" t="s">
        <v>89</v>
      </c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2"/>
      <c r="CL12" s="213" t="s">
        <v>89</v>
      </c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6"/>
      <c r="CZ12" s="204" t="s">
        <v>90</v>
      </c>
      <c r="DA12" s="205"/>
      <c r="DB12" s="205"/>
      <c r="DC12" s="205"/>
      <c r="DD12" s="205"/>
      <c r="DE12" s="205"/>
      <c r="DF12" s="206"/>
      <c r="DG12" s="214" t="s">
        <v>1038</v>
      </c>
      <c r="DH12" s="205"/>
      <c r="DI12" s="205"/>
      <c r="DJ12" s="205"/>
      <c r="DK12" s="205"/>
      <c r="DL12" s="205"/>
      <c r="DM12" s="215"/>
    </row>
    <row r="13" spans="1:117" s="62" customFormat="1" ht="30.75" customHeight="1">
      <c r="A13" s="69"/>
      <c r="C13" s="108"/>
      <c r="D13" s="198"/>
      <c r="E13" s="198"/>
      <c r="F13" s="198" t="s">
        <v>91</v>
      </c>
      <c r="G13" s="198"/>
      <c r="H13" s="198"/>
      <c r="I13" s="198"/>
      <c r="J13" s="198"/>
      <c r="K13" s="198"/>
      <c r="L13" s="199"/>
      <c r="M13" s="197" t="s">
        <v>92</v>
      </c>
      <c r="N13" s="198"/>
      <c r="O13" s="198"/>
      <c r="P13" s="198"/>
      <c r="Q13" s="198"/>
      <c r="R13" s="198"/>
      <c r="S13" s="199"/>
      <c r="T13" s="201" t="s">
        <v>91</v>
      </c>
      <c r="U13" s="198"/>
      <c r="V13" s="198"/>
      <c r="W13" s="198"/>
      <c r="X13" s="198"/>
      <c r="Y13" s="198"/>
      <c r="Z13" s="199"/>
      <c r="AA13" s="197" t="s">
        <v>92</v>
      </c>
      <c r="AB13" s="198"/>
      <c r="AC13" s="198"/>
      <c r="AD13" s="198"/>
      <c r="AE13" s="198"/>
      <c r="AF13" s="198"/>
      <c r="AG13" s="199"/>
      <c r="AH13" s="201" t="s">
        <v>93</v>
      </c>
      <c r="AI13" s="198"/>
      <c r="AJ13" s="198"/>
      <c r="AK13" s="198"/>
      <c r="AL13" s="198"/>
      <c r="AM13" s="198"/>
      <c r="AN13" s="199"/>
      <c r="AO13" s="197" t="s">
        <v>94</v>
      </c>
      <c r="AP13" s="198"/>
      <c r="AQ13" s="198"/>
      <c r="AR13" s="198"/>
      <c r="AS13" s="198"/>
      <c r="AT13" s="198"/>
      <c r="AU13" s="199"/>
      <c r="AV13" s="201" t="s">
        <v>106</v>
      </c>
      <c r="AW13" s="198"/>
      <c r="AX13" s="198"/>
      <c r="AY13" s="198"/>
      <c r="AZ13" s="198"/>
      <c r="BA13" s="198"/>
      <c r="BB13" s="199"/>
      <c r="BC13" s="197" t="s">
        <v>95</v>
      </c>
      <c r="BD13" s="198"/>
      <c r="BE13" s="198"/>
      <c r="BF13" s="198"/>
      <c r="BG13" s="198"/>
      <c r="BH13" s="198"/>
      <c r="BI13" s="199"/>
      <c r="BJ13" s="201" t="s">
        <v>93</v>
      </c>
      <c r="BK13" s="198"/>
      <c r="BL13" s="198"/>
      <c r="BM13" s="198"/>
      <c r="BN13" s="198"/>
      <c r="BO13" s="198"/>
      <c r="BP13" s="199"/>
      <c r="BQ13" s="197" t="s">
        <v>94</v>
      </c>
      <c r="BR13" s="198"/>
      <c r="BS13" s="198"/>
      <c r="BT13" s="198"/>
      <c r="BU13" s="198"/>
      <c r="BV13" s="198"/>
      <c r="BW13" s="199"/>
      <c r="BX13" s="201" t="s">
        <v>106</v>
      </c>
      <c r="BY13" s="198"/>
      <c r="BZ13" s="198"/>
      <c r="CA13" s="198"/>
      <c r="CB13" s="198"/>
      <c r="CC13" s="198"/>
      <c r="CD13" s="199"/>
      <c r="CE13" s="197" t="s">
        <v>95</v>
      </c>
      <c r="CF13" s="198"/>
      <c r="CG13" s="198"/>
      <c r="CH13" s="198"/>
      <c r="CI13" s="198"/>
      <c r="CJ13" s="198"/>
      <c r="CK13" s="199"/>
      <c r="CL13" s="201" t="s">
        <v>96</v>
      </c>
      <c r="CM13" s="198"/>
      <c r="CN13" s="198"/>
      <c r="CO13" s="198"/>
      <c r="CP13" s="198"/>
      <c r="CQ13" s="198"/>
      <c r="CR13" s="199"/>
      <c r="CS13" s="197" t="s">
        <v>97</v>
      </c>
      <c r="CT13" s="198"/>
      <c r="CU13" s="198"/>
      <c r="CV13" s="198"/>
      <c r="CW13" s="198"/>
      <c r="CX13" s="198"/>
      <c r="CY13" s="199"/>
      <c r="CZ13" s="204"/>
      <c r="DA13" s="205"/>
      <c r="DB13" s="205"/>
      <c r="DC13" s="205"/>
      <c r="DD13" s="205"/>
      <c r="DE13" s="205"/>
      <c r="DF13" s="206"/>
      <c r="DG13" s="213"/>
      <c r="DH13" s="205"/>
      <c r="DI13" s="205"/>
      <c r="DJ13" s="205"/>
      <c r="DK13" s="205"/>
      <c r="DL13" s="205"/>
      <c r="DM13" s="215"/>
    </row>
    <row r="14" spans="1:117" s="62" customFormat="1" ht="15" customHeight="1">
      <c r="A14" s="69"/>
      <c r="C14" s="108"/>
      <c r="D14" s="198"/>
      <c r="E14" s="198"/>
      <c r="F14" s="198" t="s">
        <v>5</v>
      </c>
      <c r="G14" s="198" t="s">
        <v>6</v>
      </c>
      <c r="H14" s="198"/>
      <c r="I14" s="198"/>
      <c r="J14" s="198"/>
      <c r="K14" s="198"/>
      <c r="L14" s="199"/>
      <c r="M14" s="197" t="s">
        <v>5</v>
      </c>
      <c r="N14" s="198" t="s">
        <v>6</v>
      </c>
      <c r="O14" s="198"/>
      <c r="P14" s="198"/>
      <c r="Q14" s="198"/>
      <c r="R14" s="198"/>
      <c r="S14" s="199"/>
      <c r="T14" s="201" t="s">
        <v>5</v>
      </c>
      <c r="U14" s="198" t="s">
        <v>6</v>
      </c>
      <c r="V14" s="198"/>
      <c r="W14" s="198"/>
      <c r="X14" s="198"/>
      <c r="Y14" s="198"/>
      <c r="Z14" s="199"/>
      <c r="AA14" s="197" t="s">
        <v>5</v>
      </c>
      <c r="AB14" s="198" t="s">
        <v>6</v>
      </c>
      <c r="AC14" s="198"/>
      <c r="AD14" s="198"/>
      <c r="AE14" s="198"/>
      <c r="AF14" s="198"/>
      <c r="AG14" s="199"/>
      <c r="AH14" s="201" t="s">
        <v>5</v>
      </c>
      <c r="AI14" s="198" t="s">
        <v>6</v>
      </c>
      <c r="AJ14" s="198"/>
      <c r="AK14" s="198"/>
      <c r="AL14" s="198"/>
      <c r="AM14" s="198"/>
      <c r="AN14" s="199"/>
      <c r="AO14" s="197" t="s">
        <v>5</v>
      </c>
      <c r="AP14" s="198" t="s">
        <v>6</v>
      </c>
      <c r="AQ14" s="198"/>
      <c r="AR14" s="198"/>
      <c r="AS14" s="198"/>
      <c r="AT14" s="198"/>
      <c r="AU14" s="199"/>
      <c r="AV14" s="201" t="s">
        <v>5</v>
      </c>
      <c r="AW14" s="198" t="s">
        <v>6</v>
      </c>
      <c r="AX14" s="198"/>
      <c r="AY14" s="198"/>
      <c r="AZ14" s="198"/>
      <c r="BA14" s="198"/>
      <c r="BB14" s="199"/>
      <c r="BC14" s="197" t="s">
        <v>5</v>
      </c>
      <c r="BD14" s="198" t="s">
        <v>6</v>
      </c>
      <c r="BE14" s="198"/>
      <c r="BF14" s="198"/>
      <c r="BG14" s="198"/>
      <c r="BH14" s="198"/>
      <c r="BI14" s="199"/>
      <c r="BJ14" s="201" t="s">
        <v>5</v>
      </c>
      <c r="BK14" s="198" t="s">
        <v>6</v>
      </c>
      <c r="BL14" s="198"/>
      <c r="BM14" s="198"/>
      <c r="BN14" s="198"/>
      <c r="BO14" s="198"/>
      <c r="BP14" s="199"/>
      <c r="BQ14" s="197" t="s">
        <v>5</v>
      </c>
      <c r="BR14" s="198" t="s">
        <v>6</v>
      </c>
      <c r="BS14" s="198"/>
      <c r="BT14" s="198"/>
      <c r="BU14" s="198"/>
      <c r="BV14" s="198"/>
      <c r="BW14" s="199"/>
      <c r="BX14" s="201" t="s">
        <v>5</v>
      </c>
      <c r="BY14" s="198" t="s">
        <v>6</v>
      </c>
      <c r="BZ14" s="198"/>
      <c r="CA14" s="198"/>
      <c r="CB14" s="198"/>
      <c r="CC14" s="198"/>
      <c r="CD14" s="199"/>
      <c r="CE14" s="197" t="s">
        <v>5</v>
      </c>
      <c r="CF14" s="198" t="s">
        <v>6</v>
      </c>
      <c r="CG14" s="198"/>
      <c r="CH14" s="198"/>
      <c r="CI14" s="198"/>
      <c r="CJ14" s="198"/>
      <c r="CK14" s="199"/>
      <c r="CL14" s="201" t="s">
        <v>5</v>
      </c>
      <c r="CM14" s="198" t="s">
        <v>6</v>
      </c>
      <c r="CN14" s="198"/>
      <c r="CO14" s="198"/>
      <c r="CP14" s="198"/>
      <c r="CQ14" s="198"/>
      <c r="CR14" s="199"/>
      <c r="CS14" s="197" t="s">
        <v>5</v>
      </c>
      <c r="CT14" s="198" t="s">
        <v>6</v>
      </c>
      <c r="CU14" s="198"/>
      <c r="CV14" s="198"/>
      <c r="CW14" s="198"/>
      <c r="CX14" s="198"/>
      <c r="CY14" s="199"/>
      <c r="CZ14" s="201" t="s">
        <v>5</v>
      </c>
      <c r="DA14" s="198" t="s">
        <v>6</v>
      </c>
      <c r="DB14" s="198"/>
      <c r="DC14" s="198"/>
      <c r="DD14" s="198"/>
      <c r="DE14" s="198"/>
      <c r="DF14" s="199"/>
      <c r="DG14" s="197" t="s">
        <v>5</v>
      </c>
      <c r="DH14" s="198" t="s">
        <v>6</v>
      </c>
      <c r="DI14" s="198"/>
      <c r="DJ14" s="198"/>
      <c r="DK14" s="198"/>
      <c r="DL14" s="198"/>
      <c r="DM14" s="203"/>
    </row>
    <row r="15" spans="1:117" s="62" customFormat="1" ht="15" customHeight="1">
      <c r="A15" s="69"/>
      <c r="C15" s="108"/>
      <c r="D15" s="198"/>
      <c r="E15" s="198"/>
      <c r="F15" s="217"/>
      <c r="G15" s="150" t="s">
        <v>7</v>
      </c>
      <c r="H15" s="150" t="s">
        <v>8</v>
      </c>
      <c r="I15" s="150" t="s">
        <v>9</v>
      </c>
      <c r="J15" s="150" t="s">
        <v>10</v>
      </c>
      <c r="K15" s="150" t="s">
        <v>11</v>
      </c>
      <c r="L15" s="142" t="s">
        <v>12</v>
      </c>
      <c r="M15" s="200"/>
      <c r="N15" s="150" t="s">
        <v>7</v>
      </c>
      <c r="O15" s="150" t="s">
        <v>8</v>
      </c>
      <c r="P15" s="150" t="s">
        <v>9</v>
      </c>
      <c r="Q15" s="150" t="s">
        <v>10</v>
      </c>
      <c r="R15" s="150" t="s">
        <v>11</v>
      </c>
      <c r="S15" s="151" t="s">
        <v>12</v>
      </c>
      <c r="T15" s="202"/>
      <c r="U15" s="150" t="s">
        <v>7</v>
      </c>
      <c r="V15" s="150" t="s">
        <v>8</v>
      </c>
      <c r="W15" s="150" t="s">
        <v>9</v>
      </c>
      <c r="X15" s="150" t="s">
        <v>10</v>
      </c>
      <c r="Y15" s="150" t="s">
        <v>11</v>
      </c>
      <c r="Z15" s="151" t="s">
        <v>12</v>
      </c>
      <c r="AA15" s="200"/>
      <c r="AB15" s="150" t="s">
        <v>7</v>
      </c>
      <c r="AC15" s="150" t="s">
        <v>8</v>
      </c>
      <c r="AD15" s="150" t="s">
        <v>9</v>
      </c>
      <c r="AE15" s="150" t="s">
        <v>10</v>
      </c>
      <c r="AF15" s="150" t="s">
        <v>11</v>
      </c>
      <c r="AG15" s="151" t="s">
        <v>12</v>
      </c>
      <c r="AH15" s="202"/>
      <c r="AI15" s="150" t="s">
        <v>7</v>
      </c>
      <c r="AJ15" s="150" t="s">
        <v>8</v>
      </c>
      <c r="AK15" s="150" t="s">
        <v>9</v>
      </c>
      <c r="AL15" s="150" t="s">
        <v>10</v>
      </c>
      <c r="AM15" s="150" t="s">
        <v>11</v>
      </c>
      <c r="AN15" s="151" t="s">
        <v>12</v>
      </c>
      <c r="AO15" s="200"/>
      <c r="AP15" s="150" t="s">
        <v>7</v>
      </c>
      <c r="AQ15" s="150" t="s">
        <v>8</v>
      </c>
      <c r="AR15" s="150" t="s">
        <v>9</v>
      </c>
      <c r="AS15" s="150" t="s">
        <v>10</v>
      </c>
      <c r="AT15" s="150" t="s">
        <v>11</v>
      </c>
      <c r="AU15" s="151" t="s">
        <v>12</v>
      </c>
      <c r="AV15" s="202"/>
      <c r="AW15" s="150" t="s">
        <v>7</v>
      </c>
      <c r="AX15" s="150" t="s">
        <v>8</v>
      </c>
      <c r="AY15" s="150" t="s">
        <v>9</v>
      </c>
      <c r="AZ15" s="150" t="s">
        <v>10</v>
      </c>
      <c r="BA15" s="150" t="s">
        <v>11</v>
      </c>
      <c r="BB15" s="151" t="s">
        <v>12</v>
      </c>
      <c r="BC15" s="200"/>
      <c r="BD15" s="150" t="s">
        <v>7</v>
      </c>
      <c r="BE15" s="150" t="s">
        <v>8</v>
      </c>
      <c r="BF15" s="150" t="s">
        <v>9</v>
      </c>
      <c r="BG15" s="150" t="s">
        <v>10</v>
      </c>
      <c r="BH15" s="150" t="s">
        <v>11</v>
      </c>
      <c r="BI15" s="151" t="s">
        <v>12</v>
      </c>
      <c r="BJ15" s="202"/>
      <c r="BK15" s="150" t="s">
        <v>7</v>
      </c>
      <c r="BL15" s="150" t="s">
        <v>8</v>
      </c>
      <c r="BM15" s="150" t="s">
        <v>9</v>
      </c>
      <c r="BN15" s="150" t="s">
        <v>10</v>
      </c>
      <c r="BO15" s="150" t="s">
        <v>11</v>
      </c>
      <c r="BP15" s="151" t="s">
        <v>12</v>
      </c>
      <c r="BQ15" s="200"/>
      <c r="BR15" s="150" t="s">
        <v>7</v>
      </c>
      <c r="BS15" s="150" t="s">
        <v>8</v>
      </c>
      <c r="BT15" s="150" t="s">
        <v>9</v>
      </c>
      <c r="BU15" s="150" t="s">
        <v>10</v>
      </c>
      <c r="BV15" s="150" t="s">
        <v>11</v>
      </c>
      <c r="BW15" s="151" t="s">
        <v>12</v>
      </c>
      <c r="BX15" s="202"/>
      <c r="BY15" s="150" t="s">
        <v>7</v>
      </c>
      <c r="BZ15" s="150" t="s">
        <v>8</v>
      </c>
      <c r="CA15" s="150" t="s">
        <v>9</v>
      </c>
      <c r="CB15" s="150" t="s">
        <v>10</v>
      </c>
      <c r="CC15" s="150" t="s">
        <v>11</v>
      </c>
      <c r="CD15" s="151" t="s">
        <v>12</v>
      </c>
      <c r="CE15" s="200"/>
      <c r="CF15" s="150" t="s">
        <v>7</v>
      </c>
      <c r="CG15" s="150" t="s">
        <v>8</v>
      </c>
      <c r="CH15" s="150" t="s">
        <v>9</v>
      </c>
      <c r="CI15" s="150" t="s">
        <v>10</v>
      </c>
      <c r="CJ15" s="150" t="s">
        <v>11</v>
      </c>
      <c r="CK15" s="151" t="s">
        <v>12</v>
      </c>
      <c r="CL15" s="202"/>
      <c r="CM15" s="150" t="s">
        <v>7</v>
      </c>
      <c r="CN15" s="150" t="s">
        <v>8</v>
      </c>
      <c r="CO15" s="150" t="s">
        <v>9</v>
      </c>
      <c r="CP15" s="150" t="s">
        <v>10</v>
      </c>
      <c r="CQ15" s="150" t="s">
        <v>11</v>
      </c>
      <c r="CR15" s="151" t="s">
        <v>12</v>
      </c>
      <c r="CS15" s="200"/>
      <c r="CT15" s="150" t="s">
        <v>7</v>
      </c>
      <c r="CU15" s="150" t="s">
        <v>8</v>
      </c>
      <c r="CV15" s="150" t="s">
        <v>9</v>
      </c>
      <c r="CW15" s="150" t="s">
        <v>10</v>
      </c>
      <c r="CX15" s="150" t="s">
        <v>11</v>
      </c>
      <c r="CY15" s="151" t="s">
        <v>12</v>
      </c>
      <c r="CZ15" s="202"/>
      <c r="DA15" s="150" t="s">
        <v>7</v>
      </c>
      <c r="DB15" s="150" t="s">
        <v>8</v>
      </c>
      <c r="DC15" s="150" t="s">
        <v>9</v>
      </c>
      <c r="DD15" s="150" t="s">
        <v>10</v>
      </c>
      <c r="DE15" s="150" t="s">
        <v>11</v>
      </c>
      <c r="DF15" s="151" t="s">
        <v>12</v>
      </c>
      <c r="DG15" s="197"/>
      <c r="DH15" s="111" t="s">
        <v>7</v>
      </c>
      <c r="DI15" s="111" t="s">
        <v>8</v>
      </c>
      <c r="DJ15" s="111" t="s">
        <v>9</v>
      </c>
      <c r="DK15" s="111" t="s">
        <v>10</v>
      </c>
      <c r="DL15" s="111" t="s">
        <v>11</v>
      </c>
      <c r="DM15" s="113" t="s">
        <v>12</v>
      </c>
    </row>
    <row r="16" spans="4:117" ht="12" customHeight="1">
      <c r="D16" s="114">
        <v>1</v>
      </c>
      <c r="E16" s="114">
        <v>2</v>
      </c>
      <c r="F16" s="114">
        <v>3</v>
      </c>
      <c r="G16" s="114">
        <v>4</v>
      </c>
      <c r="H16" s="114">
        <v>5</v>
      </c>
      <c r="I16" s="114">
        <v>6</v>
      </c>
      <c r="J16" s="114">
        <v>7</v>
      </c>
      <c r="K16" s="114">
        <v>8</v>
      </c>
      <c r="L16" s="114">
        <v>9</v>
      </c>
      <c r="M16" s="114">
        <v>10</v>
      </c>
      <c r="N16" s="114">
        <v>11</v>
      </c>
      <c r="O16" s="114">
        <v>12</v>
      </c>
      <c r="P16" s="114">
        <v>13</v>
      </c>
      <c r="Q16" s="114">
        <v>14</v>
      </c>
      <c r="R16" s="114">
        <v>15</v>
      </c>
      <c r="S16" s="114">
        <v>16</v>
      </c>
      <c r="T16" s="114">
        <v>17</v>
      </c>
      <c r="U16" s="114">
        <v>18</v>
      </c>
      <c r="V16" s="114">
        <v>19</v>
      </c>
      <c r="W16" s="114">
        <v>20</v>
      </c>
      <c r="X16" s="114">
        <v>21</v>
      </c>
      <c r="Y16" s="114">
        <v>22</v>
      </c>
      <c r="Z16" s="114">
        <v>23</v>
      </c>
      <c r="AA16" s="114">
        <v>24</v>
      </c>
      <c r="AB16" s="114">
        <v>25</v>
      </c>
      <c r="AC16" s="114">
        <v>26</v>
      </c>
      <c r="AD16" s="114">
        <v>27</v>
      </c>
      <c r="AE16" s="114">
        <v>28</v>
      </c>
      <c r="AF16" s="114">
        <v>29</v>
      </c>
      <c r="AG16" s="114">
        <v>30</v>
      </c>
      <c r="AH16" s="114">
        <v>31</v>
      </c>
      <c r="AI16" s="114">
        <v>32</v>
      </c>
      <c r="AJ16" s="114">
        <v>33</v>
      </c>
      <c r="AK16" s="114">
        <v>34</v>
      </c>
      <c r="AL16" s="114">
        <v>35</v>
      </c>
      <c r="AM16" s="114">
        <v>36</v>
      </c>
      <c r="AN16" s="114">
        <v>37</v>
      </c>
      <c r="AO16" s="114">
        <v>38</v>
      </c>
      <c r="AP16" s="114">
        <v>39</v>
      </c>
      <c r="AQ16" s="114">
        <v>40</v>
      </c>
      <c r="AR16" s="114">
        <v>41</v>
      </c>
      <c r="AS16" s="114">
        <v>42</v>
      </c>
      <c r="AT16" s="114">
        <v>43</v>
      </c>
      <c r="AU16" s="114">
        <v>44</v>
      </c>
      <c r="AV16" s="114">
        <v>45</v>
      </c>
      <c r="AW16" s="114">
        <v>46</v>
      </c>
      <c r="AX16" s="114">
        <v>47</v>
      </c>
      <c r="AY16" s="114">
        <v>48</v>
      </c>
      <c r="AZ16" s="114">
        <v>49</v>
      </c>
      <c r="BA16" s="114">
        <v>50</v>
      </c>
      <c r="BB16" s="114">
        <v>51</v>
      </c>
      <c r="BC16" s="114">
        <v>52</v>
      </c>
      <c r="BD16" s="114">
        <v>53</v>
      </c>
      <c r="BE16" s="114">
        <v>54</v>
      </c>
      <c r="BF16" s="114">
        <v>55</v>
      </c>
      <c r="BG16" s="114">
        <v>56</v>
      </c>
      <c r="BH16" s="114">
        <v>57</v>
      </c>
      <c r="BI16" s="114">
        <v>58</v>
      </c>
      <c r="BJ16" s="114">
        <v>59</v>
      </c>
      <c r="BK16" s="114">
        <v>60</v>
      </c>
      <c r="BL16" s="114">
        <v>61</v>
      </c>
      <c r="BM16" s="114">
        <v>62</v>
      </c>
      <c r="BN16" s="114">
        <v>63</v>
      </c>
      <c r="BO16" s="114">
        <v>64</v>
      </c>
      <c r="BP16" s="114">
        <v>65</v>
      </c>
      <c r="BQ16" s="114">
        <v>66</v>
      </c>
      <c r="BR16" s="114">
        <v>67</v>
      </c>
      <c r="BS16" s="114">
        <v>68</v>
      </c>
      <c r="BT16" s="114">
        <v>69</v>
      </c>
      <c r="BU16" s="114">
        <v>70</v>
      </c>
      <c r="BV16" s="114">
        <v>71</v>
      </c>
      <c r="BW16" s="114">
        <v>72</v>
      </c>
      <c r="BX16" s="114">
        <v>73</v>
      </c>
      <c r="BY16" s="114">
        <v>74</v>
      </c>
      <c r="BZ16" s="114">
        <v>75</v>
      </c>
      <c r="CA16" s="114">
        <v>76</v>
      </c>
      <c r="CB16" s="114">
        <v>77</v>
      </c>
      <c r="CC16" s="114">
        <v>78</v>
      </c>
      <c r="CD16" s="114">
        <v>79</v>
      </c>
      <c r="CE16" s="114">
        <v>80</v>
      </c>
      <c r="CF16" s="114">
        <v>81</v>
      </c>
      <c r="CG16" s="114">
        <v>82</v>
      </c>
      <c r="CH16" s="114">
        <v>83</v>
      </c>
      <c r="CI16" s="114">
        <v>84</v>
      </c>
      <c r="CJ16" s="114">
        <v>85</v>
      </c>
      <c r="CK16" s="114">
        <v>86</v>
      </c>
      <c r="CL16" s="114">
        <v>87</v>
      </c>
      <c r="CM16" s="114">
        <v>88</v>
      </c>
      <c r="CN16" s="114">
        <v>89</v>
      </c>
      <c r="CO16" s="114">
        <v>90</v>
      </c>
      <c r="CP16" s="114">
        <v>91</v>
      </c>
      <c r="CQ16" s="114">
        <v>92</v>
      </c>
      <c r="CR16" s="114">
        <v>93</v>
      </c>
      <c r="CS16" s="114">
        <v>94</v>
      </c>
      <c r="CT16" s="114">
        <v>95</v>
      </c>
      <c r="CU16" s="114">
        <v>96</v>
      </c>
      <c r="CV16" s="114">
        <v>97</v>
      </c>
      <c r="CW16" s="114">
        <v>98</v>
      </c>
      <c r="CX16" s="114">
        <v>99</v>
      </c>
      <c r="CY16" s="114">
        <v>100</v>
      </c>
      <c r="CZ16" s="114">
        <v>101</v>
      </c>
      <c r="DA16" s="114">
        <v>102</v>
      </c>
      <c r="DB16" s="114">
        <v>103</v>
      </c>
      <c r="DC16" s="114">
        <v>104</v>
      </c>
      <c r="DD16" s="114">
        <v>105</v>
      </c>
      <c r="DE16" s="114">
        <v>106</v>
      </c>
      <c r="DF16" s="114">
        <v>107</v>
      </c>
      <c r="DG16" s="114">
        <v>108</v>
      </c>
      <c r="DH16" s="114">
        <v>109</v>
      </c>
      <c r="DI16" s="114">
        <v>110</v>
      </c>
      <c r="DJ16" s="114">
        <v>111</v>
      </c>
      <c r="DK16" s="114">
        <v>112</v>
      </c>
      <c r="DL16" s="114">
        <v>113</v>
      </c>
      <c r="DM16" s="114">
        <v>114</v>
      </c>
    </row>
    <row r="17" spans="2:117" ht="33.75">
      <c r="B17" s="55"/>
      <c r="C17" s="60"/>
      <c r="D17" s="117" t="s">
        <v>13</v>
      </c>
      <c r="E17" s="112">
        <v>100</v>
      </c>
      <c r="F17" s="165">
        <f>SUM(F18:F24)</f>
        <v>0</v>
      </c>
      <c r="G17" s="165">
        <f aca="true" t="shared" si="0" ref="G17:L17">SUM(G18:G24)</f>
        <v>0</v>
      </c>
      <c r="H17" s="165">
        <f t="shared" si="0"/>
        <v>0</v>
      </c>
      <c r="I17" s="165">
        <f t="shared" si="0"/>
        <v>0</v>
      </c>
      <c r="J17" s="165">
        <f t="shared" si="0"/>
        <v>0</v>
      </c>
      <c r="K17" s="165">
        <f t="shared" si="0"/>
        <v>0</v>
      </c>
      <c r="L17" s="166">
        <f t="shared" si="0"/>
        <v>0</v>
      </c>
      <c r="M17" s="165">
        <f aca="true" t="shared" si="1" ref="M17:AR17">SUM(M18:M24)</f>
        <v>0</v>
      </c>
      <c r="N17" s="165">
        <f t="shared" si="1"/>
        <v>0</v>
      </c>
      <c r="O17" s="165">
        <f t="shared" si="1"/>
        <v>0</v>
      </c>
      <c r="P17" s="165">
        <f t="shared" si="1"/>
        <v>0</v>
      </c>
      <c r="Q17" s="165">
        <f t="shared" si="1"/>
        <v>0</v>
      </c>
      <c r="R17" s="165">
        <f t="shared" si="1"/>
        <v>0</v>
      </c>
      <c r="S17" s="166">
        <f t="shared" si="1"/>
        <v>0</v>
      </c>
      <c r="T17" s="165">
        <f t="shared" si="1"/>
        <v>0</v>
      </c>
      <c r="U17" s="165">
        <f t="shared" si="1"/>
        <v>0</v>
      </c>
      <c r="V17" s="165">
        <f t="shared" si="1"/>
        <v>0</v>
      </c>
      <c r="W17" s="165">
        <f t="shared" si="1"/>
        <v>0</v>
      </c>
      <c r="X17" s="165">
        <f t="shared" si="1"/>
        <v>0</v>
      </c>
      <c r="Y17" s="165">
        <f t="shared" si="1"/>
        <v>0</v>
      </c>
      <c r="Z17" s="166">
        <f t="shared" si="1"/>
        <v>0</v>
      </c>
      <c r="AA17" s="165">
        <f t="shared" si="1"/>
        <v>0</v>
      </c>
      <c r="AB17" s="165">
        <f t="shared" si="1"/>
        <v>0</v>
      </c>
      <c r="AC17" s="165">
        <f t="shared" si="1"/>
        <v>0</v>
      </c>
      <c r="AD17" s="165">
        <f t="shared" si="1"/>
        <v>0</v>
      </c>
      <c r="AE17" s="165">
        <f t="shared" si="1"/>
        <v>0</v>
      </c>
      <c r="AF17" s="165">
        <f t="shared" si="1"/>
        <v>0</v>
      </c>
      <c r="AG17" s="166">
        <f t="shared" si="1"/>
        <v>0</v>
      </c>
      <c r="AH17" s="165">
        <f t="shared" si="1"/>
        <v>0</v>
      </c>
      <c r="AI17" s="165">
        <f t="shared" si="1"/>
        <v>0</v>
      </c>
      <c r="AJ17" s="165">
        <f t="shared" si="1"/>
        <v>0</v>
      </c>
      <c r="AK17" s="165">
        <f t="shared" si="1"/>
        <v>0</v>
      </c>
      <c r="AL17" s="165">
        <f t="shared" si="1"/>
        <v>0</v>
      </c>
      <c r="AM17" s="165">
        <f t="shared" si="1"/>
        <v>0</v>
      </c>
      <c r="AN17" s="166">
        <f t="shared" si="1"/>
        <v>0</v>
      </c>
      <c r="AO17" s="165">
        <f t="shared" si="1"/>
        <v>0</v>
      </c>
      <c r="AP17" s="165">
        <f t="shared" si="1"/>
        <v>0</v>
      </c>
      <c r="AQ17" s="165">
        <f t="shared" si="1"/>
        <v>0</v>
      </c>
      <c r="AR17" s="165">
        <f t="shared" si="1"/>
        <v>0</v>
      </c>
      <c r="AS17" s="165">
        <f aca="true" t="shared" si="2" ref="AS17:BX17">SUM(AS18:AS24)</f>
        <v>0</v>
      </c>
      <c r="AT17" s="165">
        <f t="shared" si="2"/>
        <v>0</v>
      </c>
      <c r="AU17" s="166">
        <f t="shared" si="2"/>
        <v>0</v>
      </c>
      <c r="AV17" s="165">
        <f t="shared" si="2"/>
        <v>0</v>
      </c>
      <c r="AW17" s="165">
        <f t="shared" si="2"/>
        <v>0</v>
      </c>
      <c r="AX17" s="165">
        <f t="shared" si="2"/>
        <v>0</v>
      </c>
      <c r="AY17" s="165">
        <f t="shared" si="2"/>
        <v>0</v>
      </c>
      <c r="AZ17" s="165">
        <f t="shared" si="2"/>
        <v>0</v>
      </c>
      <c r="BA17" s="165">
        <f t="shared" si="2"/>
        <v>0</v>
      </c>
      <c r="BB17" s="166">
        <f t="shared" si="2"/>
        <v>0</v>
      </c>
      <c r="BC17" s="165">
        <f t="shared" si="2"/>
        <v>0</v>
      </c>
      <c r="BD17" s="165">
        <f t="shared" si="2"/>
        <v>0</v>
      </c>
      <c r="BE17" s="165">
        <f t="shared" si="2"/>
        <v>0</v>
      </c>
      <c r="BF17" s="165">
        <f t="shared" si="2"/>
        <v>0</v>
      </c>
      <c r="BG17" s="165">
        <f t="shared" si="2"/>
        <v>0</v>
      </c>
      <c r="BH17" s="165">
        <f t="shared" si="2"/>
        <v>0</v>
      </c>
      <c r="BI17" s="166">
        <f t="shared" si="2"/>
        <v>0</v>
      </c>
      <c r="BJ17" s="165">
        <f t="shared" si="2"/>
        <v>0</v>
      </c>
      <c r="BK17" s="165">
        <f t="shared" si="2"/>
        <v>0</v>
      </c>
      <c r="BL17" s="165">
        <f t="shared" si="2"/>
        <v>0</v>
      </c>
      <c r="BM17" s="165">
        <f t="shared" si="2"/>
        <v>0</v>
      </c>
      <c r="BN17" s="165">
        <f t="shared" si="2"/>
        <v>0</v>
      </c>
      <c r="BO17" s="165">
        <f t="shared" si="2"/>
        <v>0</v>
      </c>
      <c r="BP17" s="166">
        <f t="shared" si="2"/>
        <v>0</v>
      </c>
      <c r="BQ17" s="165">
        <f t="shared" si="2"/>
        <v>0</v>
      </c>
      <c r="BR17" s="165">
        <f t="shared" si="2"/>
        <v>0</v>
      </c>
      <c r="BS17" s="165">
        <f t="shared" si="2"/>
        <v>0</v>
      </c>
      <c r="BT17" s="165">
        <f t="shared" si="2"/>
        <v>0</v>
      </c>
      <c r="BU17" s="165">
        <f t="shared" si="2"/>
        <v>0</v>
      </c>
      <c r="BV17" s="165">
        <f t="shared" si="2"/>
        <v>0</v>
      </c>
      <c r="BW17" s="166">
        <f t="shared" si="2"/>
        <v>0</v>
      </c>
      <c r="BX17" s="165">
        <f t="shared" si="2"/>
        <v>0</v>
      </c>
      <c r="BY17" s="165">
        <f aca="true" t="shared" si="3" ref="BY17:DD17">SUM(BY18:BY24)</f>
        <v>0</v>
      </c>
      <c r="BZ17" s="165">
        <f t="shared" si="3"/>
        <v>0</v>
      </c>
      <c r="CA17" s="165">
        <f t="shared" si="3"/>
        <v>0</v>
      </c>
      <c r="CB17" s="165">
        <f t="shared" si="3"/>
        <v>0</v>
      </c>
      <c r="CC17" s="165">
        <f t="shared" si="3"/>
        <v>0</v>
      </c>
      <c r="CD17" s="166">
        <f t="shared" si="3"/>
        <v>0</v>
      </c>
      <c r="CE17" s="165">
        <f t="shared" si="3"/>
        <v>0</v>
      </c>
      <c r="CF17" s="165">
        <f t="shared" si="3"/>
        <v>0</v>
      </c>
      <c r="CG17" s="165">
        <f t="shared" si="3"/>
        <v>0</v>
      </c>
      <c r="CH17" s="165">
        <f t="shared" si="3"/>
        <v>0</v>
      </c>
      <c r="CI17" s="165">
        <f t="shared" si="3"/>
        <v>0</v>
      </c>
      <c r="CJ17" s="165">
        <f t="shared" si="3"/>
        <v>0</v>
      </c>
      <c r="CK17" s="166">
        <f t="shared" si="3"/>
        <v>0</v>
      </c>
      <c r="CL17" s="165">
        <f t="shared" si="3"/>
        <v>0</v>
      </c>
      <c r="CM17" s="165">
        <f t="shared" si="3"/>
        <v>0</v>
      </c>
      <c r="CN17" s="165">
        <f t="shared" si="3"/>
        <v>0</v>
      </c>
      <c r="CO17" s="165">
        <f t="shared" si="3"/>
        <v>0</v>
      </c>
      <c r="CP17" s="165">
        <f t="shared" si="3"/>
        <v>0</v>
      </c>
      <c r="CQ17" s="165">
        <f t="shared" si="3"/>
        <v>0</v>
      </c>
      <c r="CR17" s="166">
        <f t="shared" si="3"/>
        <v>0</v>
      </c>
      <c r="CS17" s="165">
        <f t="shared" si="3"/>
        <v>0</v>
      </c>
      <c r="CT17" s="165">
        <f t="shared" si="3"/>
        <v>0</v>
      </c>
      <c r="CU17" s="165">
        <f t="shared" si="3"/>
        <v>0</v>
      </c>
      <c r="CV17" s="165">
        <f t="shared" si="3"/>
        <v>0</v>
      </c>
      <c r="CW17" s="165">
        <f t="shared" si="3"/>
        <v>0</v>
      </c>
      <c r="CX17" s="165">
        <f t="shared" si="3"/>
        <v>0</v>
      </c>
      <c r="CY17" s="166">
        <f t="shared" si="3"/>
        <v>0</v>
      </c>
      <c r="CZ17" s="165">
        <f t="shared" si="3"/>
        <v>0</v>
      </c>
      <c r="DA17" s="165">
        <f t="shared" si="3"/>
        <v>0</v>
      </c>
      <c r="DB17" s="165">
        <f t="shared" si="3"/>
        <v>0</v>
      </c>
      <c r="DC17" s="165">
        <f t="shared" si="3"/>
        <v>0</v>
      </c>
      <c r="DD17" s="165">
        <f t="shared" si="3"/>
        <v>0</v>
      </c>
      <c r="DE17" s="165">
        <f aca="true" t="shared" si="4" ref="DE17:DM17">SUM(DE18:DE24)</f>
        <v>0</v>
      </c>
      <c r="DF17" s="166">
        <f t="shared" si="4"/>
        <v>0</v>
      </c>
      <c r="DG17" s="165">
        <f t="shared" si="4"/>
        <v>0</v>
      </c>
      <c r="DH17" s="165">
        <f t="shared" si="4"/>
        <v>0</v>
      </c>
      <c r="DI17" s="165">
        <f t="shared" si="4"/>
        <v>0</v>
      </c>
      <c r="DJ17" s="165">
        <f t="shared" si="4"/>
        <v>0</v>
      </c>
      <c r="DK17" s="165">
        <f t="shared" si="4"/>
        <v>0</v>
      </c>
      <c r="DL17" s="165">
        <f t="shared" si="4"/>
        <v>0</v>
      </c>
      <c r="DM17" s="167">
        <f t="shared" si="4"/>
        <v>0</v>
      </c>
    </row>
    <row r="18" spans="2:117" ht="22.5">
      <c r="B18" s="55"/>
      <c r="C18" s="60"/>
      <c r="D18" s="117" t="s">
        <v>14</v>
      </c>
      <c r="E18" s="112">
        <v>111</v>
      </c>
      <c r="F18" s="131">
        <f>SUM(G18:L18)</f>
        <v>0</v>
      </c>
      <c r="G18" s="128"/>
      <c r="H18" s="128"/>
      <c r="I18" s="128"/>
      <c r="J18" s="128"/>
      <c r="K18" s="128"/>
      <c r="L18" s="143"/>
      <c r="M18" s="131">
        <f>SUM(N18:S18)</f>
        <v>0</v>
      </c>
      <c r="N18" s="128"/>
      <c r="O18" s="128"/>
      <c r="P18" s="128"/>
      <c r="Q18" s="128"/>
      <c r="R18" s="128"/>
      <c r="S18" s="143"/>
      <c r="T18" s="131">
        <f>SUM(U18:Z18)</f>
        <v>0</v>
      </c>
      <c r="U18" s="128"/>
      <c r="V18" s="128"/>
      <c r="W18" s="128"/>
      <c r="X18" s="128"/>
      <c r="Y18" s="128"/>
      <c r="Z18" s="143"/>
      <c r="AA18" s="131">
        <f>SUM(AB18:AG18)</f>
        <v>0</v>
      </c>
      <c r="AB18" s="128"/>
      <c r="AC18" s="128"/>
      <c r="AD18" s="128"/>
      <c r="AE18" s="128"/>
      <c r="AF18" s="128"/>
      <c r="AG18" s="143"/>
      <c r="AH18" s="131">
        <f>SUM(AI18:AN18)</f>
        <v>0</v>
      </c>
      <c r="AI18" s="128"/>
      <c r="AJ18" s="128"/>
      <c r="AK18" s="128"/>
      <c r="AL18" s="128"/>
      <c r="AM18" s="128"/>
      <c r="AN18" s="143"/>
      <c r="AO18" s="131">
        <f>SUM(AP18:AU18)</f>
        <v>0</v>
      </c>
      <c r="AP18" s="128"/>
      <c r="AQ18" s="128"/>
      <c r="AR18" s="128"/>
      <c r="AS18" s="128"/>
      <c r="AT18" s="128"/>
      <c r="AU18" s="143"/>
      <c r="AV18" s="131">
        <f>SUM(AW18:BB18)</f>
        <v>0</v>
      </c>
      <c r="AW18" s="128"/>
      <c r="AX18" s="128"/>
      <c r="AY18" s="128"/>
      <c r="AZ18" s="128"/>
      <c r="BA18" s="128"/>
      <c r="BB18" s="143"/>
      <c r="BC18" s="131">
        <f>SUM(BD18:BI18)</f>
        <v>0</v>
      </c>
      <c r="BD18" s="128"/>
      <c r="BE18" s="128"/>
      <c r="BF18" s="128"/>
      <c r="BG18" s="128"/>
      <c r="BH18" s="128"/>
      <c r="BI18" s="143"/>
      <c r="BJ18" s="131">
        <f>SUM(BK18:BP18)</f>
        <v>0</v>
      </c>
      <c r="BK18" s="128"/>
      <c r="BL18" s="128"/>
      <c r="BM18" s="128"/>
      <c r="BN18" s="128"/>
      <c r="BO18" s="128"/>
      <c r="BP18" s="143"/>
      <c r="BQ18" s="131">
        <f>SUM(BR18:BW18)</f>
        <v>0</v>
      </c>
      <c r="BR18" s="128"/>
      <c r="BS18" s="128"/>
      <c r="BT18" s="128"/>
      <c r="BU18" s="128"/>
      <c r="BV18" s="128"/>
      <c r="BW18" s="143"/>
      <c r="BX18" s="131">
        <f>SUM(BY18:CD18)</f>
        <v>0</v>
      </c>
      <c r="BY18" s="128"/>
      <c r="BZ18" s="128"/>
      <c r="CA18" s="128"/>
      <c r="CB18" s="128"/>
      <c r="CC18" s="128"/>
      <c r="CD18" s="143"/>
      <c r="CE18" s="131">
        <f>SUM(CF18:CK18)</f>
        <v>0</v>
      </c>
      <c r="CF18" s="128"/>
      <c r="CG18" s="128"/>
      <c r="CH18" s="128"/>
      <c r="CI18" s="128"/>
      <c r="CJ18" s="128"/>
      <c r="CK18" s="143"/>
      <c r="CL18" s="131">
        <f>SUM(CM18:CR18)</f>
        <v>0</v>
      </c>
      <c r="CM18" s="128"/>
      <c r="CN18" s="128"/>
      <c r="CO18" s="128"/>
      <c r="CP18" s="128"/>
      <c r="CQ18" s="128"/>
      <c r="CR18" s="143"/>
      <c r="CS18" s="131">
        <f>SUM(CT18:CY18)</f>
        <v>0</v>
      </c>
      <c r="CT18" s="128"/>
      <c r="CU18" s="128"/>
      <c r="CV18" s="128"/>
      <c r="CW18" s="128"/>
      <c r="CX18" s="128"/>
      <c r="CY18" s="143"/>
      <c r="CZ18" s="131">
        <f>SUM(DA18:DF18)</f>
        <v>0</v>
      </c>
      <c r="DA18" s="128"/>
      <c r="DB18" s="128"/>
      <c r="DC18" s="128"/>
      <c r="DD18" s="128"/>
      <c r="DE18" s="128"/>
      <c r="DF18" s="143"/>
      <c r="DG18" s="131">
        <f>SUM(DH18:DM18)</f>
        <v>0</v>
      </c>
      <c r="DH18" s="128"/>
      <c r="DI18" s="128"/>
      <c r="DJ18" s="128"/>
      <c r="DK18" s="128"/>
      <c r="DL18" s="128"/>
      <c r="DM18" s="130"/>
    </row>
    <row r="19" spans="2:117" ht="22.5">
      <c r="B19" s="55"/>
      <c r="C19" s="60"/>
      <c r="D19" s="117" t="s">
        <v>15</v>
      </c>
      <c r="E19" s="112">
        <v>121</v>
      </c>
      <c r="F19" s="131">
        <f aca="true" t="shared" si="5" ref="F19:F24">SUM(G19:L19)</f>
        <v>0</v>
      </c>
      <c r="G19" s="128"/>
      <c r="H19" s="128"/>
      <c r="I19" s="128"/>
      <c r="J19" s="128"/>
      <c r="K19" s="128"/>
      <c r="L19" s="143"/>
      <c r="M19" s="131">
        <f aca="true" t="shared" si="6" ref="M19:M24">SUM(N19:S19)</f>
        <v>0</v>
      </c>
      <c r="N19" s="128"/>
      <c r="O19" s="128"/>
      <c r="P19" s="128"/>
      <c r="Q19" s="128"/>
      <c r="R19" s="128"/>
      <c r="S19" s="143"/>
      <c r="T19" s="131">
        <f aca="true" t="shared" si="7" ref="T19:T24">SUM(U19:Z19)</f>
        <v>0</v>
      </c>
      <c r="U19" s="128"/>
      <c r="V19" s="128"/>
      <c r="W19" s="128"/>
      <c r="X19" s="128"/>
      <c r="Y19" s="128"/>
      <c r="Z19" s="143"/>
      <c r="AA19" s="131">
        <f aca="true" t="shared" si="8" ref="AA19:AA24">SUM(AB19:AG19)</f>
        <v>0</v>
      </c>
      <c r="AB19" s="128"/>
      <c r="AC19" s="128"/>
      <c r="AD19" s="128"/>
      <c r="AE19" s="128"/>
      <c r="AF19" s="128"/>
      <c r="AG19" s="143"/>
      <c r="AH19" s="131">
        <f aca="true" t="shared" si="9" ref="AH19:AH24">SUM(AI19:AN19)</f>
        <v>0</v>
      </c>
      <c r="AI19" s="128"/>
      <c r="AJ19" s="128"/>
      <c r="AK19" s="128"/>
      <c r="AL19" s="128"/>
      <c r="AM19" s="128"/>
      <c r="AN19" s="143"/>
      <c r="AO19" s="131">
        <f aca="true" t="shared" si="10" ref="AO19:AO24">SUM(AP19:AU19)</f>
        <v>0</v>
      </c>
      <c r="AP19" s="128"/>
      <c r="AQ19" s="128"/>
      <c r="AR19" s="128"/>
      <c r="AS19" s="128"/>
      <c r="AT19" s="128"/>
      <c r="AU19" s="143"/>
      <c r="AV19" s="131">
        <f aca="true" t="shared" si="11" ref="AV19:AV24">SUM(AW19:BB19)</f>
        <v>0</v>
      </c>
      <c r="AW19" s="128"/>
      <c r="AX19" s="128"/>
      <c r="AY19" s="128"/>
      <c r="AZ19" s="128"/>
      <c r="BA19" s="128"/>
      <c r="BB19" s="143"/>
      <c r="BC19" s="131">
        <f aca="true" t="shared" si="12" ref="BC19:BC24">SUM(BD19:BI19)</f>
        <v>0</v>
      </c>
      <c r="BD19" s="128"/>
      <c r="BE19" s="128"/>
      <c r="BF19" s="128"/>
      <c r="BG19" s="128"/>
      <c r="BH19" s="128"/>
      <c r="BI19" s="143"/>
      <c r="BJ19" s="131">
        <f aca="true" t="shared" si="13" ref="BJ19:BJ24">SUM(BK19:BP19)</f>
        <v>0</v>
      </c>
      <c r="BK19" s="128"/>
      <c r="BL19" s="128"/>
      <c r="BM19" s="128"/>
      <c r="BN19" s="128"/>
      <c r="BO19" s="128"/>
      <c r="BP19" s="143"/>
      <c r="BQ19" s="131">
        <f aca="true" t="shared" si="14" ref="BQ19:BQ24">SUM(BR19:BW19)</f>
        <v>0</v>
      </c>
      <c r="BR19" s="128"/>
      <c r="BS19" s="128"/>
      <c r="BT19" s="128"/>
      <c r="BU19" s="128"/>
      <c r="BV19" s="128"/>
      <c r="BW19" s="143"/>
      <c r="BX19" s="131">
        <f aca="true" t="shared" si="15" ref="BX19:BX24">SUM(BY19:CD19)</f>
        <v>0</v>
      </c>
      <c r="BY19" s="128"/>
      <c r="BZ19" s="128"/>
      <c r="CA19" s="128"/>
      <c r="CB19" s="128"/>
      <c r="CC19" s="128"/>
      <c r="CD19" s="143"/>
      <c r="CE19" s="131">
        <f aca="true" t="shared" si="16" ref="CE19:CE24">SUM(CF19:CK19)</f>
        <v>0</v>
      </c>
      <c r="CF19" s="128"/>
      <c r="CG19" s="128"/>
      <c r="CH19" s="128"/>
      <c r="CI19" s="128"/>
      <c r="CJ19" s="128"/>
      <c r="CK19" s="143"/>
      <c r="CL19" s="131">
        <f aca="true" t="shared" si="17" ref="CL19:CL24">SUM(CM19:CR19)</f>
        <v>0</v>
      </c>
      <c r="CM19" s="128"/>
      <c r="CN19" s="128"/>
      <c r="CO19" s="128"/>
      <c r="CP19" s="128"/>
      <c r="CQ19" s="128"/>
      <c r="CR19" s="143"/>
      <c r="CS19" s="131">
        <f aca="true" t="shared" si="18" ref="CS19:CS24">SUM(CT19:CY19)</f>
        <v>0</v>
      </c>
      <c r="CT19" s="128"/>
      <c r="CU19" s="128"/>
      <c r="CV19" s="128"/>
      <c r="CW19" s="128"/>
      <c r="CX19" s="128"/>
      <c r="CY19" s="143"/>
      <c r="CZ19" s="131">
        <f aca="true" t="shared" si="19" ref="CZ19:CZ24">SUM(DA19:DF19)</f>
        <v>0</v>
      </c>
      <c r="DA19" s="128"/>
      <c r="DB19" s="128"/>
      <c r="DC19" s="128"/>
      <c r="DD19" s="128"/>
      <c r="DE19" s="128"/>
      <c r="DF19" s="143"/>
      <c r="DG19" s="131">
        <f aca="true" t="shared" si="20" ref="DG19:DG24">SUM(DH19:DM19)</f>
        <v>0</v>
      </c>
      <c r="DH19" s="128"/>
      <c r="DI19" s="128"/>
      <c r="DJ19" s="128"/>
      <c r="DK19" s="128"/>
      <c r="DL19" s="128"/>
      <c r="DM19" s="130"/>
    </row>
    <row r="20" spans="2:117" ht="15" customHeight="1">
      <c r="B20" s="55"/>
      <c r="C20" s="60"/>
      <c r="D20" s="117" t="s">
        <v>16</v>
      </c>
      <c r="E20" s="112">
        <v>131</v>
      </c>
      <c r="F20" s="131">
        <f t="shared" si="5"/>
        <v>0</v>
      </c>
      <c r="G20" s="128"/>
      <c r="H20" s="128"/>
      <c r="I20" s="128"/>
      <c r="J20" s="128"/>
      <c r="K20" s="128"/>
      <c r="L20" s="143"/>
      <c r="M20" s="131">
        <f t="shared" si="6"/>
        <v>0</v>
      </c>
      <c r="N20" s="128"/>
      <c r="O20" s="128"/>
      <c r="P20" s="128"/>
      <c r="Q20" s="128"/>
      <c r="R20" s="128"/>
      <c r="S20" s="143"/>
      <c r="T20" s="131">
        <f t="shared" si="7"/>
        <v>0</v>
      </c>
      <c r="U20" s="128"/>
      <c r="V20" s="128"/>
      <c r="W20" s="128"/>
      <c r="X20" s="128"/>
      <c r="Y20" s="128"/>
      <c r="Z20" s="143"/>
      <c r="AA20" s="131">
        <f t="shared" si="8"/>
        <v>0</v>
      </c>
      <c r="AB20" s="128"/>
      <c r="AC20" s="128"/>
      <c r="AD20" s="128"/>
      <c r="AE20" s="128"/>
      <c r="AF20" s="128"/>
      <c r="AG20" s="143"/>
      <c r="AH20" s="131">
        <f t="shared" si="9"/>
        <v>0</v>
      </c>
      <c r="AI20" s="128"/>
      <c r="AJ20" s="128"/>
      <c r="AK20" s="128"/>
      <c r="AL20" s="128"/>
      <c r="AM20" s="128"/>
      <c r="AN20" s="143"/>
      <c r="AO20" s="131">
        <f t="shared" si="10"/>
        <v>0</v>
      </c>
      <c r="AP20" s="128"/>
      <c r="AQ20" s="128"/>
      <c r="AR20" s="128"/>
      <c r="AS20" s="128"/>
      <c r="AT20" s="128"/>
      <c r="AU20" s="143"/>
      <c r="AV20" s="131">
        <f t="shared" si="11"/>
        <v>0</v>
      </c>
      <c r="AW20" s="128"/>
      <c r="AX20" s="128"/>
      <c r="AY20" s="128"/>
      <c r="AZ20" s="128"/>
      <c r="BA20" s="128"/>
      <c r="BB20" s="143"/>
      <c r="BC20" s="131">
        <f t="shared" si="12"/>
        <v>0</v>
      </c>
      <c r="BD20" s="128"/>
      <c r="BE20" s="128"/>
      <c r="BF20" s="128"/>
      <c r="BG20" s="128"/>
      <c r="BH20" s="128"/>
      <c r="BI20" s="143"/>
      <c r="BJ20" s="131">
        <f t="shared" si="13"/>
        <v>0</v>
      </c>
      <c r="BK20" s="128"/>
      <c r="BL20" s="128"/>
      <c r="BM20" s="128"/>
      <c r="BN20" s="128"/>
      <c r="BO20" s="128"/>
      <c r="BP20" s="143"/>
      <c r="BQ20" s="131">
        <f t="shared" si="14"/>
        <v>0</v>
      </c>
      <c r="BR20" s="128"/>
      <c r="BS20" s="128"/>
      <c r="BT20" s="128"/>
      <c r="BU20" s="128"/>
      <c r="BV20" s="128"/>
      <c r="BW20" s="143"/>
      <c r="BX20" s="131">
        <f t="shared" si="15"/>
        <v>0</v>
      </c>
      <c r="BY20" s="128"/>
      <c r="BZ20" s="128"/>
      <c r="CA20" s="128"/>
      <c r="CB20" s="128"/>
      <c r="CC20" s="128"/>
      <c r="CD20" s="143"/>
      <c r="CE20" s="131">
        <f t="shared" si="16"/>
        <v>0</v>
      </c>
      <c r="CF20" s="128"/>
      <c r="CG20" s="128"/>
      <c r="CH20" s="128"/>
      <c r="CI20" s="128"/>
      <c r="CJ20" s="128"/>
      <c r="CK20" s="143"/>
      <c r="CL20" s="131">
        <f t="shared" si="17"/>
        <v>0</v>
      </c>
      <c r="CM20" s="128"/>
      <c r="CN20" s="128"/>
      <c r="CO20" s="128"/>
      <c r="CP20" s="128"/>
      <c r="CQ20" s="128"/>
      <c r="CR20" s="143"/>
      <c r="CS20" s="131">
        <f t="shared" si="18"/>
        <v>0</v>
      </c>
      <c r="CT20" s="128"/>
      <c r="CU20" s="128"/>
      <c r="CV20" s="128"/>
      <c r="CW20" s="128"/>
      <c r="CX20" s="128"/>
      <c r="CY20" s="143"/>
      <c r="CZ20" s="131">
        <f t="shared" si="19"/>
        <v>0</v>
      </c>
      <c r="DA20" s="128"/>
      <c r="DB20" s="128"/>
      <c r="DC20" s="128"/>
      <c r="DD20" s="128"/>
      <c r="DE20" s="128"/>
      <c r="DF20" s="143"/>
      <c r="DG20" s="131">
        <f t="shared" si="20"/>
        <v>0</v>
      </c>
      <c r="DH20" s="128"/>
      <c r="DI20" s="128"/>
      <c r="DJ20" s="128"/>
      <c r="DK20" s="128"/>
      <c r="DL20" s="128"/>
      <c r="DM20" s="130"/>
    </row>
    <row r="21" spans="2:117" ht="15" customHeight="1">
      <c r="B21" s="55"/>
      <c r="C21" s="60"/>
      <c r="D21" s="117" t="s">
        <v>18</v>
      </c>
      <c r="E21" s="112">
        <v>141</v>
      </c>
      <c r="F21" s="131">
        <f t="shared" si="5"/>
        <v>0</v>
      </c>
      <c r="G21" s="128"/>
      <c r="H21" s="128"/>
      <c r="I21" s="128"/>
      <c r="J21" s="128"/>
      <c r="K21" s="128"/>
      <c r="L21" s="143"/>
      <c r="M21" s="131">
        <f t="shared" si="6"/>
        <v>0</v>
      </c>
      <c r="N21" s="128"/>
      <c r="O21" s="128"/>
      <c r="P21" s="128"/>
      <c r="Q21" s="128"/>
      <c r="R21" s="128"/>
      <c r="S21" s="143"/>
      <c r="T21" s="131">
        <f t="shared" si="7"/>
        <v>0</v>
      </c>
      <c r="U21" s="128"/>
      <c r="V21" s="128"/>
      <c r="W21" s="128"/>
      <c r="X21" s="128"/>
      <c r="Y21" s="128"/>
      <c r="Z21" s="143"/>
      <c r="AA21" s="131">
        <f t="shared" si="8"/>
        <v>0</v>
      </c>
      <c r="AB21" s="128"/>
      <c r="AC21" s="128"/>
      <c r="AD21" s="128"/>
      <c r="AE21" s="128"/>
      <c r="AF21" s="128"/>
      <c r="AG21" s="143"/>
      <c r="AH21" s="131">
        <f t="shared" si="9"/>
        <v>0</v>
      </c>
      <c r="AI21" s="128"/>
      <c r="AJ21" s="128"/>
      <c r="AK21" s="128"/>
      <c r="AL21" s="128"/>
      <c r="AM21" s="128"/>
      <c r="AN21" s="143"/>
      <c r="AO21" s="131">
        <f t="shared" si="10"/>
        <v>0</v>
      </c>
      <c r="AP21" s="128"/>
      <c r="AQ21" s="128"/>
      <c r="AR21" s="128"/>
      <c r="AS21" s="128"/>
      <c r="AT21" s="128"/>
      <c r="AU21" s="143"/>
      <c r="AV21" s="131">
        <f t="shared" si="11"/>
        <v>0</v>
      </c>
      <c r="AW21" s="128"/>
      <c r="AX21" s="128"/>
      <c r="AY21" s="128"/>
      <c r="AZ21" s="128"/>
      <c r="BA21" s="128"/>
      <c r="BB21" s="143"/>
      <c r="BC21" s="131">
        <f t="shared" si="12"/>
        <v>0</v>
      </c>
      <c r="BD21" s="128"/>
      <c r="BE21" s="128"/>
      <c r="BF21" s="128"/>
      <c r="BG21" s="128"/>
      <c r="BH21" s="128"/>
      <c r="BI21" s="143"/>
      <c r="BJ21" s="131">
        <f t="shared" si="13"/>
        <v>0</v>
      </c>
      <c r="BK21" s="128"/>
      <c r="BL21" s="128"/>
      <c r="BM21" s="128"/>
      <c r="BN21" s="128"/>
      <c r="BO21" s="128"/>
      <c r="BP21" s="143"/>
      <c r="BQ21" s="131">
        <f t="shared" si="14"/>
        <v>0</v>
      </c>
      <c r="BR21" s="128"/>
      <c r="BS21" s="128"/>
      <c r="BT21" s="128"/>
      <c r="BU21" s="128"/>
      <c r="BV21" s="128"/>
      <c r="BW21" s="143"/>
      <c r="BX21" s="131">
        <f t="shared" si="15"/>
        <v>0</v>
      </c>
      <c r="BY21" s="128"/>
      <c r="BZ21" s="128"/>
      <c r="CA21" s="128"/>
      <c r="CB21" s="128"/>
      <c r="CC21" s="128"/>
      <c r="CD21" s="143"/>
      <c r="CE21" s="131">
        <f t="shared" si="16"/>
        <v>0</v>
      </c>
      <c r="CF21" s="128"/>
      <c r="CG21" s="128"/>
      <c r="CH21" s="128"/>
      <c r="CI21" s="128"/>
      <c r="CJ21" s="128"/>
      <c r="CK21" s="143"/>
      <c r="CL21" s="131">
        <f t="shared" si="17"/>
        <v>0</v>
      </c>
      <c r="CM21" s="128"/>
      <c r="CN21" s="128"/>
      <c r="CO21" s="128"/>
      <c r="CP21" s="128"/>
      <c r="CQ21" s="128"/>
      <c r="CR21" s="143"/>
      <c r="CS21" s="131">
        <f t="shared" si="18"/>
        <v>0</v>
      </c>
      <c r="CT21" s="128"/>
      <c r="CU21" s="128"/>
      <c r="CV21" s="128"/>
      <c r="CW21" s="128"/>
      <c r="CX21" s="128"/>
      <c r="CY21" s="143"/>
      <c r="CZ21" s="131">
        <f t="shared" si="19"/>
        <v>0</v>
      </c>
      <c r="DA21" s="128"/>
      <c r="DB21" s="128"/>
      <c r="DC21" s="128"/>
      <c r="DD21" s="128"/>
      <c r="DE21" s="128"/>
      <c r="DF21" s="143"/>
      <c r="DG21" s="131">
        <f t="shared" si="20"/>
        <v>0</v>
      </c>
      <c r="DH21" s="128"/>
      <c r="DI21" s="128"/>
      <c r="DJ21" s="128"/>
      <c r="DK21" s="128"/>
      <c r="DL21" s="128"/>
      <c r="DM21" s="130"/>
    </row>
    <row r="22" spans="2:117" ht="15" customHeight="1">
      <c r="B22" s="55"/>
      <c r="C22" s="60"/>
      <c r="D22" s="126" t="s">
        <v>21</v>
      </c>
      <c r="E22" s="112">
        <v>151</v>
      </c>
      <c r="F22" s="131">
        <f t="shared" si="5"/>
        <v>0</v>
      </c>
      <c r="G22" s="128"/>
      <c r="H22" s="128"/>
      <c r="I22" s="128"/>
      <c r="J22" s="128"/>
      <c r="K22" s="128"/>
      <c r="L22" s="143"/>
      <c r="M22" s="131">
        <f t="shared" si="6"/>
        <v>0</v>
      </c>
      <c r="N22" s="128"/>
      <c r="O22" s="128"/>
      <c r="P22" s="128"/>
      <c r="Q22" s="128"/>
      <c r="R22" s="128"/>
      <c r="S22" s="143"/>
      <c r="T22" s="131">
        <f t="shared" si="7"/>
        <v>0</v>
      </c>
      <c r="U22" s="128"/>
      <c r="V22" s="128"/>
      <c r="W22" s="128"/>
      <c r="X22" s="128"/>
      <c r="Y22" s="128"/>
      <c r="Z22" s="143"/>
      <c r="AA22" s="131">
        <f t="shared" si="8"/>
        <v>0</v>
      </c>
      <c r="AB22" s="128"/>
      <c r="AC22" s="128"/>
      <c r="AD22" s="128"/>
      <c r="AE22" s="128"/>
      <c r="AF22" s="128"/>
      <c r="AG22" s="143"/>
      <c r="AH22" s="131">
        <f t="shared" si="9"/>
        <v>0</v>
      </c>
      <c r="AI22" s="128"/>
      <c r="AJ22" s="128"/>
      <c r="AK22" s="128"/>
      <c r="AL22" s="128"/>
      <c r="AM22" s="128"/>
      <c r="AN22" s="143"/>
      <c r="AO22" s="131">
        <f t="shared" si="10"/>
        <v>0</v>
      </c>
      <c r="AP22" s="128"/>
      <c r="AQ22" s="128"/>
      <c r="AR22" s="128"/>
      <c r="AS22" s="128"/>
      <c r="AT22" s="128"/>
      <c r="AU22" s="143"/>
      <c r="AV22" s="131">
        <f t="shared" si="11"/>
        <v>0</v>
      </c>
      <c r="AW22" s="128"/>
      <c r="AX22" s="128"/>
      <c r="AY22" s="128"/>
      <c r="AZ22" s="128"/>
      <c r="BA22" s="128"/>
      <c r="BB22" s="143"/>
      <c r="BC22" s="131">
        <f t="shared" si="12"/>
        <v>0</v>
      </c>
      <c r="BD22" s="128"/>
      <c r="BE22" s="128"/>
      <c r="BF22" s="128"/>
      <c r="BG22" s="128"/>
      <c r="BH22" s="128"/>
      <c r="BI22" s="143"/>
      <c r="BJ22" s="131">
        <f t="shared" si="13"/>
        <v>0</v>
      </c>
      <c r="BK22" s="128"/>
      <c r="BL22" s="128"/>
      <c r="BM22" s="128"/>
      <c r="BN22" s="128"/>
      <c r="BO22" s="128"/>
      <c r="BP22" s="143"/>
      <c r="BQ22" s="131">
        <f t="shared" si="14"/>
        <v>0</v>
      </c>
      <c r="BR22" s="128"/>
      <c r="BS22" s="128"/>
      <c r="BT22" s="128"/>
      <c r="BU22" s="128"/>
      <c r="BV22" s="128"/>
      <c r="BW22" s="143"/>
      <c r="BX22" s="131">
        <f t="shared" si="15"/>
        <v>0</v>
      </c>
      <c r="BY22" s="128"/>
      <c r="BZ22" s="128"/>
      <c r="CA22" s="128"/>
      <c r="CB22" s="128"/>
      <c r="CC22" s="128"/>
      <c r="CD22" s="143"/>
      <c r="CE22" s="131">
        <f t="shared" si="16"/>
        <v>0</v>
      </c>
      <c r="CF22" s="128"/>
      <c r="CG22" s="128"/>
      <c r="CH22" s="128"/>
      <c r="CI22" s="128"/>
      <c r="CJ22" s="128"/>
      <c r="CK22" s="143"/>
      <c r="CL22" s="131">
        <f t="shared" si="17"/>
        <v>0</v>
      </c>
      <c r="CM22" s="128"/>
      <c r="CN22" s="128"/>
      <c r="CO22" s="128"/>
      <c r="CP22" s="128"/>
      <c r="CQ22" s="128"/>
      <c r="CR22" s="143"/>
      <c r="CS22" s="131">
        <f t="shared" si="18"/>
        <v>0</v>
      </c>
      <c r="CT22" s="128"/>
      <c r="CU22" s="128"/>
      <c r="CV22" s="128"/>
      <c r="CW22" s="128"/>
      <c r="CX22" s="128"/>
      <c r="CY22" s="143"/>
      <c r="CZ22" s="131">
        <f t="shared" si="19"/>
        <v>0</v>
      </c>
      <c r="DA22" s="128"/>
      <c r="DB22" s="128"/>
      <c r="DC22" s="128"/>
      <c r="DD22" s="128"/>
      <c r="DE22" s="128"/>
      <c r="DF22" s="143"/>
      <c r="DG22" s="131">
        <f t="shared" si="20"/>
        <v>0</v>
      </c>
      <c r="DH22" s="128"/>
      <c r="DI22" s="128"/>
      <c r="DJ22" s="128"/>
      <c r="DK22" s="128"/>
      <c r="DL22" s="128"/>
      <c r="DM22" s="130"/>
    </row>
    <row r="23" spans="2:117" ht="15" customHeight="1">
      <c r="B23" s="55"/>
      <c r="C23" s="60"/>
      <c r="D23" s="117" t="s">
        <v>19</v>
      </c>
      <c r="E23" s="112">
        <v>161</v>
      </c>
      <c r="F23" s="131">
        <f t="shared" si="5"/>
        <v>0</v>
      </c>
      <c r="G23" s="128"/>
      <c r="H23" s="128"/>
      <c r="I23" s="128"/>
      <c r="J23" s="128"/>
      <c r="K23" s="128"/>
      <c r="L23" s="143"/>
      <c r="M23" s="131">
        <f t="shared" si="6"/>
        <v>0</v>
      </c>
      <c r="N23" s="128"/>
      <c r="O23" s="128"/>
      <c r="P23" s="128"/>
      <c r="Q23" s="128"/>
      <c r="R23" s="128"/>
      <c r="S23" s="143"/>
      <c r="T23" s="131">
        <f t="shared" si="7"/>
        <v>0</v>
      </c>
      <c r="U23" s="128"/>
      <c r="V23" s="128"/>
      <c r="W23" s="128"/>
      <c r="X23" s="128"/>
      <c r="Y23" s="128"/>
      <c r="Z23" s="143"/>
      <c r="AA23" s="131">
        <f t="shared" si="8"/>
        <v>0</v>
      </c>
      <c r="AB23" s="128"/>
      <c r="AC23" s="128"/>
      <c r="AD23" s="128"/>
      <c r="AE23" s="128"/>
      <c r="AF23" s="128"/>
      <c r="AG23" s="143"/>
      <c r="AH23" s="131">
        <f t="shared" si="9"/>
        <v>0</v>
      </c>
      <c r="AI23" s="128"/>
      <c r="AJ23" s="128"/>
      <c r="AK23" s="128"/>
      <c r="AL23" s="128"/>
      <c r="AM23" s="128"/>
      <c r="AN23" s="143"/>
      <c r="AO23" s="131">
        <f t="shared" si="10"/>
        <v>0</v>
      </c>
      <c r="AP23" s="128"/>
      <c r="AQ23" s="128"/>
      <c r="AR23" s="128"/>
      <c r="AS23" s="128"/>
      <c r="AT23" s="128"/>
      <c r="AU23" s="143"/>
      <c r="AV23" s="131">
        <f t="shared" si="11"/>
        <v>0</v>
      </c>
      <c r="AW23" s="128"/>
      <c r="AX23" s="128"/>
      <c r="AY23" s="128"/>
      <c r="AZ23" s="128"/>
      <c r="BA23" s="128"/>
      <c r="BB23" s="143"/>
      <c r="BC23" s="131">
        <f t="shared" si="12"/>
        <v>0</v>
      </c>
      <c r="BD23" s="128"/>
      <c r="BE23" s="128"/>
      <c r="BF23" s="128"/>
      <c r="BG23" s="128"/>
      <c r="BH23" s="128"/>
      <c r="BI23" s="143"/>
      <c r="BJ23" s="131">
        <f t="shared" si="13"/>
        <v>0</v>
      </c>
      <c r="BK23" s="128"/>
      <c r="BL23" s="128"/>
      <c r="BM23" s="128"/>
      <c r="BN23" s="128"/>
      <c r="BO23" s="128"/>
      <c r="BP23" s="143"/>
      <c r="BQ23" s="131">
        <f t="shared" si="14"/>
        <v>0</v>
      </c>
      <c r="BR23" s="128"/>
      <c r="BS23" s="128"/>
      <c r="BT23" s="128"/>
      <c r="BU23" s="128"/>
      <c r="BV23" s="128"/>
      <c r="BW23" s="143"/>
      <c r="BX23" s="131">
        <f t="shared" si="15"/>
        <v>0</v>
      </c>
      <c r="BY23" s="128"/>
      <c r="BZ23" s="128"/>
      <c r="CA23" s="128"/>
      <c r="CB23" s="128"/>
      <c r="CC23" s="128"/>
      <c r="CD23" s="143"/>
      <c r="CE23" s="131">
        <f t="shared" si="16"/>
        <v>0</v>
      </c>
      <c r="CF23" s="128"/>
      <c r="CG23" s="128"/>
      <c r="CH23" s="128"/>
      <c r="CI23" s="128"/>
      <c r="CJ23" s="128"/>
      <c r="CK23" s="143"/>
      <c r="CL23" s="131">
        <f t="shared" si="17"/>
        <v>0</v>
      </c>
      <c r="CM23" s="128"/>
      <c r="CN23" s="128"/>
      <c r="CO23" s="128"/>
      <c r="CP23" s="128"/>
      <c r="CQ23" s="128"/>
      <c r="CR23" s="143"/>
      <c r="CS23" s="131">
        <f t="shared" si="18"/>
        <v>0</v>
      </c>
      <c r="CT23" s="128"/>
      <c r="CU23" s="128"/>
      <c r="CV23" s="128"/>
      <c r="CW23" s="128"/>
      <c r="CX23" s="128"/>
      <c r="CY23" s="143"/>
      <c r="CZ23" s="131">
        <f t="shared" si="19"/>
        <v>0</v>
      </c>
      <c r="DA23" s="128"/>
      <c r="DB23" s="128"/>
      <c r="DC23" s="128"/>
      <c r="DD23" s="128"/>
      <c r="DE23" s="128"/>
      <c r="DF23" s="143"/>
      <c r="DG23" s="131">
        <f t="shared" si="20"/>
        <v>0</v>
      </c>
      <c r="DH23" s="128"/>
      <c r="DI23" s="128"/>
      <c r="DJ23" s="128"/>
      <c r="DK23" s="128"/>
      <c r="DL23" s="128"/>
      <c r="DM23" s="130"/>
    </row>
    <row r="24" spans="2:117" ht="15" customHeight="1">
      <c r="B24" s="55"/>
      <c r="C24" s="60"/>
      <c r="D24" s="117" t="s">
        <v>17</v>
      </c>
      <c r="E24" s="112">
        <v>171</v>
      </c>
      <c r="F24" s="131">
        <f t="shared" si="5"/>
        <v>0</v>
      </c>
      <c r="G24" s="128"/>
      <c r="H24" s="128"/>
      <c r="I24" s="128"/>
      <c r="J24" s="128"/>
      <c r="K24" s="128"/>
      <c r="L24" s="143"/>
      <c r="M24" s="131">
        <f t="shared" si="6"/>
        <v>0</v>
      </c>
      <c r="N24" s="128"/>
      <c r="O24" s="128"/>
      <c r="P24" s="128"/>
      <c r="Q24" s="128"/>
      <c r="R24" s="128"/>
      <c r="S24" s="143"/>
      <c r="T24" s="131">
        <f t="shared" si="7"/>
        <v>0</v>
      </c>
      <c r="U24" s="128"/>
      <c r="V24" s="128"/>
      <c r="W24" s="128"/>
      <c r="X24" s="128"/>
      <c r="Y24" s="128"/>
      <c r="Z24" s="143"/>
      <c r="AA24" s="131">
        <f t="shared" si="8"/>
        <v>0</v>
      </c>
      <c r="AB24" s="128"/>
      <c r="AC24" s="128"/>
      <c r="AD24" s="128"/>
      <c r="AE24" s="128"/>
      <c r="AF24" s="128"/>
      <c r="AG24" s="143"/>
      <c r="AH24" s="131">
        <f t="shared" si="9"/>
        <v>0</v>
      </c>
      <c r="AI24" s="128"/>
      <c r="AJ24" s="128"/>
      <c r="AK24" s="128"/>
      <c r="AL24" s="128"/>
      <c r="AM24" s="128"/>
      <c r="AN24" s="143"/>
      <c r="AO24" s="131">
        <f t="shared" si="10"/>
        <v>0</v>
      </c>
      <c r="AP24" s="128"/>
      <c r="AQ24" s="128"/>
      <c r="AR24" s="128"/>
      <c r="AS24" s="128"/>
      <c r="AT24" s="128"/>
      <c r="AU24" s="143"/>
      <c r="AV24" s="131">
        <f t="shared" si="11"/>
        <v>0</v>
      </c>
      <c r="AW24" s="128"/>
      <c r="AX24" s="128"/>
      <c r="AY24" s="128"/>
      <c r="AZ24" s="128"/>
      <c r="BA24" s="128"/>
      <c r="BB24" s="143"/>
      <c r="BC24" s="131">
        <f t="shared" si="12"/>
        <v>0</v>
      </c>
      <c r="BD24" s="128"/>
      <c r="BE24" s="128"/>
      <c r="BF24" s="128"/>
      <c r="BG24" s="128"/>
      <c r="BH24" s="128"/>
      <c r="BI24" s="143"/>
      <c r="BJ24" s="131">
        <f t="shared" si="13"/>
        <v>0</v>
      </c>
      <c r="BK24" s="128"/>
      <c r="BL24" s="128"/>
      <c r="BM24" s="128"/>
      <c r="BN24" s="128"/>
      <c r="BO24" s="128"/>
      <c r="BP24" s="143"/>
      <c r="BQ24" s="131">
        <f t="shared" si="14"/>
        <v>0</v>
      </c>
      <c r="BR24" s="128"/>
      <c r="BS24" s="128"/>
      <c r="BT24" s="128"/>
      <c r="BU24" s="128"/>
      <c r="BV24" s="128"/>
      <c r="BW24" s="143"/>
      <c r="BX24" s="131">
        <f t="shared" si="15"/>
        <v>0</v>
      </c>
      <c r="BY24" s="128"/>
      <c r="BZ24" s="128"/>
      <c r="CA24" s="128"/>
      <c r="CB24" s="128"/>
      <c r="CC24" s="128"/>
      <c r="CD24" s="143"/>
      <c r="CE24" s="131">
        <f t="shared" si="16"/>
        <v>0</v>
      </c>
      <c r="CF24" s="128"/>
      <c r="CG24" s="128"/>
      <c r="CH24" s="128"/>
      <c r="CI24" s="128"/>
      <c r="CJ24" s="128"/>
      <c r="CK24" s="143"/>
      <c r="CL24" s="131">
        <f t="shared" si="17"/>
        <v>0</v>
      </c>
      <c r="CM24" s="128"/>
      <c r="CN24" s="128"/>
      <c r="CO24" s="128"/>
      <c r="CP24" s="128"/>
      <c r="CQ24" s="128"/>
      <c r="CR24" s="143"/>
      <c r="CS24" s="131">
        <f t="shared" si="18"/>
        <v>0</v>
      </c>
      <c r="CT24" s="128"/>
      <c r="CU24" s="128"/>
      <c r="CV24" s="128"/>
      <c r="CW24" s="128"/>
      <c r="CX24" s="128"/>
      <c r="CY24" s="143"/>
      <c r="CZ24" s="131">
        <f t="shared" si="19"/>
        <v>0</v>
      </c>
      <c r="DA24" s="128"/>
      <c r="DB24" s="128"/>
      <c r="DC24" s="128"/>
      <c r="DD24" s="128"/>
      <c r="DE24" s="128"/>
      <c r="DF24" s="143"/>
      <c r="DG24" s="131">
        <f t="shared" si="20"/>
        <v>0</v>
      </c>
      <c r="DH24" s="128"/>
      <c r="DI24" s="128"/>
      <c r="DJ24" s="128"/>
      <c r="DK24" s="128"/>
      <c r="DL24" s="128"/>
      <c r="DM24" s="130"/>
    </row>
    <row r="25" spans="2:117" ht="33.75">
      <c r="B25" s="55"/>
      <c r="C25" s="60"/>
      <c r="D25" s="117" t="s">
        <v>20</v>
      </c>
      <c r="E25" s="112">
        <v>200</v>
      </c>
      <c r="F25" s="165">
        <f aca="true" t="shared" si="21" ref="F25:AK25">SUM(F26:F32)</f>
        <v>0</v>
      </c>
      <c r="G25" s="165">
        <f t="shared" si="21"/>
        <v>0</v>
      </c>
      <c r="H25" s="165">
        <f t="shared" si="21"/>
        <v>0</v>
      </c>
      <c r="I25" s="165">
        <f t="shared" si="21"/>
        <v>0</v>
      </c>
      <c r="J25" s="165">
        <f t="shared" si="21"/>
        <v>0</v>
      </c>
      <c r="K25" s="165">
        <f t="shared" si="21"/>
        <v>0</v>
      </c>
      <c r="L25" s="166">
        <f t="shared" si="21"/>
        <v>0</v>
      </c>
      <c r="M25" s="165">
        <f t="shared" si="21"/>
        <v>0</v>
      </c>
      <c r="N25" s="165">
        <f t="shared" si="21"/>
        <v>0</v>
      </c>
      <c r="O25" s="165">
        <f t="shared" si="21"/>
        <v>0</v>
      </c>
      <c r="P25" s="165">
        <f t="shared" si="21"/>
        <v>0</v>
      </c>
      <c r="Q25" s="165">
        <f t="shared" si="21"/>
        <v>0</v>
      </c>
      <c r="R25" s="165">
        <f t="shared" si="21"/>
        <v>0</v>
      </c>
      <c r="S25" s="166">
        <f t="shared" si="21"/>
        <v>0</v>
      </c>
      <c r="T25" s="165">
        <f t="shared" si="21"/>
        <v>0</v>
      </c>
      <c r="U25" s="165">
        <f t="shared" si="21"/>
        <v>0</v>
      </c>
      <c r="V25" s="165">
        <f t="shared" si="21"/>
        <v>0</v>
      </c>
      <c r="W25" s="165">
        <f t="shared" si="21"/>
        <v>0</v>
      </c>
      <c r="X25" s="165">
        <f t="shared" si="21"/>
        <v>0</v>
      </c>
      <c r="Y25" s="165">
        <f t="shared" si="21"/>
        <v>0</v>
      </c>
      <c r="Z25" s="166">
        <f t="shared" si="21"/>
        <v>0</v>
      </c>
      <c r="AA25" s="165">
        <f t="shared" si="21"/>
        <v>0</v>
      </c>
      <c r="AB25" s="165">
        <f t="shared" si="21"/>
        <v>0</v>
      </c>
      <c r="AC25" s="165">
        <f t="shared" si="21"/>
        <v>0</v>
      </c>
      <c r="AD25" s="165">
        <f t="shared" si="21"/>
        <v>0</v>
      </c>
      <c r="AE25" s="165">
        <f t="shared" si="21"/>
        <v>0</v>
      </c>
      <c r="AF25" s="165">
        <f t="shared" si="21"/>
        <v>0</v>
      </c>
      <c r="AG25" s="166">
        <f t="shared" si="21"/>
        <v>0</v>
      </c>
      <c r="AH25" s="165">
        <f t="shared" si="21"/>
        <v>3930.684</v>
      </c>
      <c r="AI25" s="165">
        <f t="shared" si="21"/>
        <v>0</v>
      </c>
      <c r="AJ25" s="165">
        <f t="shared" si="21"/>
        <v>0</v>
      </c>
      <c r="AK25" s="165">
        <f t="shared" si="21"/>
        <v>3930.684</v>
      </c>
      <c r="AL25" s="165">
        <f aca="true" t="shared" si="22" ref="AL25:BQ25">SUM(AL26:AL32)</f>
        <v>0</v>
      </c>
      <c r="AM25" s="165">
        <f t="shared" si="22"/>
        <v>0</v>
      </c>
      <c r="AN25" s="166">
        <f t="shared" si="22"/>
        <v>0</v>
      </c>
      <c r="AO25" s="165">
        <f t="shared" si="22"/>
        <v>14447.139529337759</v>
      </c>
      <c r="AP25" s="165">
        <f t="shared" si="22"/>
        <v>0</v>
      </c>
      <c r="AQ25" s="165">
        <f t="shared" si="22"/>
        <v>0</v>
      </c>
      <c r="AR25" s="165">
        <f t="shared" si="22"/>
        <v>14447.139529337759</v>
      </c>
      <c r="AS25" s="165">
        <f t="shared" si="22"/>
        <v>0</v>
      </c>
      <c r="AT25" s="165">
        <f t="shared" si="22"/>
        <v>0</v>
      </c>
      <c r="AU25" s="166">
        <f t="shared" si="22"/>
        <v>0</v>
      </c>
      <c r="AV25" s="165">
        <f t="shared" si="22"/>
        <v>7.306488</v>
      </c>
      <c r="AW25" s="165">
        <f t="shared" si="22"/>
        <v>0</v>
      </c>
      <c r="AX25" s="165">
        <f t="shared" si="22"/>
        <v>0</v>
      </c>
      <c r="AY25" s="165">
        <f t="shared" si="22"/>
        <v>7.306488</v>
      </c>
      <c r="AZ25" s="165">
        <f t="shared" si="22"/>
        <v>0</v>
      </c>
      <c r="BA25" s="165">
        <f t="shared" si="22"/>
        <v>0</v>
      </c>
      <c r="BB25" s="166">
        <f t="shared" si="22"/>
        <v>0</v>
      </c>
      <c r="BC25" s="165">
        <f t="shared" si="22"/>
        <v>3721.2599506622405</v>
      </c>
      <c r="BD25" s="165">
        <f t="shared" si="22"/>
        <v>0</v>
      </c>
      <c r="BE25" s="165">
        <f t="shared" si="22"/>
        <v>0</v>
      </c>
      <c r="BF25" s="165">
        <f t="shared" si="22"/>
        <v>3721.2599506622405</v>
      </c>
      <c r="BG25" s="165">
        <f t="shared" si="22"/>
        <v>0</v>
      </c>
      <c r="BH25" s="165">
        <f t="shared" si="22"/>
        <v>0</v>
      </c>
      <c r="BI25" s="166">
        <f t="shared" si="22"/>
        <v>0</v>
      </c>
      <c r="BJ25" s="165">
        <f t="shared" si="22"/>
        <v>0</v>
      </c>
      <c r="BK25" s="165">
        <f t="shared" si="22"/>
        <v>0</v>
      </c>
      <c r="BL25" s="165">
        <f t="shared" si="22"/>
        <v>0</v>
      </c>
      <c r="BM25" s="165">
        <f t="shared" si="22"/>
        <v>0</v>
      </c>
      <c r="BN25" s="165">
        <f t="shared" si="22"/>
        <v>0</v>
      </c>
      <c r="BO25" s="165">
        <f t="shared" si="22"/>
        <v>0</v>
      </c>
      <c r="BP25" s="166">
        <f t="shared" si="22"/>
        <v>0</v>
      </c>
      <c r="BQ25" s="165">
        <f t="shared" si="22"/>
        <v>0</v>
      </c>
      <c r="BR25" s="165">
        <f aca="true" t="shared" si="23" ref="BR25:CW25">SUM(BR26:BR32)</f>
        <v>0</v>
      </c>
      <c r="BS25" s="165">
        <f t="shared" si="23"/>
        <v>0</v>
      </c>
      <c r="BT25" s="165">
        <f t="shared" si="23"/>
        <v>0</v>
      </c>
      <c r="BU25" s="165">
        <f t="shared" si="23"/>
        <v>0</v>
      </c>
      <c r="BV25" s="165">
        <f t="shared" si="23"/>
        <v>0</v>
      </c>
      <c r="BW25" s="166">
        <f t="shared" si="23"/>
        <v>0</v>
      </c>
      <c r="BX25" s="165">
        <f t="shared" si="23"/>
        <v>0</v>
      </c>
      <c r="BY25" s="165">
        <f t="shared" si="23"/>
        <v>0</v>
      </c>
      <c r="BZ25" s="165">
        <f t="shared" si="23"/>
        <v>0</v>
      </c>
      <c r="CA25" s="165">
        <f t="shared" si="23"/>
        <v>0</v>
      </c>
      <c r="CB25" s="165">
        <f t="shared" si="23"/>
        <v>0</v>
      </c>
      <c r="CC25" s="165">
        <f t="shared" si="23"/>
        <v>0</v>
      </c>
      <c r="CD25" s="166">
        <f t="shared" si="23"/>
        <v>0</v>
      </c>
      <c r="CE25" s="165">
        <f t="shared" si="23"/>
        <v>0</v>
      </c>
      <c r="CF25" s="165">
        <f t="shared" si="23"/>
        <v>0</v>
      </c>
      <c r="CG25" s="165">
        <f t="shared" si="23"/>
        <v>0</v>
      </c>
      <c r="CH25" s="165">
        <f t="shared" si="23"/>
        <v>0</v>
      </c>
      <c r="CI25" s="165">
        <f t="shared" si="23"/>
        <v>0</v>
      </c>
      <c r="CJ25" s="165">
        <f t="shared" si="23"/>
        <v>0</v>
      </c>
      <c r="CK25" s="166">
        <f t="shared" si="23"/>
        <v>0</v>
      </c>
      <c r="CL25" s="165">
        <f t="shared" si="23"/>
        <v>0</v>
      </c>
      <c r="CM25" s="165">
        <f t="shared" si="23"/>
        <v>0</v>
      </c>
      <c r="CN25" s="165">
        <f t="shared" si="23"/>
        <v>0</v>
      </c>
      <c r="CO25" s="165">
        <f t="shared" si="23"/>
        <v>0</v>
      </c>
      <c r="CP25" s="165">
        <f t="shared" si="23"/>
        <v>0</v>
      </c>
      <c r="CQ25" s="165">
        <f t="shared" si="23"/>
        <v>0</v>
      </c>
      <c r="CR25" s="166">
        <f t="shared" si="23"/>
        <v>0</v>
      </c>
      <c r="CS25" s="165">
        <f t="shared" si="23"/>
        <v>0</v>
      </c>
      <c r="CT25" s="165">
        <f t="shared" si="23"/>
        <v>0</v>
      </c>
      <c r="CU25" s="165">
        <f t="shared" si="23"/>
        <v>0</v>
      </c>
      <c r="CV25" s="165">
        <f t="shared" si="23"/>
        <v>0</v>
      </c>
      <c r="CW25" s="165">
        <f t="shared" si="23"/>
        <v>0</v>
      </c>
      <c r="CX25" s="165">
        <f aca="true" t="shared" si="24" ref="CX25:DM25">SUM(CX26:CX32)</f>
        <v>0</v>
      </c>
      <c r="CY25" s="166">
        <f t="shared" si="24"/>
        <v>0</v>
      </c>
      <c r="CZ25" s="165">
        <f t="shared" si="24"/>
        <v>0</v>
      </c>
      <c r="DA25" s="165">
        <f t="shared" si="24"/>
        <v>0</v>
      </c>
      <c r="DB25" s="165">
        <f t="shared" si="24"/>
        <v>0</v>
      </c>
      <c r="DC25" s="165">
        <f t="shared" si="24"/>
        <v>0</v>
      </c>
      <c r="DD25" s="165">
        <f t="shared" si="24"/>
        <v>0</v>
      </c>
      <c r="DE25" s="165">
        <f t="shared" si="24"/>
        <v>0</v>
      </c>
      <c r="DF25" s="166">
        <f t="shared" si="24"/>
        <v>0</v>
      </c>
      <c r="DG25" s="165">
        <f t="shared" si="24"/>
        <v>0</v>
      </c>
      <c r="DH25" s="165">
        <f t="shared" si="24"/>
        <v>0</v>
      </c>
      <c r="DI25" s="165">
        <f t="shared" si="24"/>
        <v>0</v>
      </c>
      <c r="DJ25" s="165">
        <f t="shared" si="24"/>
        <v>0</v>
      </c>
      <c r="DK25" s="165">
        <f t="shared" si="24"/>
        <v>0</v>
      </c>
      <c r="DL25" s="165">
        <f t="shared" si="24"/>
        <v>0</v>
      </c>
      <c r="DM25" s="167">
        <f t="shared" si="24"/>
        <v>0</v>
      </c>
    </row>
    <row r="26" spans="2:117" ht="22.5">
      <c r="B26" s="55"/>
      <c r="C26" s="60"/>
      <c r="D26" s="117" t="s">
        <v>14</v>
      </c>
      <c r="E26" s="112">
        <v>211</v>
      </c>
      <c r="F26" s="131">
        <f>SUM(G26:L26)</f>
        <v>0</v>
      </c>
      <c r="G26" s="128"/>
      <c r="H26" s="128"/>
      <c r="I26" s="128"/>
      <c r="J26" s="128"/>
      <c r="K26" s="128"/>
      <c r="L26" s="143"/>
      <c r="M26" s="131">
        <f>SUM(N26:S26)</f>
        <v>0</v>
      </c>
      <c r="N26" s="128"/>
      <c r="O26" s="128"/>
      <c r="P26" s="128"/>
      <c r="Q26" s="128"/>
      <c r="R26" s="128"/>
      <c r="S26" s="143"/>
      <c r="T26" s="131">
        <f>SUM(U26:Z26)</f>
        <v>0</v>
      </c>
      <c r="U26" s="128"/>
      <c r="V26" s="128"/>
      <c r="W26" s="128"/>
      <c r="X26" s="128"/>
      <c r="Y26" s="128"/>
      <c r="Z26" s="143"/>
      <c r="AA26" s="131">
        <f>SUM(AB26:AG26)</f>
        <v>0</v>
      </c>
      <c r="AB26" s="128"/>
      <c r="AC26" s="128"/>
      <c r="AD26" s="128"/>
      <c r="AE26" s="128"/>
      <c r="AF26" s="128"/>
      <c r="AG26" s="143"/>
      <c r="AH26" s="131">
        <f>SUM(AI26:AN26)</f>
        <v>1319.431</v>
      </c>
      <c r="AI26" s="128"/>
      <c r="AJ26" s="128"/>
      <c r="AK26" s="179">
        <v>1319.431</v>
      </c>
      <c r="AL26" s="128"/>
      <c r="AM26" s="128"/>
      <c r="AN26" s="143"/>
      <c r="AO26" s="131">
        <f>SUM(AP26:AU26)</f>
        <v>4778.994701181419</v>
      </c>
      <c r="AP26" s="128"/>
      <c r="AQ26" s="128"/>
      <c r="AR26" s="179">
        <v>4778.994701181419</v>
      </c>
      <c r="AS26" s="128"/>
      <c r="AT26" s="128"/>
      <c r="AU26" s="143"/>
      <c r="AV26" s="131">
        <f>SUM(AW26:BB26)</f>
        <v>2.658521000000001</v>
      </c>
      <c r="AW26" s="128"/>
      <c r="AX26" s="128"/>
      <c r="AY26" s="128">
        <v>2.658521000000001</v>
      </c>
      <c r="AZ26" s="128"/>
      <c r="BA26" s="128"/>
      <c r="BB26" s="143"/>
      <c r="BC26" s="131">
        <f>SUM(BD26:BI26)</f>
        <v>1354.0086188185803</v>
      </c>
      <c r="BD26" s="128"/>
      <c r="BE26" s="128"/>
      <c r="BF26" s="128">
        <v>1354.0086188185803</v>
      </c>
      <c r="BG26" s="128"/>
      <c r="BH26" s="128"/>
      <c r="BI26" s="143"/>
      <c r="BJ26" s="131">
        <f>SUM(BK26:BP26)</f>
        <v>0</v>
      </c>
      <c r="BK26" s="128"/>
      <c r="BL26" s="128"/>
      <c r="BM26" s="128"/>
      <c r="BN26" s="128"/>
      <c r="BO26" s="128"/>
      <c r="BP26" s="143"/>
      <c r="BQ26" s="131">
        <f>SUM(BR26:BW26)</f>
        <v>0</v>
      </c>
      <c r="BR26" s="128"/>
      <c r="BS26" s="128"/>
      <c r="BT26" s="128"/>
      <c r="BU26" s="128"/>
      <c r="BV26" s="128"/>
      <c r="BW26" s="143"/>
      <c r="BX26" s="131">
        <f>SUM(BY26:CD26)</f>
        <v>0</v>
      </c>
      <c r="BY26" s="128"/>
      <c r="BZ26" s="128"/>
      <c r="CA26" s="128"/>
      <c r="CB26" s="128"/>
      <c r="CC26" s="128"/>
      <c r="CD26" s="143"/>
      <c r="CE26" s="131">
        <f>SUM(CF26:CK26)</f>
        <v>0</v>
      </c>
      <c r="CF26" s="128"/>
      <c r="CG26" s="128"/>
      <c r="CH26" s="128"/>
      <c r="CI26" s="128"/>
      <c r="CJ26" s="128"/>
      <c r="CK26" s="143"/>
      <c r="CL26" s="131">
        <f>SUM(CM26:CR26)</f>
        <v>0</v>
      </c>
      <c r="CM26" s="128"/>
      <c r="CN26" s="128"/>
      <c r="CO26" s="128"/>
      <c r="CP26" s="128"/>
      <c r="CQ26" s="128"/>
      <c r="CR26" s="143"/>
      <c r="CS26" s="131">
        <f>SUM(CT26:CY26)</f>
        <v>0</v>
      </c>
      <c r="CT26" s="128"/>
      <c r="CU26" s="128"/>
      <c r="CV26" s="128"/>
      <c r="CW26" s="128"/>
      <c r="CX26" s="128"/>
      <c r="CY26" s="143"/>
      <c r="CZ26" s="131">
        <f>SUM(DA26:DF26)</f>
        <v>0</v>
      </c>
      <c r="DA26" s="128"/>
      <c r="DB26" s="128"/>
      <c r="DC26" s="128"/>
      <c r="DD26" s="128"/>
      <c r="DE26" s="128"/>
      <c r="DF26" s="143"/>
      <c r="DG26" s="131">
        <f>SUM(DH26:DM26)</f>
        <v>0</v>
      </c>
      <c r="DH26" s="128"/>
      <c r="DI26" s="128"/>
      <c r="DJ26" s="128"/>
      <c r="DK26" s="128"/>
      <c r="DL26" s="128"/>
      <c r="DM26" s="130"/>
    </row>
    <row r="27" spans="2:117" ht="22.5">
      <c r="B27" s="55"/>
      <c r="C27" s="60"/>
      <c r="D27" s="117" t="s">
        <v>15</v>
      </c>
      <c r="E27" s="112">
        <v>221</v>
      </c>
      <c r="F27" s="131">
        <f aca="true" t="shared" si="25" ref="F27:F32">SUM(G27:L27)</f>
        <v>0</v>
      </c>
      <c r="G27" s="128"/>
      <c r="H27" s="128"/>
      <c r="I27" s="128"/>
      <c r="J27" s="128"/>
      <c r="K27" s="128"/>
      <c r="L27" s="143"/>
      <c r="M27" s="131">
        <f aca="true" t="shared" si="26" ref="M27:M32">SUM(N27:S27)</f>
        <v>0</v>
      </c>
      <c r="N27" s="128"/>
      <c r="O27" s="128"/>
      <c r="P27" s="128"/>
      <c r="Q27" s="128"/>
      <c r="R27" s="128"/>
      <c r="S27" s="143"/>
      <c r="T27" s="131">
        <f aca="true" t="shared" si="27" ref="T27:T32">SUM(U27:Z27)</f>
        <v>0</v>
      </c>
      <c r="U27" s="128"/>
      <c r="V27" s="128"/>
      <c r="W27" s="128"/>
      <c r="X27" s="128"/>
      <c r="Y27" s="128"/>
      <c r="Z27" s="143"/>
      <c r="AA27" s="131">
        <f aca="true" t="shared" si="28" ref="AA27:AA32">SUM(AB27:AG27)</f>
        <v>0</v>
      </c>
      <c r="AB27" s="128"/>
      <c r="AC27" s="128"/>
      <c r="AD27" s="128"/>
      <c r="AE27" s="128"/>
      <c r="AF27" s="128"/>
      <c r="AG27" s="143"/>
      <c r="AH27" s="131">
        <f aca="true" t="shared" si="29" ref="AH27:AH32">SUM(AI27:AN27)</f>
        <v>0</v>
      </c>
      <c r="AI27" s="128"/>
      <c r="AJ27" s="128"/>
      <c r="AK27" s="179"/>
      <c r="AL27" s="128"/>
      <c r="AM27" s="128"/>
      <c r="AN27" s="143"/>
      <c r="AO27" s="131">
        <f aca="true" t="shared" si="30" ref="AO27:AO32">SUM(AP27:AU27)</f>
        <v>0</v>
      </c>
      <c r="AP27" s="128"/>
      <c r="AQ27" s="128"/>
      <c r="AR27" s="179"/>
      <c r="AS27" s="128"/>
      <c r="AT27" s="128"/>
      <c r="AU27" s="143"/>
      <c r="AV27" s="131">
        <f aca="true" t="shared" si="31" ref="AV27:AV32">SUM(AW27:BB27)</f>
        <v>0</v>
      </c>
      <c r="AW27" s="128"/>
      <c r="AX27" s="128"/>
      <c r="AY27" s="128"/>
      <c r="AZ27" s="128"/>
      <c r="BA27" s="128"/>
      <c r="BB27" s="143"/>
      <c r="BC27" s="131">
        <f aca="true" t="shared" si="32" ref="BC27:BC32">SUM(BD27:BI27)</f>
        <v>0</v>
      </c>
      <c r="BD27" s="128"/>
      <c r="BE27" s="128"/>
      <c r="BF27" s="128"/>
      <c r="BG27" s="128"/>
      <c r="BH27" s="128"/>
      <c r="BI27" s="143"/>
      <c r="BJ27" s="131">
        <f aca="true" t="shared" si="33" ref="BJ27:BJ32">SUM(BK27:BP27)</f>
        <v>0</v>
      </c>
      <c r="BK27" s="128"/>
      <c r="BL27" s="128"/>
      <c r="BM27" s="128"/>
      <c r="BN27" s="128"/>
      <c r="BO27" s="128"/>
      <c r="BP27" s="143"/>
      <c r="BQ27" s="131">
        <f aca="true" t="shared" si="34" ref="BQ27:BQ32">SUM(BR27:BW27)</f>
        <v>0</v>
      </c>
      <c r="BR27" s="128"/>
      <c r="BS27" s="128"/>
      <c r="BT27" s="128"/>
      <c r="BU27" s="128"/>
      <c r="BV27" s="128"/>
      <c r="BW27" s="143"/>
      <c r="BX27" s="131">
        <f aca="true" t="shared" si="35" ref="BX27:BX32">SUM(BY27:CD27)</f>
        <v>0</v>
      </c>
      <c r="BY27" s="128"/>
      <c r="BZ27" s="128"/>
      <c r="CA27" s="128"/>
      <c r="CB27" s="128"/>
      <c r="CC27" s="128"/>
      <c r="CD27" s="143"/>
      <c r="CE27" s="131">
        <f aca="true" t="shared" si="36" ref="CE27:CE32">SUM(CF27:CK27)</f>
        <v>0</v>
      </c>
      <c r="CF27" s="128"/>
      <c r="CG27" s="128"/>
      <c r="CH27" s="128"/>
      <c r="CI27" s="128"/>
      <c r="CJ27" s="128"/>
      <c r="CK27" s="143"/>
      <c r="CL27" s="131">
        <f aca="true" t="shared" si="37" ref="CL27:CL32">SUM(CM27:CR27)</f>
        <v>0</v>
      </c>
      <c r="CM27" s="128"/>
      <c r="CN27" s="128"/>
      <c r="CO27" s="128"/>
      <c r="CP27" s="128"/>
      <c r="CQ27" s="128"/>
      <c r="CR27" s="143"/>
      <c r="CS27" s="131">
        <f aca="true" t="shared" si="38" ref="CS27:CS32">SUM(CT27:CY27)</f>
        <v>0</v>
      </c>
      <c r="CT27" s="128"/>
      <c r="CU27" s="128"/>
      <c r="CV27" s="128"/>
      <c r="CW27" s="128"/>
      <c r="CX27" s="128"/>
      <c r="CY27" s="143"/>
      <c r="CZ27" s="131">
        <f aca="true" t="shared" si="39" ref="CZ27:CZ32">SUM(DA27:DF27)</f>
        <v>0</v>
      </c>
      <c r="DA27" s="128"/>
      <c r="DB27" s="128"/>
      <c r="DC27" s="128"/>
      <c r="DD27" s="128"/>
      <c r="DE27" s="128"/>
      <c r="DF27" s="143"/>
      <c r="DG27" s="131">
        <f aca="true" t="shared" si="40" ref="DG27:DG32">SUM(DH27:DM27)</f>
        <v>0</v>
      </c>
      <c r="DH27" s="128"/>
      <c r="DI27" s="128"/>
      <c r="DJ27" s="128"/>
      <c r="DK27" s="128"/>
      <c r="DL27" s="128"/>
      <c r="DM27" s="130"/>
    </row>
    <row r="28" spans="2:117" ht="15" customHeight="1">
      <c r="B28" s="55"/>
      <c r="C28" s="60"/>
      <c r="D28" s="117" t="s">
        <v>16</v>
      </c>
      <c r="E28" s="112">
        <v>231</v>
      </c>
      <c r="F28" s="131">
        <f t="shared" si="25"/>
        <v>0</v>
      </c>
      <c r="G28" s="128"/>
      <c r="H28" s="128"/>
      <c r="I28" s="128"/>
      <c r="J28" s="128"/>
      <c r="K28" s="128"/>
      <c r="L28" s="143"/>
      <c r="M28" s="131">
        <f t="shared" si="26"/>
        <v>0</v>
      </c>
      <c r="N28" s="128"/>
      <c r="O28" s="128"/>
      <c r="P28" s="128"/>
      <c r="Q28" s="128"/>
      <c r="R28" s="128"/>
      <c r="S28" s="143"/>
      <c r="T28" s="131">
        <f t="shared" si="27"/>
        <v>0</v>
      </c>
      <c r="U28" s="128"/>
      <c r="V28" s="128"/>
      <c r="W28" s="128"/>
      <c r="X28" s="128"/>
      <c r="Y28" s="128"/>
      <c r="Z28" s="143"/>
      <c r="AA28" s="131">
        <f t="shared" si="28"/>
        <v>0</v>
      </c>
      <c r="AB28" s="128"/>
      <c r="AC28" s="128"/>
      <c r="AD28" s="128"/>
      <c r="AE28" s="128"/>
      <c r="AF28" s="128"/>
      <c r="AG28" s="143"/>
      <c r="AH28" s="131">
        <f t="shared" si="29"/>
        <v>0</v>
      </c>
      <c r="AI28" s="128"/>
      <c r="AJ28" s="128"/>
      <c r="AK28" s="179"/>
      <c r="AL28" s="128"/>
      <c r="AM28" s="128"/>
      <c r="AN28" s="143"/>
      <c r="AO28" s="131">
        <f t="shared" si="30"/>
        <v>0</v>
      </c>
      <c r="AP28" s="128"/>
      <c r="AQ28" s="128"/>
      <c r="AR28" s="179"/>
      <c r="AS28" s="128"/>
      <c r="AT28" s="128"/>
      <c r="AU28" s="143"/>
      <c r="AV28" s="131">
        <f t="shared" si="31"/>
        <v>0</v>
      </c>
      <c r="AW28" s="128"/>
      <c r="AX28" s="128"/>
      <c r="AY28" s="128"/>
      <c r="AZ28" s="128"/>
      <c r="BA28" s="128"/>
      <c r="BB28" s="143"/>
      <c r="BC28" s="131">
        <f t="shared" si="32"/>
        <v>0</v>
      </c>
      <c r="BD28" s="128"/>
      <c r="BE28" s="128"/>
      <c r="BF28" s="128"/>
      <c r="BG28" s="128"/>
      <c r="BH28" s="128"/>
      <c r="BI28" s="143"/>
      <c r="BJ28" s="131">
        <f t="shared" si="33"/>
        <v>0</v>
      </c>
      <c r="BK28" s="128"/>
      <c r="BL28" s="128"/>
      <c r="BM28" s="128"/>
      <c r="BN28" s="128"/>
      <c r="BO28" s="128"/>
      <c r="BP28" s="143"/>
      <c r="BQ28" s="131">
        <f t="shared" si="34"/>
        <v>0</v>
      </c>
      <c r="BR28" s="128"/>
      <c r="BS28" s="128"/>
      <c r="BT28" s="128"/>
      <c r="BU28" s="128"/>
      <c r="BV28" s="128"/>
      <c r="BW28" s="143"/>
      <c r="BX28" s="131">
        <f t="shared" si="35"/>
        <v>0</v>
      </c>
      <c r="BY28" s="128"/>
      <c r="BZ28" s="128"/>
      <c r="CA28" s="128"/>
      <c r="CB28" s="128"/>
      <c r="CC28" s="128"/>
      <c r="CD28" s="143"/>
      <c r="CE28" s="131">
        <f t="shared" si="36"/>
        <v>0</v>
      </c>
      <c r="CF28" s="128"/>
      <c r="CG28" s="128"/>
      <c r="CH28" s="128"/>
      <c r="CI28" s="128"/>
      <c r="CJ28" s="128"/>
      <c r="CK28" s="143"/>
      <c r="CL28" s="131">
        <f t="shared" si="37"/>
        <v>0</v>
      </c>
      <c r="CM28" s="128"/>
      <c r="CN28" s="128"/>
      <c r="CO28" s="128"/>
      <c r="CP28" s="128"/>
      <c r="CQ28" s="128"/>
      <c r="CR28" s="143"/>
      <c r="CS28" s="131">
        <f t="shared" si="38"/>
        <v>0</v>
      </c>
      <c r="CT28" s="128"/>
      <c r="CU28" s="128"/>
      <c r="CV28" s="128"/>
      <c r="CW28" s="128"/>
      <c r="CX28" s="128"/>
      <c r="CY28" s="143"/>
      <c r="CZ28" s="131">
        <f t="shared" si="39"/>
        <v>0</v>
      </c>
      <c r="DA28" s="128"/>
      <c r="DB28" s="128"/>
      <c r="DC28" s="128"/>
      <c r="DD28" s="128"/>
      <c r="DE28" s="128"/>
      <c r="DF28" s="143"/>
      <c r="DG28" s="131">
        <f t="shared" si="40"/>
        <v>0</v>
      </c>
      <c r="DH28" s="128"/>
      <c r="DI28" s="128"/>
      <c r="DJ28" s="128"/>
      <c r="DK28" s="128"/>
      <c r="DL28" s="128"/>
      <c r="DM28" s="130"/>
    </row>
    <row r="29" spans="2:117" ht="15" customHeight="1">
      <c r="B29" s="55"/>
      <c r="C29" s="60"/>
      <c r="D29" s="117" t="s">
        <v>18</v>
      </c>
      <c r="E29" s="112">
        <v>241</v>
      </c>
      <c r="F29" s="131">
        <f t="shared" si="25"/>
        <v>0</v>
      </c>
      <c r="G29" s="128"/>
      <c r="H29" s="128"/>
      <c r="I29" s="128"/>
      <c r="J29" s="128"/>
      <c r="K29" s="128"/>
      <c r="L29" s="143"/>
      <c r="M29" s="131">
        <f t="shared" si="26"/>
        <v>0</v>
      </c>
      <c r="N29" s="128"/>
      <c r="O29" s="128"/>
      <c r="P29" s="128"/>
      <c r="Q29" s="128"/>
      <c r="R29" s="128"/>
      <c r="S29" s="143"/>
      <c r="T29" s="131">
        <f t="shared" si="27"/>
        <v>0</v>
      </c>
      <c r="U29" s="128"/>
      <c r="V29" s="128"/>
      <c r="W29" s="128"/>
      <c r="X29" s="128"/>
      <c r="Y29" s="128"/>
      <c r="Z29" s="143"/>
      <c r="AA29" s="131">
        <f t="shared" si="28"/>
        <v>0</v>
      </c>
      <c r="AB29" s="128"/>
      <c r="AC29" s="128"/>
      <c r="AD29" s="128"/>
      <c r="AE29" s="128"/>
      <c r="AF29" s="128"/>
      <c r="AG29" s="143"/>
      <c r="AH29" s="131">
        <f t="shared" si="29"/>
        <v>1291.096</v>
      </c>
      <c r="AI29" s="128"/>
      <c r="AJ29" s="128"/>
      <c r="AK29" s="179">
        <v>1291.096</v>
      </c>
      <c r="AL29" s="128"/>
      <c r="AM29" s="128"/>
      <c r="AN29" s="143"/>
      <c r="AO29" s="131">
        <f t="shared" si="30"/>
        <v>4779.76819325046</v>
      </c>
      <c r="AP29" s="128"/>
      <c r="AQ29" s="128"/>
      <c r="AR29" s="179">
        <v>4779.76819325046</v>
      </c>
      <c r="AS29" s="128"/>
      <c r="AT29" s="128"/>
      <c r="AU29" s="143"/>
      <c r="AV29" s="131">
        <f t="shared" si="31"/>
        <v>2.525373</v>
      </c>
      <c r="AW29" s="128"/>
      <c r="AX29" s="128"/>
      <c r="AY29" s="128">
        <v>2.525373</v>
      </c>
      <c r="AZ29" s="128"/>
      <c r="BA29" s="128"/>
      <c r="BB29" s="143"/>
      <c r="BC29" s="131">
        <f t="shared" si="32"/>
        <v>1286.19514674954</v>
      </c>
      <c r="BD29" s="128"/>
      <c r="BE29" s="128"/>
      <c r="BF29" s="128">
        <v>1286.19514674954</v>
      </c>
      <c r="BG29" s="128"/>
      <c r="BH29" s="128"/>
      <c r="BI29" s="143"/>
      <c r="BJ29" s="131">
        <f t="shared" si="33"/>
        <v>0</v>
      </c>
      <c r="BK29" s="128"/>
      <c r="BL29" s="128"/>
      <c r="BM29" s="128"/>
      <c r="BN29" s="128"/>
      <c r="BO29" s="128"/>
      <c r="BP29" s="143"/>
      <c r="BQ29" s="131">
        <f t="shared" si="34"/>
        <v>0</v>
      </c>
      <c r="BR29" s="128"/>
      <c r="BS29" s="128"/>
      <c r="BT29" s="128"/>
      <c r="BU29" s="128"/>
      <c r="BV29" s="128"/>
      <c r="BW29" s="143"/>
      <c r="BX29" s="131">
        <f t="shared" si="35"/>
        <v>0</v>
      </c>
      <c r="BY29" s="128"/>
      <c r="BZ29" s="128"/>
      <c r="CA29" s="128"/>
      <c r="CB29" s="128"/>
      <c r="CC29" s="128"/>
      <c r="CD29" s="143"/>
      <c r="CE29" s="131">
        <f t="shared" si="36"/>
        <v>0</v>
      </c>
      <c r="CF29" s="128"/>
      <c r="CG29" s="128"/>
      <c r="CH29" s="128"/>
      <c r="CI29" s="128"/>
      <c r="CJ29" s="128"/>
      <c r="CK29" s="143"/>
      <c r="CL29" s="131">
        <f t="shared" si="37"/>
        <v>0</v>
      </c>
      <c r="CM29" s="128"/>
      <c r="CN29" s="128"/>
      <c r="CO29" s="128"/>
      <c r="CP29" s="128"/>
      <c r="CQ29" s="128"/>
      <c r="CR29" s="143"/>
      <c r="CS29" s="131">
        <f t="shared" si="38"/>
        <v>0</v>
      </c>
      <c r="CT29" s="128"/>
      <c r="CU29" s="128"/>
      <c r="CV29" s="128"/>
      <c r="CW29" s="128"/>
      <c r="CX29" s="128"/>
      <c r="CY29" s="143"/>
      <c r="CZ29" s="131">
        <f t="shared" si="39"/>
        <v>0</v>
      </c>
      <c r="DA29" s="128"/>
      <c r="DB29" s="128"/>
      <c r="DC29" s="128"/>
      <c r="DD29" s="128"/>
      <c r="DE29" s="128"/>
      <c r="DF29" s="143"/>
      <c r="DG29" s="131">
        <f t="shared" si="40"/>
        <v>0</v>
      </c>
      <c r="DH29" s="128"/>
      <c r="DI29" s="128"/>
      <c r="DJ29" s="128"/>
      <c r="DK29" s="128"/>
      <c r="DL29" s="128"/>
      <c r="DM29" s="130"/>
    </row>
    <row r="30" spans="2:117" ht="15" customHeight="1">
      <c r="B30" s="55"/>
      <c r="C30" s="60"/>
      <c r="D30" s="126" t="s">
        <v>21</v>
      </c>
      <c r="E30" s="112">
        <v>251</v>
      </c>
      <c r="F30" s="131">
        <f t="shared" si="25"/>
        <v>0</v>
      </c>
      <c r="G30" s="128"/>
      <c r="H30" s="128"/>
      <c r="I30" s="128"/>
      <c r="J30" s="128"/>
      <c r="K30" s="128"/>
      <c r="L30" s="143"/>
      <c r="M30" s="131">
        <f t="shared" si="26"/>
        <v>0</v>
      </c>
      <c r="N30" s="128"/>
      <c r="O30" s="128"/>
      <c r="P30" s="128"/>
      <c r="Q30" s="128"/>
      <c r="R30" s="128"/>
      <c r="S30" s="143"/>
      <c r="T30" s="131">
        <f t="shared" si="27"/>
        <v>0</v>
      </c>
      <c r="U30" s="128"/>
      <c r="V30" s="128"/>
      <c r="W30" s="128"/>
      <c r="X30" s="128"/>
      <c r="Y30" s="128"/>
      <c r="Z30" s="143"/>
      <c r="AA30" s="131">
        <f t="shared" si="28"/>
        <v>0</v>
      </c>
      <c r="AB30" s="128"/>
      <c r="AC30" s="128"/>
      <c r="AD30" s="128"/>
      <c r="AE30" s="128"/>
      <c r="AF30" s="128"/>
      <c r="AG30" s="143"/>
      <c r="AH30" s="131">
        <f t="shared" si="29"/>
        <v>0</v>
      </c>
      <c r="AI30" s="128"/>
      <c r="AJ30" s="128"/>
      <c r="AK30" s="179"/>
      <c r="AL30" s="128"/>
      <c r="AM30" s="128"/>
      <c r="AN30" s="143"/>
      <c r="AO30" s="131">
        <f t="shared" si="30"/>
        <v>0</v>
      </c>
      <c r="AP30" s="128"/>
      <c r="AQ30" s="128"/>
      <c r="AR30" s="179"/>
      <c r="AS30" s="128"/>
      <c r="AT30" s="128"/>
      <c r="AU30" s="143"/>
      <c r="AV30" s="131">
        <f t="shared" si="31"/>
        <v>0</v>
      </c>
      <c r="AW30" s="128"/>
      <c r="AX30" s="128"/>
      <c r="AY30" s="128"/>
      <c r="AZ30" s="128"/>
      <c r="BA30" s="128"/>
      <c r="BB30" s="143"/>
      <c r="BC30" s="131">
        <f t="shared" si="32"/>
        <v>0</v>
      </c>
      <c r="BD30" s="128"/>
      <c r="BE30" s="128"/>
      <c r="BF30" s="128"/>
      <c r="BG30" s="128"/>
      <c r="BH30" s="128"/>
      <c r="BI30" s="143"/>
      <c r="BJ30" s="131">
        <f t="shared" si="33"/>
        <v>0</v>
      </c>
      <c r="BK30" s="128"/>
      <c r="BL30" s="128"/>
      <c r="BM30" s="128"/>
      <c r="BN30" s="128"/>
      <c r="BO30" s="128"/>
      <c r="BP30" s="143"/>
      <c r="BQ30" s="131">
        <f t="shared" si="34"/>
        <v>0</v>
      </c>
      <c r="BR30" s="128"/>
      <c r="BS30" s="128"/>
      <c r="BT30" s="128"/>
      <c r="BU30" s="128"/>
      <c r="BV30" s="128"/>
      <c r="BW30" s="143"/>
      <c r="BX30" s="131">
        <f t="shared" si="35"/>
        <v>0</v>
      </c>
      <c r="BY30" s="128"/>
      <c r="BZ30" s="128"/>
      <c r="CA30" s="128"/>
      <c r="CB30" s="128"/>
      <c r="CC30" s="128"/>
      <c r="CD30" s="143"/>
      <c r="CE30" s="131">
        <f t="shared" si="36"/>
        <v>0</v>
      </c>
      <c r="CF30" s="128"/>
      <c r="CG30" s="128"/>
      <c r="CH30" s="128"/>
      <c r="CI30" s="128"/>
      <c r="CJ30" s="128"/>
      <c r="CK30" s="143"/>
      <c r="CL30" s="131">
        <f t="shared" si="37"/>
        <v>0</v>
      </c>
      <c r="CM30" s="128"/>
      <c r="CN30" s="128"/>
      <c r="CO30" s="128"/>
      <c r="CP30" s="128"/>
      <c r="CQ30" s="128"/>
      <c r="CR30" s="143"/>
      <c r="CS30" s="131">
        <f t="shared" si="38"/>
        <v>0</v>
      </c>
      <c r="CT30" s="128"/>
      <c r="CU30" s="128"/>
      <c r="CV30" s="128"/>
      <c r="CW30" s="128"/>
      <c r="CX30" s="128"/>
      <c r="CY30" s="143"/>
      <c r="CZ30" s="131">
        <f t="shared" si="39"/>
        <v>0</v>
      </c>
      <c r="DA30" s="128"/>
      <c r="DB30" s="128"/>
      <c r="DC30" s="128"/>
      <c r="DD30" s="128"/>
      <c r="DE30" s="128"/>
      <c r="DF30" s="143"/>
      <c r="DG30" s="131">
        <f t="shared" si="40"/>
        <v>0</v>
      </c>
      <c r="DH30" s="128"/>
      <c r="DI30" s="128"/>
      <c r="DJ30" s="128"/>
      <c r="DK30" s="128"/>
      <c r="DL30" s="128"/>
      <c r="DM30" s="130"/>
    </row>
    <row r="31" spans="2:117" ht="15" customHeight="1">
      <c r="B31" s="55"/>
      <c r="C31" s="60"/>
      <c r="D31" s="117" t="s">
        <v>19</v>
      </c>
      <c r="E31" s="112">
        <v>261</v>
      </c>
      <c r="F31" s="131">
        <f t="shared" si="25"/>
        <v>0</v>
      </c>
      <c r="G31" s="128"/>
      <c r="H31" s="128"/>
      <c r="I31" s="128"/>
      <c r="J31" s="128"/>
      <c r="K31" s="128"/>
      <c r="L31" s="143"/>
      <c r="M31" s="131">
        <f t="shared" si="26"/>
        <v>0</v>
      </c>
      <c r="N31" s="128"/>
      <c r="O31" s="128"/>
      <c r="P31" s="128"/>
      <c r="Q31" s="128"/>
      <c r="R31" s="128"/>
      <c r="S31" s="143"/>
      <c r="T31" s="131">
        <f t="shared" si="27"/>
        <v>0</v>
      </c>
      <c r="U31" s="128"/>
      <c r="V31" s="128"/>
      <c r="W31" s="128"/>
      <c r="X31" s="128"/>
      <c r="Y31" s="128"/>
      <c r="Z31" s="143"/>
      <c r="AA31" s="131">
        <f t="shared" si="28"/>
        <v>0</v>
      </c>
      <c r="AB31" s="128"/>
      <c r="AC31" s="128"/>
      <c r="AD31" s="128"/>
      <c r="AE31" s="128"/>
      <c r="AF31" s="128"/>
      <c r="AG31" s="143"/>
      <c r="AH31" s="131">
        <f t="shared" si="29"/>
        <v>1320.157</v>
      </c>
      <c r="AI31" s="128"/>
      <c r="AJ31" s="128"/>
      <c r="AK31" s="179">
        <v>1320.157</v>
      </c>
      <c r="AL31" s="128"/>
      <c r="AM31" s="128"/>
      <c r="AN31" s="143"/>
      <c r="AO31" s="131">
        <f t="shared" si="30"/>
        <v>4888.376634905881</v>
      </c>
      <c r="AP31" s="128"/>
      <c r="AQ31" s="128"/>
      <c r="AR31" s="179">
        <v>4888.376634905881</v>
      </c>
      <c r="AS31" s="128"/>
      <c r="AT31" s="128"/>
      <c r="AU31" s="143"/>
      <c r="AV31" s="131">
        <f t="shared" si="31"/>
        <v>2.122594</v>
      </c>
      <c r="AW31" s="128"/>
      <c r="AX31" s="128"/>
      <c r="AY31" s="128">
        <v>2.122594</v>
      </c>
      <c r="AZ31" s="128"/>
      <c r="BA31" s="128"/>
      <c r="BB31" s="143"/>
      <c r="BC31" s="131">
        <f t="shared" si="32"/>
        <v>1081.0561850941199</v>
      </c>
      <c r="BD31" s="128"/>
      <c r="BE31" s="128"/>
      <c r="BF31" s="128">
        <v>1081.0561850941199</v>
      </c>
      <c r="BG31" s="128"/>
      <c r="BH31" s="128"/>
      <c r="BI31" s="143"/>
      <c r="BJ31" s="131">
        <f t="shared" si="33"/>
        <v>0</v>
      </c>
      <c r="BK31" s="128"/>
      <c r="BL31" s="128"/>
      <c r="BM31" s="128"/>
      <c r="BN31" s="128"/>
      <c r="BO31" s="128"/>
      <c r="BP31" s="143"/>
      <c r="BQ31" s="131">
        <f t="shared" si="34"/>
        <v>0</v>
      </c>
      <c r="BR31" s="128"/>
      <c r="BS31" s="128"/>
      <c r="BT31" s="128"/>
      <c r="BU31" s="128"/>
      <c r="BV31" s="128"/>
      <c r="BW31" s="143"/>
      <c r="BX31" s="131">
        <f t="shared" si="35"/>
        <v>0</v>
      </c>
      <c r="BY31" s="128"/>
      <c r="BZ31" s="128"/>
      <c r="CA31" s="128"/>
      <c r="CB31" s="128"/>
      <c r="CC31" s="128"/>
      <c r="CD31" s="143"/>
      <c r="CE31" s="131">
        <f t="shared" si="36"/>
        <v>0</v>
      </c>
      <c r="CF31" s="128"/>
      <c r="CG31" s="128"/>
      <c r="CH31" s="128"/>
      <c r="CI31" s="128"/>
      <c r="CJ31" s="128"/>
      <c r="CK31" s="143"/>
      <c r="CL31" s="131">
        <f t="shared" si="37"/>
        <v>0</v>
      </c>
      <c r="CM31" s="128"/>
      <c r="CN31" s="128"/>
      <c r="CO31" s="128"/>
      <c r="CP31" s="128"/>
      <c r="CQ31" s="128"/>
      <c r="CR31" s="143"/>
      <c r="CS31" s="131">
        <f t="shared" si="38"/>
        <v>0</v>
      </c>
      <c r="CT31" s="128"/>
      <c r="CU31" s="128"/>
      <c r="CV31" s="128"/>
      <c r="CW31" s="128"/>
      <c r="CX31" s="128"/>
      <c r="CY31" s="143"/>
      <c r="CZ31" s="131">
        <f t="shared" si="39"/>
        <v>0</v>
      </c>
      <c r="DA31" s="128"/>
      <c r="DB31" s="128"/>
      <c r="DC31" s="128"/>
      <c r="DD31" s="128"/>
      <c r="DE31" s="128"/>
      <c r="DF31" s="143"/>
      <c r="DG31" s="131">
        <f t="shared" si="40"/>
        <v>0</v>
      </c>
      <c r="DH31" s="128"/>
      <c r="DI31" s="128"/>
      <c r="DJ31" s="128"/>
      <c r="DK31" s="128"/>
      <c r="DL31" s="128"/>
      <c r="DM31" s="130"/>
    </row>
    <row r="32" spans="2:117" ht="15" customHeight="1">
      <c r="B32" s="55"/>
      <c r="C32" s="60"/>
      <c r="D32" s="117" t="s">
        <v>17</v>
      </c>
      <c r="E32" s="112">
        <v>271</v>
      </c>
      <c r="F32" s="131">
        <f t="shared" si="25"/>
        <v>0</v>
      </c>
      <c r="G32" s="128"/>
      <c r="H32" s="128"/>
      <c r="I32" s="128"/>
      <c r="J32" s="128"/>
      <c r="K32" s="128"/>
      <c r="L32" s="143"/>
      <c r="M32" s="131">
        <f t="shared" si="26"/>
        <v>0</v>
      </c>
      <c r="N32" s="128"/>
      <c r="O32" s="128"/>
      <c r="P32" s="128"/>
      <c r="Q32" s="128"/>
      <c r="R32" s="128"/>
      <c r="S32" s="143"/>
      <c r="T32" s="131">
        <f t="shared" si="27"/>
        <v>0</v>
      </c>
      <c r="U32" s="128"/>
      <c r="V32" s="128"/>
      <c r="W32" s="128"/>
      <c r="X32" s="128"/>
      <c r="Y32" s="128"/>
      <c r="Z32" s="143"/>
      <c r="AA32" s="131">
        <f t="shared" si="28"/>
        <v>0</v>
      </c>
      <c r="AB32" s="128"/>
      <c r="AC32" s="128"/>
      <c r="AD32" s="128"/>
      <c r="AE32" s="128"/>
      <c r="AF32" s="128"/>
      <c r="AG32" s="143"/>
      <c r="AH32" s="131">
        <f t="shared" si="29"/>
        <v>0</v>
      </c>
      <c r="AI32" s="128"/>
      <c r="AJ32" s="128"/>
      <c r="AK32" s="128"/>
      <c r="AL32" s="128"/>
      <c r="AM32" s="128"/>
      <c r="AN32" s="143"/>
      <c r="AO32" s="131">
        <f t="shared" si="30"/>
        <v>0</v>
      </c>
      <c r="AP32" s="128"/>
      <c r="AQ32" s="128"/>
      <c r="AR32" s="128"/>
      <c r="AS32" s="128"/>
      <c r="AT32" s="128"/>
      <c r="AU32" s="143"/>
      <c r="AV32" s="131">
        <f t="shared" si="31"/>
        <v>0</v>
      </c>
      <c r="AW32" s="128"/>
      <c r="AX32" s="128"/>
      <c r="AY32" s="128"/>
      <c r="AZ32" s="128"/>
      <c r="BA32" s="128"/>
      <c r="BB32" s="143"/>
      <c r="BC32" s="131">
        <f t="shared" si="32"/>
        <v>0</v>
      </c>
      <c r="BD32" s="128"/>
      <c r="BE32" s="128"/>
      <c r="BF32" s="128"/>
      <c r="BG32" s="128"/>
      <c r="BH32" s="128"/>
      <c r="BI32" s="143"/>
      <c r="BJ32" s="131">
        <f t="shared" si="33"/>
        <v>0</v>
      </c>
      <c r="BK32" s="128"/>
      <c r="BL32" s="128"/>
      <c r="BM32" s="128"/>
      <c r="BN32" s="128"/>
      <c r="BO32" s="128"/>
      <c r="BP32" s="143"/>
      <c r="BQ32" s="131">
        <f t="shared" si="34"/>
        <v>0</v>
      </c>
      <c r="BR32" s="128"/>
      <c r="BS32" s="128"/>
      <c r="BT32" s="128"/>
      <c r="BU32" s="128"/>
      <c r="BV32" s="128"/>
      <c r="BW32" s="143"/>
      <c r="BX32" s="131">
        <f t="shared" si="35"/>
        <v>0</v>
      </c>
      <c r="BY32" s="128"/>
      <c r="BZ32" s="128"/>
      <c r="CA32" s="128"/>
      <c r="CB32" s="128"/>
      <c r="CC32" s="128"/>
      <c r="CD32" s="143"/>
      <c r="CE32" s="131">
        <f t="shared" si="36"/>
        <v>0</v>
      </c>
      <c r="CF32" s="128"/>
      <c r="CG32" s="128"/>
      <c r="CH32" s="128"/>
      <c r="CI32" s="128"/>
      <c r="CJ32" s="128"/>
      <c r="CK32" s="143"/>
      <c r="CL32" s="131">
        <f t="shared" si="37"/>
        <v>0</v>
      </c>
      <c r="CM32" s="128"/>
      <c r="CN32" s="128"/>
      <c r="CO32" s="128"/>
      <c r="CP32" s="128"/>
      <c r="CQ32" s="128"/>
      <c r="CR32" s="143"/>
      <c r="CS32" s="131">
        <f t="shared" si="38"/>
        <v>0</v>
      </c>
      <c r="CT32" s="128"/>
      <c r="CU32" s="128"/>
      <c r="CV32" s="128"/>
      <c r="CW32" s="128"/>
      <c r="CX32" s="128"/>
      <c r="CY32" s="143"/>
      <c r="CZ32" s="131">
        <f t="shared" si="39"/>
        <v>0</v>
      </c>
      <c r="DA32" s="128"/>
      <c r="DB32" s="128"/>
      <c r="DC32" s="128"/>
      <c r="DD32" s="128"/>
      <c r="DE32" s="128"/>
      <c r="DF32" s="143"/>
      <c r="DG32" s="131">
        <f t="shared" si="40"/>
        <v>0</v>
      </c>
      <c r="DH32" s="128"/>
      <c r="DI32" s="128"/>
      <c r="DJ32" s="128"/>
      <c r="DK32" s="128"/>
      <c r="DL32" s="128"/>
      <c r="DM32" s="130"/>
    </row>
    <row r="33" spans="2:117" ht="33.75">
      <c r="B33" s="55"/>
      <c r="C33" s="60"/>
      <c r="D33" s="117" t="s">
        <v>22</v>
      </c>
      <c r="E33" s="112">
        <v>300</v>
      </c>
      <c r="F33" s="165">
        <f aca="true" t="shared" si="41" ref="F33:AK33">SUM(F34:F40)</f>
        <v>3833.764</v>
      </c>
      <c r="G33" s="165">
        <f t="shared" si="41"/>
        <v>0</v>
      </c>
      <c r="H33" s="165">
        <f t="shared" si="41"/>
        <v>0</v>
      </c>
      <c r="I33" s="165">
        <f t="shared" si="41"/>
        <v>3476.888</v>
      </c>
      <c r="J33" s="165">
        <f t="shared" si="41"/>
        <v>356.876</v>
      </c>
      <c r="K33" s="165">
        <f t="shared" si="41"/>
        <v>0</v>
      </c>
      <c r="L33" s="166">
        <f t="shared" si="41"/>
        <v>0</v>
      </c>
      <c r="M33" s="165">
        <f t="shared" si="41"/>
        <v>17600.7457</v>
      </c>
      <c r="N33" s="165">
        <f t="shared" si="41"/>
        <v>0</v>
      </c>
      <c r="O33" s="165">
        <f t="shared" si="41"/>
        <v>0</v>
      </c>
      <c r="P33" s="165">
        <f t="shared" si="41"/>
        <v>15563.44411</v>
      </c>
      <c r="Q33" s="165">
        <f t="shared" si="41"/>
        <v>2037.30159</v>
      </c>
      <c r="R33" s="165">
        <f t="shared" si="41"/>
        <v>0</v>
      </c>
      <c r="S33" s="166">
        <f t="shared" si="41"/>
        <v>0</v>
      </c>
      <c r="T33" s="165">
        <f t="shared" si="41"/>
        <v>0</v>
      </c>
      <c r="U33" s="165">
        <f t="shared" si="41"/>
        <v>0</v>
      </c>
      <c r="V33" s="165">
        <f t="shared" si="41"/>
        <v>0</v>
      </c>
      <c r="W33" s="165">
        <f t="shared" si="41"/>
        <v>0</v>
      </c>
      <c r="X33" s="165">
        <f t="shared" si="41"/>
        <v>0</v>
      </c>
      <c r="Y33" s="165">
        <f t="shared" si="41"/>
        <v>0</v>
      </c>
      <c r="Z33" s="166">
        <f t="shared" si="41"/>
        <v>0</v>
      </c>
      <c r="AA33" s="165">
        <f t="shared" si="41"/>
        <v>0</v>
      </c>
      <c r="AB33" s="165">
        <f t="shared" si="41"/>
        <v>0</v>
      </c>
      <c r="AC33" s="165">
        <f t="shared" si="41"/>
        <v>0</v>
      </c>
      <c r="AD33" s="165">
        <f t="shared" si="41"/>
        <v>0</v>
      </c>
      <c r="AE33" s="165">
        <f t="shared" si="41"/>
        <v>0</v>
      </c>
      <c r="AF33" s="165">
        <f t="shared" si="41"/>
        <v>0</v>
      </c>
      <c r="AG33" s="166">
        <f t="shared" si="41"/>
        <v>0</v>
      </c>
      <c r="AH33" s="165">
        <f t="shared" si="41"/>
        <v>0</v>
      </c>
      <c r="AI33" s="165">
        <f t="shared" si="41"/>
        <v>0</v>
      </c>
      <c r="AJ33" s="165">
        <f t="shared" si="41"/>
        <v>0</v>
      </c>
      <c r="AK33" s="165">
        <f t="shared" si="41"/>
        <v>0</v>
      </c>
      <c r="AL33" s="165">
        <f aca="true" t="shared" si="42" ref="AL33:BQ33">SUM(AL34:AL40)</f>
        <v>0</v>
      </c>
      <c r="AM33" s="165">
        <f t="shared" si="42"/>
        <v>0</v>
      </c>
      <c r="AN33" s="166">
        <f t="shared" si="42"/>
        <v>0</v>
      </c>
      <c r="AO33" s="165">
        <f t="shared" si="42"/>
        <v>0</v>
      </c>
      <c r="AP33" s="165">
        <f t="shared" si="42"/>
        <v>0</v>
      </c>
      <c r="AQ33" s="165">
        <f t="shared" si="42"/>
        <v>0</v>
      </c>
      <c r="AR33" s="165">
        <f t="shared" si="42"/>
        <v>0</v>
      </c>
      <c r="AS33" s="165">
        <f t="shared" si="42"/>
        <v>0</v>
      </c>
      <c r="AT33" s="165">
        <f t="shared" si="42"/>
        <v>0</v>
      </c>
      <c r="AU33" s="166">
        <f t="shared" si="42"/>
        <v>0</v>
      </c>
      <c r="AV33" s="165">
        <f t="shared" si="42"/>
        <v>0</v>
      </c>
      <c r="AW33" s="165">
        <f t="shared" si="42"/>
        <v>0</v>
      </c>
      <c r="AX33" s="165">
        <f t="shared" si="42"/>
        <v>0</v>
      </c>
      <c r="AY33" s="165">
        <f t="shared" si="42"/>
        <v>0</v>
      </c>
      <c r="AZ33" s="165">
        <f t="shared" si="42"/>
        <v>0</v>
      </c>
      <c r="BA33" s="165">
        <f t="shared" si="42"/>
        <v>0</v>
      </c>
      <c r="BB33" s="166">
        <f t="shared" si="42"/>
        <v>0</v>
      </c>
      <c r="BC33" s="165">
        <f t="shared" si="42"/>
        <v>0</v>
      </c>
      <c r="BD33" s="165">
        <f t="shared" si="42"/>
        <v>0</v>
      </c>
      <c r="BE33" s="165">
        <f t="shared" si="42"/>
        <v>0</v>
      </c>
      <c r="BF33" s="165">
        <f t="shared" si="42"/>
        <v>0</v>
      </c>
      <c r="BG33" s="165">
        <f t="shared" si="42"/>
        <v>0</v>
      </c>
      <c r="BH33" s="165">
        <f t="shared" si="42"/>
        <v>0</v>
      </c>
      <c r="BI33" s="166">
        <f t="shared" si="42"/>
        <v>0</v>
      </c>
      <c r="BJ33" s="165">
        <f t="shared" si="42"/>
        <v>0</v>
      </c>
      <c r="BK33" s="165">
        <f t="shared" si="42"/>
        <v>0</v>
      </c>
      <c r="BL33" s="165">
        <f t="shared" si="42"/>
        <v>0</v>
      </c>
      <c r="BM33" s="165">
        <f t="shared" si="42"/>
        <v>0</v>
      </c>
      <c r="BN33" s="165">
        <f t="shared" si="42"/>
        <v>0</v>
      </c>
      <c r="BO33" s="165">
        <f t="shared" si="42"/>
        <v>0</v>
      </c>
      <c r="BP33" s="166">
        <f t="shared" si="42"/>
        <v>0</v>
      </c>
      <c r="BQ33" s="165">
        <f t="shared" si="42"/>
        <v>0</v>
      </c>
      <c r="BR33" s="165">
        <f aca="true" t="shared" si="43" ref="BR33:CW33">SUM(BR34:BR40)</f>
        <v>0</v>
      </c>
      <c r="BS33" s="165">
        <f t="shared" si="43"/>
        <v>0</v>
      </c>
      <c r="BT33" s="165">
        <f t="shared" si="43"/>
        <v>0</v>
      </c>
      <c r="BU33" s="165">
        <f t="shared" si="43"/>
        <v>0</v>
      </c>
      <c r="BV33" s="165">
        <f t="shared" si="43"/>
        <v>0</v>
      </c>
      <c r="BW33" s="166">
        <f t="shared" si="43"/>
        <v>0</v>
      </c>
      <c r="BX33" s="165">
        <f t="shared" si="43"/>
        <v>0</v>
      </c>
      <c r="BY33" s="165">
        <f t="shared" si="43"/>
        <v>0</v>
      </c>
      <c r="BZ33" s="165">
        <f t="shared" si="43"/>
        <v>0</v>
      </c>
      <c r="CA33" s="165">
        <f t="shared" si="43"/>
        <v>0</v>
      </c>
      <c r="CB33" s="165">
        <f t="shared" si="43"/>
        <v>0</v>
      </c>
      <c r="CC33" s="165">
        <f t="shared" si="43"/>
        <v>0</v>
      </c>
      <c r="CD33" s="166">
        <f t="shared" si="43"/>
        <v>0</v>
      </c>
      <c r="CE33" s="165">
        <f t="shared" si="43"/>
        <v>0</v>
      </c>
      <c r="CF33" s="165">
        <f t="shared" si="43"/>
        <v>0</v>
      </c>
      <c r="CG33" s="165">
        <f t="shared" si="43"/>
        <v>0</v>
      </c>
      <c r="CH33" s="165">
        <f t="shared" si="43"/>
        <v>0</v>
      </c>
      <c r="CI33" s="165">
        <f t="shared" si="43"/>
        <v>0</v>
      </c>
      <c r="CJ33" s="165">
        <f t="shared" si="43"/>
        <v>0</v>
      </c>
      <c r="CK33" s="166">
        <f t="shared" si="43"/>
        <v>0</v>
      </c>
      <c r="CL33" s="165">
        <f t="shared" si="43"/>
        <v>0</v>
      </c>
      <c r="CM33" s="165">
        <f t="shared" si="43"/>
        <v>0</v>
      </c>
      <c r="CN33" s="165">
        <f t="shared" si="43"/>
        <v>0</v>
      </c>
      <c r="CO33" s="165">
        <f t="shared" si="43"/>
        <v>0</v>
      </c>
      <c r="CP33" s="165">
        <f t="shared" si="43"/>
        <v>0</v>
      </c>
      <c r="CQ33" s="165">
        <f t="shared" si="43"/>
        <v>0</v>
      </c>
      <c r="CR33" s="166">
        <f t="shared" si="43"/>
        <v>0</v>
      </c>
      <c r="CS33" s="165">
        <f t="shared" si="43"/>
        <v>0</v>
      </c>
      <c r="CT33" s="165">
        <f t="shared" si="43"/>
        <v>0</v>
      </c>
      <c r="CU33" s="165">
        <f t="shared" si="43"/>
        <v>0</v>
      </c>
      <c r="CV33" s="165">
        <f t="shared" si="43"/>
        <v>0</v>
      </c>
      <c r="CW33" s="165">
        <f t="shared" si="43"/>
        <v>0</v>
      </c>
      <c r="CX33" s="165">
        <f aca="true" t="shared" si="44" ref="CX33:DM33">SUM(CX34:CX40)</f>
        <v>0</v>
      </c>
      <c r="CY33" s="166">
        <f t="shared" si="44"/>
        <v>0</v>
      </c>
      <c r="CZ33" s="165">
        <f t="shared" si="44"/>
        <v>0</v>
      </c>
      <c r="DA33" s="165">
        <f t="shared" si="44"/>
        <v>0</v>
      </c>
      <c r="DB33" s="165">
        <f t="shared" si="44"/>
        <v>0</v>
      </c>
      <c r="DC33" s="165">
        <f t="shared" si="44"/>
        <v>0</v>
      </c>
      <c r="DD33" s="165">
        <f t="shared" si="44"/>
        <v>0</v>
      </c>
      <c r="DE33" s="165">
        <f t="shared" si="44"/>
        <v>0</v>
      </c>
      <c r="DF33" s="166">
        <f t="shared" si="44"/>
        <v>0</v>
      </c>
      <c r="DG33" s="165">
        <f t="shared" si="44"/>
        <v>0</v>
      </c>
      <c r="DH33" s="165">
        <f t="shared" si="44"/>
        <v>0</v>
      </c>
      <c r="DI33" s="165">
        <f t="shared" si="44"/>
        <v>0</v>
      </c>
      <c r="DJ33" s="165">
        <f t="shared" si="44"/>
        <v>0</v>
      </c>
      <c r="DK33" s="165">
        <f t="shared" si="44"/>
        <v>0</v>
      </c>
      <c r="DL33" s="165">
        <f t="shared" si="44"/>
        <v>0</v>
      </c>
      <c r="DM33" s="167">
        <f t="shared" si="44"/>
        <v>0</v>
      </c>
    </row>
    <row r="34" spans="2:117" ht="22.5">
      <c r="B34" s="55"/>
      <c r="C34" s="60"/>
      <c r="D34" s="117" t="s">
        <v>14</v>
      </c>
      <c r="E34" s="112">
        <v>311</v>
      </c>
      <c r="F34" s="131">
        <f>SUM(G34:L34)</f>
        <v>239.552</v>
      </c>
      <c r="G34" s="128"/>
      <c r="H34" s="128"/>
      <c r="I34" s="179">
        <v>239.552</v>
      </c>
      <c r="J34" s="179"/>
      <c r="K34" s="128"/>
      <c r="L34" s="143"/>
      <c r="M34" s="131">
        <f>SUM(N34:S34)</f>
        <v>1069.16239</v>
      </c>
      <c r="N34" s="128"/>
      <c r="O34" s="128"/>
      <c r="P34" s="179">
        <v>1069.16239</v>
      </c>
      <c r="Q34" s="179"/>
      <c r="R34" s="128"/>
      <c r="S34" s="143"/>
      <c r="T34" s="131">
        <f>SUM(U34:Z34)</f>
        <v>0</v>
      </c>
      <c r="U34" s="128"/>
      <c r="V34" s="128"/>
      <c r="W34" s="128"/>
      <c r="X34" s="128"/>
      <c r="Y34" s="128"/>
      <c r="Z34" s="143"/>
      <c r="AA34" s="131">
        <f>SUM(AB34:AG34)</f>
        <v>0</v>
      </c>
      <c r="AB34" s="128"/>
      <c r="AC34" s="128"/>
      <c r="AD34" s="128"/>
      <c r="AE34" s="128"/>
      <c r="AF34" s="128"/>
      <c r="AG34" s="143"/>
      <c r="AH34" s="131">
        <f>SUM(AI34:AN34)</f>
        <v>0</v>
      </c>
      <c r="AI34" s="128"/>
      <c r="AJ34" s="128"/>
      <c r="AK34" s="128"/>
      <c r="AL34" s="128"/>
      <c r="AM34" s="128"/>
      <c r="AN34" s="143"/>
      <c r="AO34" s="131">
        <f>SUM(AP34:AU34)</f>
        <v>0</v>
      </c>
      <c r="AP34" s="128"/>
      <c r="AQ34" s="128"/>
      <c r="AR34" s="128"/>
      <c r="AS34" s="128"/>
      <c r="AT34" s="128"/>
      <c r="AU34" s="143"/>
      <c r="AV34" s="131">
        <f>SUM(AW34:BB34)</f>
        <v>0</v>
      </c>
      <c r="AW34" s="128"/>
      <c r="AX34" s="128"/>
      <c r="AY34" s="128"/>
      <c r="AZ34" s="128"/>
      <c r="BA34" s="128"/>
      <c r="BB34" s="143"/>
      <c r="BC34" s="131">
        <f>SUM(BD34:BI34)</f>
        <v>0</v>
      </c>
      <c r="BD34" s="128"/>
      <c r="BE34" s="128"/>
      <c r="BF34" s="128"/>
      <c r="BG34" s="128"/>
      <c r="BH34" s="128"/>
      <c r="BI34" s="143"/>
      <c r="BJ34" s="131">
        <f>SUM(BK34:BP34)</f>
        <v>0</v>
      </c>
      <c r="BK34" s="128"/>
      <c r="BL34" s="128"/>
      <c r="BM34" s="128"/>
      <c r="BN34" s="128"/>
      <c r="BO34" s="128"/>
      <c r="BP34" s="143"/>
      <c r="BQ34" s="131">
        <f>SUM(BR34:BW34)</f>
        <v>0</v>
      </c>
      <c r="BR34" s="128"/>
      <c r="BS34" s="128"/>
      <c r="BT34" s="128"/>
      <c r="BU34" s="128"/>
      <c r="BV34" s="128"/>
      <c r="BW34" s="143"/>
      <c r="BX34" s="131">
        <f>SUM(BY34:CD34)</f>
        <v>0</v>
      </c>
      <c r="BY34" s="128"/>
      <c r="BZ34" s="128"/>
      <c r="CA34" s="128"/>
      <c r="CB34" s="128"/>
      <c r="CC34" s="128"/>
      <c r="CD34" s="143"/>
      <c r="CE34" s="131">
        <f>SUM(CF34:CK34)</f>
        <v>0</v>
      </c>
      <c r="CF34" s="128"/>
      <c r="CG34" s="128"/>
      <c r="CH34" s="128"/>
      <c r="CI34" s="128"/>
      <c r="CJ34" s="128"/>
      <c r="CK34" s="143"/>
      <c r="CL34" s="131">
        <f>SUM(CM34:CR34)</f>
        <v>0</v>
      </c>
      <c r="CM34" s="128"/>
      <c r="CN34" s="128"/>
      <c r="CO34" s="128"/>
      <c r="CP34" s="128"/>
      <c r="CQ34" s="128"/>
      <c r="CR34" s="143"/>
      <c r="CS34" s="131">
        <f>SUM(CT34:CY34)</f>
        <v>0</v>
      </c>
      <c r="CT34" s="128"/>
      <c r="CU34" s="128"/>
      <c r="CV34" s="128"/>
      <c r="CW34" s="128"/>
      <c r="CX34" s="128"/>
      <c r="CY34" s="143"/>
      <c r="CZ34" s="131">
        <f>SUM(DA34:DF34)</f>
        <v>0</v>
      </c>
      <c r="DA34" s="128"/>
      <c r="DB34" s="128"/>
      <c r="DC34" s="128"/>
      <c r="DD34" s="128"/>
      <c r="DE34" s="128"/>
      <c r="DF34" s="143"/>
      <c r="DG34" s="131">
        <f>SUM(DH34:DM34)</f>
        <v>0</v>
      </c>
      <c r="DH34" s="128"/>
      <c r="DI34" s="128"/>
      <c r="DJ34" s="128"/>
      <c r="DK34" s="128"/>
      <c r="DL34" s="128"/>
      <c r="DM34" s="130"/>
    </row>
    <row r="35" spans="2:117" ht="22.5">
      <c r="B35" s="55"/>
      <c r="C35" s="60"/>
      <c r="D35" s="117" t="s">
        <v>15</v>
      </c>
      <c r="E35" s="112">
        <v>321</v>
      </c>
      <c r="F35" s="131">
        <f aca="true" t="shared" si="45" ref="F35:F40">SUM(G35:L35)</f>
        <v>0</v>
      </c>
      <c r="G35" s="128"/>
      <c r="H35" s="128"/>
      <c r="I35" s="179"/>
      <c r="J35" s="179"/>
      <c r="K35" s="128"/>
      <c r="L35" s="143"/>
      <c r="M35" s="131">
        <f aca="true" t="shared" si="46" ref="M35:M40">SUM(N35:S35)</f>
        <v>0</v>
      </c>
      <c r="N35" s="128"/>
      <c r="O35" s="128"/>
      <c r="P35" s="179"/>
      <c r="Q35" s="179"/>
      <c r="R35" s="128"/>
      <c r="S35" s="143"/>
      <c r="T35" s="131">
        <f aca="true" t="shared" si="47" ref="T35:T40">SUM(U35:Z35)</f>
        <v>0</v>
      </c>
      <c r="U35" s="128"/>
      <c r="V35" s="128"/>
      <c r="W35" s="128"/>
      <c r="X35" s="128"/>
      <c r="Y35" s="128"/>
      <c r="Z35" s="143"/>
      <c r="AA35" s="131">
        <f aca="true" t="shared" si="48" ref="AA35:AA40">SUM(AB35:AG35)</f>
        <v>0</v>
      </c>
      <c r="AB35" s="128"/>
      <c r="AC35" s="128"/>
      <c r="AD35" s="128"/>
      <c r="AE35" s="128"/>
      <c r="AF35" s="128"/>
      <c r="AG35" s="143"/>
      <c r="AH35" s="131">
        <f aca="true" t="shared" si="49" ref="AH35:AH40">SUM(AI35:AN35)</f>
        <v>0</v>
      </c>
      <c r="AI35" s="128"/>
      <c r="AJ35" s="128"/>
      <c r="AK35" s="128"/>
      <c r="AL35" s="128"/>
      <c r="AM35" s="128"/>
      <c r="AN35" s="143"/>
      <c r="AO35" s="131">
        <f aca="true" t="shared" si="50" ref="AO35:AO40">SUM(AP35:AU35)</f>
        <v>0</v>
      </c>
      <c r="AP35" s="128"/>
      <c r="AQ35" s="128"/>
      <c r="AR35" s="128"/>
      <c r="AS35" s="128"/>
      <c r="AT35" s="128"/>
      <c r="AU35" s="143"/>
      <c r="AV35" s="131">
        <f aca="true" t="shared" si="51" ref="AV35:AV40">SUM(AW35:BB35)</f>
        <v>0</v>
      </c>
      <c r="AW35" s="128"/>
      <c r="AX35" s="128"/>
      <c r="AY35" s="128"/>
      <c r="AZ35" s="128"/>
      <c r="BA35" s="128"/>
      <c r="BB35" s="143"/>
      <c r="BC35" s="131">
        <f aca="true" t="shared" si="52" ref="BC35:BC40">SUM(BD35:BI35)</f>
        <v>0</v>
      </c>
      <c r="BD35" s="128"/>
      <c r="BE35" s="128"/>
      <c r="BF35" s="128"/>
      <c r="BG35" s="128"/>
      <c r="BH35" s="128"/>
      <c r="BI35" s="143"/>
      <c r="BJ35" s="131">
        <f aca="true" t="shared" si="53" ref="BJ35:BJ40">SUM(BK35:BP35)</f>
        <v>0</v>
      </c>
      <c r="BK35" s="128"/>
      <c r="BL35" s="128"/>
      <c r="BM35" s="128"/>
      <c r="BN35" s="128"/>
      <c r="BO35" s="128"/>
      <c r="BP35" s="143"/>
      <c r="BQ35" s="131">
        <f aca="true" t="shared" si="54" ref="BQ35:BQ40">SUM(BR35:BW35)</f>
        <v>0</v>
      </c>
      <c r="BR35" s="128"/>
      <c r="BS35" s="128"/>
      <c r="BT35" s="128"/>
      <c r="BU35" s="128"/>
      <c r="BV35" s="128"/>
      <c r="BW35" s="143"/>
      <c r="BX35" s="131">
        <f aca="true" t="shared" si="55" ref="BX35:BX40">SUM(BY35:CD35)</f>
        <v>0</v>
      </c>
      <c r="BY35" s="128"/>
      <c r="BZ35" s="128"/>
      <c r="CA35" s="128"/>
      <c r="CB35" s="128"/>
      <c r="CC35" s="128"/>
      <c r="CD35" s="143"/>
      <c r="CE35" s="131">
        <f aca="true" t="shared" si="56" ref="CE35:CE40">SUM(CF35:CK35)</f>
        <v>0</v>
      </c>
      <c r="CF35" s="128"/>
      <c r="CG35" s="128"/>
      <c r="CH35" s="128"/>
      <c r="CI35" s="128"/>
      <c r="CJ35" s="128"/>
      <c r="CK35" s="143"/>
      <c r="CL35" s="131">
        <f aca="true" t="shared" si="57" ref="CL35:CL40">SUM(CM35:CR35)</f>
        <v>0</v>
      </c>
      <c r="CM35" s="128"/>
      <c r="CN35" s="128"/>
      <c r="CO35" s="128"/>
      <c r="CP35" s="128"/>
      <c r="CQ35" s="128"/>
      <c r="CR35" s="143"/>
      <c r="CS35" s="131">
        <f aca="true" t="shared" si="58" ref="CS35:CS40">SUM(CT35:CY35)</f>
        <v>0</v>
      </c>
      <c r="CT35" s="128"/>
      <c r="CU35" s="128"/>
      <c r="CV35" s="128"/>
      <c r="CW35" s="128"/>
      <c r="CX35" s="128"/>
      <c r="CY35" s="143"/>
      <c r="CZ35" s="131">
        <f aca="true" t="shared" si="59" ref="CZ35:CZ40">SUM(DA35:DF35)</f>
        <v>0</v>
      </c>
      <c r="DA35" s="128"/>
      <c r="DB35" s="128"/>
      <c r="DC35" s="128"/>
      <c r="DD35" s="128"/>
      <c r="DE35" s="128"/>
      <c r="DF35" s="143"/>
      <c r="DG35" s="131">
        <f aca="true" t="shared" si="60" ref="DG35:DG40">SUM(DH35:DM35)</f>
        <v>0</v>
      </c>
      <c r="DH35" s="128"/>
      <c r="DI35" s="128"/>
      <c r="DJ35" s="128"/>
      <c r="DK35" s="128"/>
      <c r="DL35" s="128"/>
      <c r="DM35" s="130"/>
    </row>
    <row r="36" spans="3:117" ht="15" customHeight="1">
      <c r="C36" s="78"/>
      <c r="D36" s="117" t="s">
        <v>16</v>
      </c>
      <c r="E36" s="112">
        <v>331</v>
      </c>
      <c r="F36" s="131">
        <f t="shared" si="45"/>
        <v>0</v>
      </c>
      <c r="G36" s="128"/>
      <c r="H36" s="128"/>
      <c r="I36" s="179"/>
      <c r="J36" s="179"/>
      <c r="K36" s="128"/>
      <c r="L36" s="143"/>
      <c r="M36" s="131">
        <f t="shared" si="46"/>
        <v>0</v>
      </c>
      <c r="N36" s="128"/>
      <c r="O36" s="128"/>
      <c r="P36" s="179"/>
      <c r="Q36" s="179"/>
      <c r="R36" s="128"/>
      <c r="S36" s="143"/>
      <c r="T36" s="131">
        <f t="shared" si="47"/>
        <v>0</v>
      </c>
      <c r="U36" s="128"/>
      <c r="V36" s="128"/>
      <c r="W36" s="128"/>
      <c r="X36" s="128"/>
      <c r="Y36" s="128"/>
      <c r="Z36" s="143"/>
      <c r="AA36" s="131">
        <f t="shared" si="48"/>
        <v>0</v>
      </c>
      <c r="AB36" s="128"/>
      <c r="AC36" s="128"/>
      <c r="AD36" s="128"/>
      <c r="AE36" s="128"/>
      <c r="AF36" s="128"/>
      <c r="AG36" s="143"/>
      <c r="AH36" s="131">
        <f t="shared" si="49"/>
        <v>0</v>
      </c>
      <c r="AI36" s="128"/>
      <c r="AJ36" s="128"/>
      <c r="AK36" s="128"/>
      <c r="AL36" s="128"/>
      <c r="AM36" s="128"/>
      <c r="AN36" s="143"/>
      <c r="AO36" s="131">
        <f t="shared" si="50"/>
        <v>0</v>
      </c>
      <c r="AP36" s="128"/>
      <c r="AQ36" s="128"/>
      <c r="AR36" s="128"/>
      <c r="AS36" s="128"/>
      <c r="AT36" s="128"/>
      <c r="AU36" s="143"/>
      <c r="AV36" s="131">
        <f t="shared" si="51"/>
        <v>0</v>
      </c>
      <c r="AW36" s="128"/>
      <c r="AX36" s="128"/>
      <c r="AY36" s="128"/>
      <c r="AZ36" s="128"/>
      <c r="BA36" s="128"/>
      <c r="BB36" s="143"/>
      <c r="BC36" s="131">
        <f t="shared" si="52"/>
        <v>0</v>
      </c>
      <c r="BD36" s="128"/>
      <c r="BE36" s="128"/>
      <c r="BF36" s="128"/>
      <c r="BG36" s="128"/>
      <c r="BH36" s="128"/>
      <c r="BI36" s="143"/>
      <c r="BJ36" s="131">
        <f t="shared" si="53"/>
        <v>0</v>
      </c>
      <c r="BK36" s="128"/>
      <c r="BL36" s="128"/>
      <c r="BM36" s="128"/>
      <c r="BN36" s="128"/>
      <c r="BO36" s="128"/>
      <c r="BP36" s="143"/>
      <c r="BQ36" s="131">
        <f t="shared" si="54"/>
        <v>0</v>
      </c>
      <c r="BR36" s="128"/>
      <c r="BS36" s="128"/>
      <c r="BT36" s="128"/>
      <c r="BU36" s="128"/>
      <c r="BV36" s="128"/>
      <c r="BW36" s="143"/>
      <c r="BX36" s="131">
        <f t="shared" si="55"/>
        <v>0</v>
      </c>
      <c r="BY36" s="128"/>
      <c r="BZ36" s="128"/>
      <c r="CA36" s="128"/>
      <c r="CB36" s="128"/>
      <c r="CC36" s="128"/>
      <c r="CD36" s="143"/>
      <c r="CE36" s="131">
        <f t="shared" si="56"/>
        <v>0</v>
      </c>
      <c r="CF36" s="128"/>
      <c r="CG36" s="128"/>
      <c r="CH36" s="128"/>
      <c r="CI36" s="128"/>
      <c r="CJ36" s="128"/>
      <c r="CK36" s="143"/>
      <c r="CL36" s="131">
        <f t="shared" si="57"/>
        <v>0</v>
      </c>
      <c r="CM36" s="128"/>
      <c r="CN36" s="128"/>
      <c r="CO36" s="128"/>
      <c r="CP36" s="128"/>
      <c r="CQ36" s="128"/>
      <c r="CR36" s="143"/>
      <c r="CS36" s="131">
        <f t="shared" si="58"/>
        <v>0</v>
      </c>
      <c r="CT36" s="128"/>
      <c r="CU36" s="128"/>
      <c r="CV36" s="128"/>
      <c r="CW36" s="128"/>
      <c r="CX36" s="128"/>
      <c r="CY36" s="143"/>
      <c r="CZ36" s="131">
        <f t="shared" si="59"/>
        <v>0</v>
      </c>
      <c r="DA36" s="128"/>
      <c r="DB36" s="128"/>
      <c r="DC36" s="128"/>
      <c r="DD36" s="128"/>
      <c r="DE36" s="128"/>
      <c r="DF36" s="143"/>
      <c r="DG36" s="131">
        <f t="shared" si="60"/>
        <v>0</v>
      </c>
      <c r="DH36" s="128"/>
      <c r="DI36" s="128"/>
      <c r="DJ36" s="128"/>
      <c r="DK36" s="128"/>
      <c r="DL36" s="128"/>
      <c r="DM36" s="130"/>
    </row>
    <row r="37" spans="3:117" ht="15" customHeight="1">
      <c r="C37" s="78"/>
      <c r="D37" s="117" t="s">
        <v>18</v>
      </c>
      <c r="E37" s="112">
        <v>341</v>
      </c>
      <c r="F37" s="131">
        <f t="shared" si="45"/>
        <v>2773.1620000000003</v>
      </c>
      <c r="G37" s="128"/>
      <c r="H37" s="128"/>
      <c r="I37" s="179">
        <v>2416.286</v>
      </c>
      <c r="J37" s="179">
        <v>356.876</v>
      </c>
      <c r="K37" s="128"/>
      <c r="L37" s="143"/>
      <c r="M37" s="131">
        <f t="shared" si="46"/>
        <v>12853.394240000001</v>
      </c>
      <c r="N37" s="128"/>
      <c r="O37" s="128"/>
      <c r="P37" s="179">
        <v>10816.09265</v>
      </c>
      <c r="Q37" s="179">
        <v>2037.30159</v>
      </c>
      <c r="R37" s="128"/>
      <c r="S37" s="143"/>
      <c r="T37" s="131">
        <f t="shared" si="47"/>
        <v>0</v>
      </c>
      <c r="U37" s="128"/>
      <c r="V37" s="128"/>
      <c r="W37" s="128"/>
      <c r="X37" s="128"/>
      <c r="Y37" s="128"/>
      <c r="Z37" s="143"/>
      <c r="AA37" s="131">
        <f t="shared" si="48"/>
        <v>0</v>
      </c>
      <c r="AB37" s="128"/>
      <c r="AC37" s="128"/>
      <c r="AD37" s="128"/>
      <c r="AE37" s="128"/>
      <c r="AF37" s="128"/>
      <c r="AG37" s="143"/>
      <c r="AH37" s="131">
        <f t="shared" si="49"/>
        <v>0</v>
      </c>
      <c r="AI37" s="128"/>
      <c r="AJ37" s="128"/>
      <c r="AK37" s="128"/>
      <c r="AL37" s="128"/>
      <c r="AM37" s="128"/>
      <c r="AN37" s="143"/>
      <c r="AO37" s="131">
        <f t="shared" si="50"/>
        <v>0</v>
      </c>
      <c r="AP37" s="128"/>
      <c r="AQ37" s="128"/>
      <c r="AR37" s="128"/>
      <c r="AS37" s="128"/>
      <c r="AT37" s="128"/>
      <c r="AU37" s="143"/>
      <c r="AV37" s="131">
        <f t="shared" si="51"/>
        <v>0</v>
      </c>
      <c r="AW37" s="128"/>
      <c r="AX37" s="128"/>
      <c r="AY37" s="128"/>
      <c r="AZ37" s="128"/>
      <c r="BA37" s="128"/>
      <c r="BB37" s="143"/>
      <c r="BC37" s="131">
        <f t="shared" si="52"/>
        <v>0</v>
      </c>
      <c r="BD37" s="128"/>
      <c r="BE37" s="128"/>
      <c r="BF37" s="128"/>
      <c r="BG37" s="128"/>
      <c r="BH37" s="128"/>
      <c r="BI37" s="143"/>
      <c r="BJ37" s="131">
        <f t="shared" si="53"/>
        <v>0</v>
      </c>
      <c r="BK37" s="128"/>
      <c r="BL37" s="128"/>
      <c r="BM37" s="128"/>
      <c r="BN37" s="128"/>
      <c r="BO37" s="128"/>
      <c r="BP37" s="143"/>
      <c r="BQ37" s="131">
        <f t="shared" si="54"/>
        <v>0</v>
      </c>
      <c r="BR37" s="128"/>
      <c r="BS37" s="128"/>
      <c r="BT37" s="128"/>
      <c r="BU37" s="128"/>
      <c r="BV37" s="128"/>
      <c r="BW37" s="143"/>
      <c r="BX37" s="131">
        <f t="shared" si="55"/>
        <v>0</v>
      </c>
      <c r="BY37" s="128"/>
      <c r="BZ37" s="128"/>
      <c r="CA37" s="128"/>
      <c r="CB37" s="128"/>
      <c r="CC37" s="128"/>
      <c r="CD37" s="143"/>
      <c r="CE37" s="131">
        <f t="shared" si="56"/>
        <v>0</v>
      </c>
      <c r="CF37" s="128"/>
      <c r="CG37" s="128"/>
      <c r="CH37" s="128"/>
      <c r="CI37" s="128"/>
      <c r="CJ37" s="128"/>
      <c r="CK37" s="143"/>
      <c r="CL37" s="131">
        <f t="shared" si="57"/>
        <v>0</v>
      </c>
      <c r="CM37" s="128"/>
      <c r="CN37" s="128"/>
      <c r="CO37" s="128"/>
      <c r="CP37" s="128"/>
      <c r="CQ37" s="128"/>
      <c r="CR37" s="143"/>
      <c r="CS37" s="131">
        <f t="shared" si="58"/>
        <v>0</v>
      </c>
      <c r="CT37" s="128"/>
      <c r="CU37" s="128"/>
      <c r="CV37" s="128"/>
      <c r="CW37" s="128"/>
      <c r="CX37" s="128"/>
      <c r="CY37" s="143"/>
      <c r="CZ37" s="131">
        <f t="shared" si="59"/>
        <v>0</v>
      </c>
      <c r="DA37" s="128"/>
      <c r="DB37" s="128"/>
      <c r="DC37" s="128"/>
      <c r="DD37" s="128"/>
      <c r="DE37" s="128"/>
      <c r="DF37" s="143"/>
      <c r="DG37" s="131">
        <f t="shared" si="60"/>
        <v>0</v>
      </c>
      <c r="DH37" s="128"/>
      <c r="DI37" s="128"/>
      <c r="DJ37" s="128"/>
      <c r="DK37" s="128"/>
      <c r="DL37" s="128"/>
      <c r="DM37" s="130"/>
    </row>
    <row r="38" spans="3:117" ht="15" customHeight="1">
      <c r="C38" s="78"/>
      <c r="D38" s="126" t="s">
        <v>21</v>
      </c>
      <c r="E38" s="112">
        <v>351</v>
      </c>
      <c r="F38" s="131">
        <f t="shared" si="45"/>
        <v>0</v>
      </c>
      <c r="G38" s="128"/>
      <c r="H38" s="128"/>
      <c r="I38" s="179"/>
      <c r="J38" s="179"/>
      <c r="K38" s="128"/>
      <c r="L38" s="143"/>
      <c r="M38" s="131">
        <f t="shared" si="46"/>
        <v>0</v>
      </c>
      <c r="N38" s="128"/>
      <c r="O38" s="128"/>
      <c r="P38" s="179"/>
      <c r="Q38" s="179"/>
      <c r="R38" s="128"/>
      <c r="S38" s="143"/>
      <c r="T38" s="131">
        <f t="shared" si="47"/>
        <v>0</v>
      </c>
      <c r="U38" s="128"/>
      <c r="V38" s="128"/>
      <c r="W38" s="128"/>
      <c r="X38" s="128"/>
      <c r="Y38" s="128"/>
      <c r="Z38" s="143"/>
      <c r="AA38" s="131">
        <f t="shared" si="48"/>
        <v>0</v>
      </c>
      <c r="AB38" s="128"/>
      <c r="AC38" s="128"/>
      <c r="AD38" s="128"/>
      <c r="AE38" s="128"/>
      <c r="AF38" s="128"/>
      <c r="AG38" s="143"/>
      <c r="AH38" s="131">
        <f t="shared" si="49"/>
        <v>0</v>
      </c>
      <c r="AI38" s="128"/>
      <c r="AJ38" s="128"/>
      <c r="AK38" s="128"/>
      <c r="AL38" s="128"/>
      <c r="AM38" s="128"/>
      <c r="AN38" s="143"/>
      <c r="AO38" s="131">
        <f t="shared" si="50"/>
        <v>0</v>
      </c>
      <c r="AP38" s="128"/>
      <c r="AQ38" s="128"/>
      <c r="AR38" s="128"/>
      <c r="AS38" s="128"/>
      <c r="AT38" s="128"/>
      <c r="AU38" s="143"/>
      <c r="AV38" s="131">
        <f t="shared" si="51"/>
        <v>0</v>
      </c>
      <c r="AW38" s="128"/>
      <c r="AX38" s="128"/>
      <c r="AY38" s="128"/>
      <c r="AZ38" s="128"/>
      <c r="BA38" s="128"/>
      <c r="BB38" s="143"/>
      <c r="BC38" s="131">
        <f t="shared" si="52"/>
        <v>0</v>
      </c>
      <c r="BD38" s="128"/>
      <c r="BE38" s="128"/>
      <c r="BF38" s="128"/>
      <c r="BG38" s="128"/>
      <c r="BH38" s="128"/>
      <c r="BI38" s="143"/>
      <c r="BJ38" s="131">
        <f t="shared" si="53"/>
        <v>0</v>
      </c>
      <c r="BK38" s="128"/>
      <c r="BL38" s="128"/>
      <c r="BM38" s="128"/>
      <c r="BN38" s="128"/>
      <c r="BO38" s="128"/>
      <c r="BP38" s="143"/>
      <c r="BQ38" s="131">
        <f t="shared" si="54"/>
        <v>0</v>
      </c>
      <c r="BR38" s="128"/>
      <c r="BS38" s="128"/>
      <c r="BT38" s="128"/>
      <c r="BU38" s="128"/>
      <c r="BV38" s="128"/>
      <c r="BW38" s="143"/>
      <c r="BX38" s="131">
        <f t="shared" si="55"/>
        <v>0</v>
      </c>
      <c r="BY38" s="128"/>
      <c r="BZ38" s="128"/>
      <c r="CA38" s="128"/>
      <c r="CB38" s="128"/>
      <c r="CC38" s="128"/>
      <c r="CD38" s="143"/>
      <c r="CE38" s="131">
        <f t="shared" si="56"/>
        <v>0</v>
      </c>
      <c r="CF38" s="128"/>
      <c r="CG38" s="128"/>
      <c r="CH38" s="128"/>
      <c r="CI38" s="128"/>
      <c r="CJ38" s="128"/>
      <c r="CK38" s="143"/>
      <c r="CL38" s="131">
        <f t="shared" si="57"/>
        <v>0</v>
      </c>
      <c r="CM38" s="128"/>
      <c r="CN38" s="128"/>
      <c r="CO38" s="128"/>
      <c r="CP38" s="128"/>
      <c r="CQ38" s="128"/>
      <c r="CR38" s="143"/>
      <c r="CS38" s="131">
        <f t="shared" si="58"/>
        <v>0</v>
      </c>
      <c r="CT38" s="128"/>
      <c r="CU38" s="128"/>
      <c r="CV38" s="128"/>
      <c r="CW38" s="128"/>
      <c r="CX38" s="128"/>
      <c r="CY38" s="143"/>
      <c r="CZ38" s="131">
        <f t="shared" si="59"/>
        <v>0</v>
      </c>
      <c r="DA38" s="128"/>
      <c r="DB38" s="128"/>
      <c r="DC38" s="128"/>
      <c r="DD38" s="128"/>
      <c r="DE38" s="128"/>
      <c r="DF38" s="143"/>
      <c r="DG38" s="131">
        <f t="shared" si="60"/>
        <v>0</v>
      </c>
      <c r="DH38" s="128"/>
      <c r="DI38" s="128"/>
      <c r="DJ38" s="128"/>
      <c r="DK38" s="128"/>
      <c r="DL38" s="128"/>
      <c r="DM38" s="130"/>
    </row>
    <row r="39" spans="3:117" ht="15" customHeight="1">
      <c r="C39" s="78"/>
      <c r="D39" s="117" t="s">
        <v>19</v>
      </c>
      <c r="E39" s="112">
        <v>361</v>
      </c>
      <c r="F39" s="131">
        <f t="shared" si="45"/>
        <v>821.05</v>
      </c>
      <c r="G39" s="128"/>
      <c r="H39" s="128"/>
      <c r="I39" s="179">
        <v>821.05</v>
      </c>
      <c r="J39" s="179"/>
      <c r="K39" s="128"/>
      <c r="L39" s="143"/>
      <c r="M39" s="131">
        <f t="shared" si="46"/>
        <v>3678.18907</v>
      </c>
      <c r="N39" s="128"/>
      <c r="O39" s="128"/>
      <c r="P39" s="179">
        <v>3678.18907</v>
      </c>
      <c r="Q39" s="179"/>
      <c r="R39" s="128"/>
      <c r="S39" s="143"/>
      <c r="T39" s="131">
        <f t="shared" si="47"/>
        <v>0</v>
      </c>
      <c r="U39" s="128"/>
      <c r="V39" s="128"/>
      <c r="W39" s="128"/>
      <c r="X39" s="128"/>
      <c r="Y39" s="128"/>
      <c r="Z39" s="143"/>
      <c r="AA39" s="131">
        <f t="shared" si="48"/>
        <v>0</v>
      </c>
      <c r="AB39" s="128"/>
      <c r="AC39" s="128"/>
      <c r="AD39" s="128"/>
      <c r="AE39" s="128"/>
      <c r="AF39" s="128"/>
      <c r="AG39" s="143"/>
      <c r="AH39" s="131">
        <f t="shared" si="49"/>
        <v>0</v>
      </c>
      <c r="AI39" s="128"/>
      <c r="AJ39" s="128"/>
      <c r="AK39" s="128"/>
      <c r="AL39" s="128"/>
      <c r="AM39" s="128"/>
      <c r="AN39" s="143"/>
      <c r="AO39" s="131">
        <f t="shared" si="50"/>
        <v>0</v>
      </c>
      <c r="AP39" s="128"/>
      <c r="AQ39" s="128"/>
      <c r="AR39" s="128"/>
      <c r="AS39" s="128"/>
      <c r="AT39" s="128"/>
      <c r="AU39" s="143"/>
      <c r="AV39" s="131">
        <f t="shared" si="51"/>
        <v>0</v>
      </c>
      <c r="AW39" s="128"/>
      <c r="AX39" s="128"/>
      <c r="AY39" s="128"/>
      <c r="AZ39" s="128"/>
      <c r="BA39" s="128"/>
      <c r="BB39" s="143"/>
      <c r="BC39" s="131">
        <f t="shared" si="52"/>
        <v>0</v>
      </c>
      <c r="BD39" s="128"/>
      <c r="BE39" s="128"/>
      <c r="BF39" s="128"/>
      <c r="BG39" s="128"/>
      <c r="BH39" s="128"/>
      <c r="BI39" s="143"/>
      <c r="BJ39" s="131">
        <f t="shared" si="53"/>
        <v>0</v>
      </c>
      <c r="BK39" s="128"/>
      <c r="BL39" s="128"/>
      <c r="BM39" s="128"/>
      <c r="BN39" s="128"/>
      <c r="BO39" s="128"/>
      <c r="BP39" s="143"/>
      <c r="BQ39" s="131">
        <f t="shared" si="54"/>
        <v>0</v>
      </c>
      <c r="BR39" s="128"/>
      <c r="BS39" s="128"/>
      <c r="BT39" s="128"/>
      <c r="BU39" s="128"/>
      <c r="BV39" s="128"/>
      <c r="BW39" s="143"/>
      <c r="BX39" s="131">
        <f t="shared" si="55"/>
        <v>0</v>
      </c>
      <c r="BY39" s="128"/>
      <c r="BZ39" s="128"/>
      <c r="CA39" s="128"/>
      <c r="CB39" s="128"/>
      <c r="CC39" s="128"/>
      <c r="CD39" s="143"/>
      <c r="CE39" s="131">
        <f t="shared" si="56"/>
        <v>0</v>
      </c>
      <c r="CF39" s="128"/>
      <c r="CG39" s="128"/>
      <c r="CH39" s="128"/>
      <c r="CI39" s="128"/>
      <c r="CJ39" s="128"/>
      <c r="CK39" s="143"/>
      <c r="CL39" s="131">
        <f t="shared" si="57"/>
        <v>0</v>
      </c>
      <c r="CM39" s="128"/>
      <c r="CN39" s="128"/>
      <c r="CO39" s="128"/>
      <c r="CP39" s="128"/>
      <c r="CQ39" s="128"/>
      <c r="CR39" s="143"/>
      <c r="CS39" s="131">
        <f t="shared" si="58"/>
        <v>0</v>
      </c>
      <c r="CT39" s="128"/>
      <c r="CU39" s="128"/>
      <c r="CV39" s="128"/>
      <c r="CW39" s="128"/>
      <c r="CX39" s="128"/>
      <c r="CY39" s="143"/>
      <c r="CZ39" s="131">
        <f t="shared" si="59"/>
        <v>0</v>
      </c>
      <c r="DA39" s="128"/>
      <c r="DB39" s="128"/>
      <c r="DC39" s="128"/>
      <c r="DD39" s="128"/>
      <c r="DE39" s="128"/>
      <c r="DF39" s="143"/>
      <c r="DG39" s="131">
        <f t="shared" si="60"/>
        <v>0</v>
      </c>
      <c r="DH39" s="128"/>
      <c r="DI39" s="128"/>
      <c r="DJ39" s="128"/>
      <c r="DK39" s="128"/>
      <c r="DL39" s="128"/>
      <c r="DM39" s="130"/>
    </row>
    <row r="40" spans="3:117" ht="15" customHeight="1">
      <c r="C40" s="78"/>
      <c r="D40" s="117" t="s">
        <v>17</v>
      </c>
      <c r="E40" s="112">
        <v>371</v>
      </c>
      <c r="F40" s="131">
        <f t="shared" si="45"/>
        <v>0</v>
      </c>
      <c r="G40" s="128"/>
      <c r="H40" s="128"/>
      <c r="I40" s="179"/>
      <c r="J40" s="179"/>
      <c r="K40" s="128"/>
      <c r="L40" s="143"/>
      <c r="M40" s="131">
        <f t="shared" si="46"/>
        <v>0</v>
      </c>
      <c r="N40" s="128"/>
      <c r="O40" s="128"/>
      <c r="P40" s="179"/>
      <c r="Q40" s="179"/>
      <c r="R40" s="128"/>
      <c r="S40" s="143"/>
      <c r="T40" s="131">
        <f t="shared" si="47"/>
        <v>0</v>
      </c>
      <c r="U40" s="128"/>
      <c r="V40" s="128"/>
      <c r="W40" s="128"/>
      <c r="X40" s="128"/>
      <c r="Y40" s="128"/>
      <c r="Z40" s="143"/>
      <c r="AA40" s="131">
        <f t="shared" si="48"/>
        <v>0</v>
      </c>
      <c r="AB40" s="128"/>
      <c r="AC40" s="128"/>
      <c r="AD40" s="128"/>
      <c r="AE40" s="128"/>
      <c r="AF40" s="128"/>
      <c r="AG40" s="143"/>
      <c r="AH40" s="131">
        <f t="shared" si="49"/>
        <v>0</v>
      </c>
      <c r="AI40" s="128"/>
      <c r="AJ40" s="128"/>
      <c r="AK40" s="128"/>
      <c r="AL40" s="128"/>
      <c r="AM40" s="128"/>
      <c r="AN40" s="143"/>
      <c r="AO40" s="131">
        <f t="shared" si="50"/>
        <v>0</v>
      </c>
      <c r="AP40" s="128"/>
      <c r="AQ40" s="128"/>
      <c r="AR40" s="128"/>
      <c r="AS40" s="128"/>
      <c r="AT40" s="128"/>
      <c r="AU40" s="143"/>
      <c r="AV40" s="131">
        <f t="shared" si="51"/>
        <v>0</v>
      </c>
      <c r="AW40" s="128"/>
      <c r="AX40" s="128"/>
      <c r="AY40" s="128"/>
      <c r="AZ40" s="128"/>
      <c r="BA40" s="128"/>
      <c r="BB40" s="143"/>
      <c r="BC40" s="131">
        <f t="shared" si="52"/>
        <v>0</v>
      </c>
      <c r="BD40" s="128"/>
      <c r="BE40" s="128"/>
      <c r="BF40" s="128"/>
      <c r="BG40" s="128"/>
      <c r="BH40" s="128"/>
      <c r="BI40" s="143"/>
      <c r="BJ40" s="131">
        <f t="shared" si="53"/>
        <v>0</v>
      </c>
      <c r="BK40" s="128"/>
      <c r="BL40" s="128"/>
      <c r="BM40" s="128"/>
      <c r="BN40" s="128"/>
      <c r="BO40" s="128"/>
      <c r="BP40" s="143"/>
      <c r="BQ40" s="131">
        <f t="shared" si="54"/>
        <v>0</v>
      </c>
      <c r="BR40" s="128"/>
      <c r="BS40" s="128"/>
      <c r="BT40" s="128"/>
      <c r="BU40" s="128"/>
      <c r="BV40" s="128"/>
      <c r="BW40" s="143"/>
      <c r="BX40" s="131">
        <f t="shared" si="55"/>
        <v>0</v>
      </c>
      <c r="BY40" s="128"/>
      <c r="BZ40" s="128"/>
      <c r="CA40" s="128"/>
      <c r="CB40" s="128"/>
      <c r="CC40" s="128"/>
      <c r="CD40" s="143"/>
      <c r="CE40" s="131">
        <f t="shared" si="56"/>
        <v>0</v>
      </c>
      <c r="CF40" s="128"/>
      <c r="CG40" s="128"/>
      <c r="CH40" s="128"/>
      <c r="CI40" s="128"/>
      <c r="CJ40" s="128"/>
      <c r="CK40" s="143"/>
      <c r="CL40" s="131">
        <f t="shared" si="57"/>
        <v>0</v>
      </c>
      <c r="CM40" s="128"/>
      <c r="CN40" s="128"/>
      <c r="CO40" s="128"/>
      <c r="CP40" s="128"/>
      <c r="CQ40" s="128"/>
      <c r="CR40" s="143"/>
      <c r="CS40" s="131">
        <f t="shared" si="58"/>
        <v>0</v>
      </c>
      <c r="CT40" s="128"/>
      <c r="CU40" s="128"/>
      <c r="CV40" s="128"/>
      <c r="CW40" s="128"/>
      <c r="CX40" s="128"/>
      <c r="CY40" s="143"/>
      <c r="CZ40" s="131">
        <f t="shared" si="59"/>
        <v>0</v>
      </c>
      <c r="DA40" s="128"/>
      <c r="DB40" s="128"/>
      <c r="DC40" s="128"/>
      <c r="DD40" s="128"/>
      <c r="DE40" s="128"/>
      <c r="DF40" s="143"/>
      <c r="DG40" s="131">
        <f t="shared" si="60"/>
        <v>0</v>
      </c>
      <c r="DH40" s="128"/>
      <c r="DI40" s="128"/>
      <c r="DJ40" s="128"/>
      <c r="DK40" s="128"/>
      <c r="DL40" s="128"/>
      <c r="DM40" s="130"/>
    </row>
    <row r="41" spans="3:117" ht="33.75">
      <c r="C41" s="78"/>
      <c r="D41" s="117" t="s">
        <v>23</v>
      </c>
      <c r="E41" s="112">
        <v>400</v>
      </c>
      <c r="F41" s="165">
        <f aca="true" t="shared" si="61" ref="F41:AK41">SUM(F42:F48)</f>
        <v>7877.5599999999995</v>
      </c>
      <c r="G41" s="165">
        <f t="shared" si="61"/>
        <v>0</v>
      </c>
      <c r="H41" s="165">
        <f t="shared" si="61"/>
        <v>0</v>
      </c>
      <c r="I41" s="165">
        <f t="shared" si="61"/>
        <v>5406.575</v>
      </c>
      <c r="J41" s="165">
        <f t="shared" si="61"/>
        <v>2470.9849999999997</v>
      </c>
      <c r="K41" s="165">
        <f t="shared" si="61"/>
        <v>0</v>
      </c>
      <c r="L41" s="166">
        <f t="shared" si="61"/>
        <v>0</v>
      </c>
      <c r="M41" s="165">
        <f t="shared" si="61"/>
        <v>38390.71379</v>
      </c>
      <c r="N41" s="165">
        <f t="shared" si="61"/>
        <v>0</v>
      </c>
      <c r="O41" s="165">
        <f t="shared" si="61"/>
        <v>0</v>
      </c>
      <c r="P41" s="165">
        <f t="shared" si="61"/>
        <v>24263.5291</v>
      </c>
      <c r="Q41" s="165">
        <f t="shared" si="61"/>
        <v>14127.184689999998</v>
      </c>
      <c r="R41" s="165">
        <f t="shared" si="61"/>
        <v>0</v>
      </c>
      <c r="S41" s="166">
        <f t="shared" si="61"/>
        <v>0</v>
      </c>
      <c r="T41" s="165">
        <f t="shared" si="61"/>
        <v>0</v>
      </c>
      <c r="U41" s="165">
        <f t="shared" si="61"/>
        <v>0</v>
      </c>
      <c r="V41" s="165">
        <f t="shared" si="61"/>
        <v>0</v>
      </c>
      <c r="W41" s="165">
        <f t="shared" si="61"/>
        <v>0</v>
      </c>
      <c r="X41" s="165">
        <f t="shared" si="61"/>
        <v>0</v>
      </c>
      <c r="Y41" s="165">
        <f t="shared" si="61"/>
        <v>0</v>
      </c>
      <c r="Z41" s="166">
        <f t="shared" si="61"/>
        <v>0</v>
      </c>
      <c r="AA41" s="165">
        <f t="shared" si="61"/>
        <v>0</v>
      </c>
      <c r="AB41" s="165">
        <f t="shared" si="61"/>
        <v>0</v>
      </c>
      <c r="AC41" s="165">
        <f t="shared" si="61"/>
        <v>0</v>
      </c>
      <c r="AD41" s="165">
        <f t="shared" si="61"/>
        <v>0</v>
      </c>
      <c r="AE41" s="165">
        <f t="shared" si="61"/>
        <v>0</v>
      </c>
      <c r="AF41" s="165">
        <f t="shared" si="61"/>
        <v>0</v>
      </c>
      <c r="AG41" s="166">
        <f t="shared" si="61"/>
        <v>0</v>
      </c>
      <c r="AH41" s="165">
        <f t="shared" si="61"/>
        <v>0</v>
      </c>
      <c r="AI41" s="165">
        <f t="shared" si="61"/>
        <v>0</v>
      </c>
      <c r="AJ41" s="165">
        <f t="shared" si="61"/>
        <v>0</v>
      </c>
      <c r="AK41" s="165">
        <f t="shared" si="61"/>
        <v>0</v>
      </c>
      <c r="AL41" s="165">
        <f aca="true" t="shared" si="62" ref="AL41:BQ41">SUM(AL42:AL48)</f>
        <v>0</v>
      </c>
      <c r="AM41" s="165">
        <f t="shared" si="62"/>
        <v>0</v>
      </c>
      <c r="AN41" s="166">
        <f t="shared" si="62"/>
        <v>0</v>
      </c>
      <c r="AO41" s="165">
        <f t="shared" si="62"/>
        <v>0</v>
      </c>
      <c r="AP41" s="165">
        <f t="shared" si="62"/>
        <v>0</v>
      </c>
      <c r="AQ41" s="165">
        <f t="shared" si="62"/>
        <v>0</v>
      </c>
      <c r="AR41" s="165">
        <f t="shared" si="62"/>
        <v>0</v>
      </c>
      <c r="AS41" s="165">
        <f t="shared" si="62"/>
        <v>0</v>
      </c>
      <c r="AT41" s="165">
        <f t="shared" si="62"/>
        <v>0</v>
      </c>
      <c r="AU41" s="166">
        <f t="shared" si="62"/>
        <v>0</v>
      </c>
      <c r="AV41" s="165">
        <f t="shared" si="62"/>
        <v>0</v>
      </c>
      <c r="AW41" s="165">
        <f t="shared" si="62"/>
        <v>0</v>
      </c>
      <c r="AX41" s="165">
        <f t="shared" si="62"/>
        <v>0</v>
      </c>
      <c r="AY41" s="165">
        <f t="shared" si="62"/>
        <v>0</v>
      </c>
      <c r="AZ41" s="165">
        <f t="shared" si="62"/>
        <v>0</v>
      </c>
      <c r="BA41" s="165">
        <f t="shared" si="62"/>
        <v>0</v>
      </c>
      <c r="BB41" s="166">
        <f t="shared" si="62"/>
        <v>0</v>
      </c>
      <c r="BC41" s="165">
        <f t="shared" si="62"/>
        <v>0</v>
      </c>
      <c r="BD41" s="165">
        <f t="shared" si="62"/>
        <v>0</v>
      </c>
      <c r="BE41" s="165">
        <f t="shared" si="62"/>
        <v>0</v>
      </c>
      <c r="BF41" s="165">
        <f t="shared" si="62"/>
        <v>0</v>
      </c>
      <c r="BG41" s="165">
        <f t="shared" si="62"/>
        <v>0</v>
      </c>
      <c r="BH41" s="165">
        <f t="shared" si="62"/>
        <v>0</v>
      </c>
      <c r="BI41" s="166">
        <f t="shared" si="62"/>
        <v>0</v>
      </c>
      <c r="BJ41" s="165">
        <f t="shared" si="62"/>
        <v>0</v>
      </c>
      <c r="BK41" s="165">
        <f t="shared" si="62"/>
        <v>0</v>
      </c>
      <c r="BL41" s="165">
        <f t="shared" si="62"/>
        <v>0</v>
      </c>
      <c r="BM41" s="165">
        <f t="shared" si="62"/>
        <v>0</v>
      </c>
      <c r="BN41" s="165">
        <f t="shared" si="62"/>
        <v>0</v>
      </c>
      <c r="BO41" s="165">
        <f t="shared" si="62"/>
        <v>0</v>
      </c>
      <c r="BP41" s="166">
        <f t="shared" si="62"/>
        <v>0</v>
      </c>
      <c r="BQ41" s="165">
        <f t="shared" si="62"/>
        <v>0</v>
      </c>
      <c r="BR41" s="165">
        <f aca="true" t="shared" si="63" ref="BR41:CW41">SUM(BR42:BR48)</f>
        <v>0</v>
      </c>
      <c r="BS41" s="165">
        <f t="shared" si="63"/>
        <v>0</v>
      </c>
      <c r="BT41" s="165">
        <f t="shared" si="63"/>
        <v>0</v>
      </c>
      <c r="BU41" s="165">
        <f t="shared" si="63"/>
        <v>0</v>
      </c>
      <c r="BV41" s="165">
        <f t="shared" si="63"/>
        <v>0</v>
      </c>
      <c r="BW41" s="166">
        <f t="shared" si="63"/>
        <v>0</v>
      </c>
      <c r="BX41" s="165">
        <f t="shared" si="63"/>
        <v>0</v>
      </c>
      <c r="BY41" s="165">
        <f t="shared" si="63"/>
        <v>0</v>
      </c>
      <c r="BZ41" s="165">
        <f t="shared" si="63"/>
        <v>0</v>
      </c>
      <c r="CA41" s="165">
        <f t="shared" si="63"/>
        <v>0</v>
      </c>
      <c r="CB41" s="165">
        <f t="shared" si="63"/>
        <v>0</v>
      </c>
      <c r="CC41" s="165">
        <f t="shared" si="63"/>
        <v>0</v>
      </c>
      <c r="CD41" s="166">
        <f t="shared" si="63"/>
        <v>0</v>
      </c>
      <c r="CE41" s="165">
        <f t="shared" si="63"/>
        <v>0</v>
      </c>
      <c r="CF41" s="165">
        <f t="shared" si="63"/>
        <v>0</v>
      </c>
      <c r="CG41" s="165">
        <f t="shared" si="63"/>
        <v>0</v>
      </c>
      <c r="CH41" s="165">
        <f t="shared" si="63"/>
        <v>0</v>
      </c>
      <c r="CI41" s="165">
        <f t="shared" si="63"/>
        <v>0</v>
      </c>
      <c r="CJ41" s="165">
        <f t="shared" si="63"/>
        <v>0</v>
      </c>
      <c r="CK41" s="166">
        <f t="shared" si="63"/>
        <v>0</v>
      </c>
      <c r="CL41" s="165">
        <f t="shared" si="63"/>
        <v>0</v>
      </c>
      <c r="CM41" s="165">
        <f t="shared" si="63"/>
        <v>0</v>
      </c>
      <c r="CN41" s="165">
        <f t="shared" si="63"/>
        <v>0</v>
      </c>
      <c r="CO41" s="165">
        <f t="shared" si="63"/>
        <v>0</v>
      </c>
      <c r="CP41" s="165">
        <f t="shared" si="63"/>
        <v>0</v>
      </c>
      <c r="CQ41" s="165">
        <f t="shared" si="63"/>
        <v>0</v>
      </c>
      <c r="CR41" s="166">
        <f t="shared" si="63"/>
        <v>0</v>
      </c>
      <c r="CS41" s="165">
        <f t="shared" si="63"/>
        <v>0</v>
      </c>
      <c r="CT41" s="165">
        <f t="shared" si="63"/>
        <v>0</v>
      </c>
      <c r="CU41" s="165">
        <f t="shared" si="63"/>
        <v>0</v>
      </c>
      <c r="CV41" s="165">
        <f t="shared" si="63"/>
        <v>0</v>
      </c>
      <c r="CW41" s="165">
        <f t="shared" si="63"/>
        <v>0</v>
      </c>
      <c r="CX41" s="165">
        <f aca="true" t="shared" si="64" ref="CX41:DM41">SUM(CX42:CX48)</f>
        <v>0</v>
      </c>
      <c r="CY41" s="166">
        <f t="shared" si="64"/>
        <v>0</v>
      </c>
      <c r="CZ41" s="165">
        <f t="shared" si="64"/>
        <v>0</v>
      </c>
      <c r="DA41" s="165">
        <f t="shared" si="64"/>
        <v>0</v>
      </c>
      <c r="DB41" s="165">
        <f t="shared" si="64"/>
        <v>0</v>
      </c>
      <c r="DC41" s="165">
        <f t="shared" si="64"/>
        <v>0</v>
      </c>
      <c r="DD41" s="165">
        <f t="shared" si="64"/>
        <v>0</v>
      </c>
      <c r="DE41" s="165">
        <f t="shared" si="64"/>
        <v>0</v>
      </c>
      <c r="DF41" s="166">
        <f t="shared" si="64"/>
        <v>0</v>
      </c>
      <c r="DG41" s="165">
        <f t="shared" si="64"/>
        <v>0</v>
      </c>
      <c r="DH41" s="165">
        <f t="shared" si="64"/>
        <v>0</v>
      </c>
      <c r="DI41" s="165">
        <f t="shared" si="64"/>
        <v>0</v>
      </c>
      <c r="DJ41" s="165">
        <f t="shared" si="64"/>
        <v>0</v>
      </c>
      <c r="DK41" s="165">
        <f t="shared" si="64"/>
        <v>0</v>
      </c>
      <c r="DL41" s="165">
        <f t="shared" si="64"/>
        <v>0</v>
      </c>
      <c r="DM41" s="167">
        <f t="shared" si="64"/>
        <v>0</v>
      </c>
    </row>
    <row r="42" spans="3:117" ht="22.5">
      <c r="C42" s="78"/>
      <c r="D42" s="117" t="s">
        <v>14</v>
      </c>
      <c r="E42" s="112">
        <v>411</v>
      </c>
      <c r="F42" s="131">
        <f>SUM(G42:L42)</f>
        <v>238.652</v>
      </c>
      <c r="G42" s="128"/>
      <c r="H42" s="128"/>
      <c r="I42" s="179">
        <v>123.089</v>
      </c>
      <c r="J42" s="179">
        <v>115.563</v>
      </c>
      <c r="K42" s="128"/>
      <c r="L42" s="143"/>
      <c r="M42" s="131">
        <f>SUM(N42:S42)</f>
        <v>1212.83333</v>
      </c>
      <c r="N42" s="128"/>
      <c r="O42" s="128"/>
      <c r="P42" s="179">
        <v>552.49114</v>
      </c>
      <c r="Q42" s="179">
        <v>660.34219</v>
      </c>
      <c r="R42" s="128"/>
      <c r="S42" s="143"/>
      <c r="T42" s="131">
        <f>SUM(U42:Z42)</f>
        <v>0</v>
      </c>
      <c r="U42" s="128"/>
      <c r="V42" s="128"/>
      <c r="W42" s="128"/>
      <c r="X42" s="128"/>
      <c r="Y42" s="128"/>
      <c r="Z42" s="143"/>
      <c r="AA42" s="131">
        <f>SUM(AB42:AG42)</f>
        <v>0</v>
      </c>
      <c r="AB42" s="128"/>
      <c r="AC42" s="128"/>
      <c r="AD42" s="128"/>
      <c r="AE42" s="128"/>
      <c r="AF42" s="128"/>
      <c r="AG42" s="143"/>
      <c r="AH42" s="131">
        <f>SUM(AI42:AN42)</f>
        <v>0</v>
      </c>
      <c r="AI42" s="128"/>
      <c r="AJ42" s="128"/>
      <c r="AK42" s="128"/>
      <c r="AL42" s="128"/>
      <c r="AM42" s="128"/>
      <c r="AN42" s="143"/>
      <c r="AO42" s="131">
        <f>SUM(AP42:AU42)</f>
        <v>0</v>
      </c>
      <c r="AP42" s="128"/>
      <c r="AQ42" s="128"/>
      <c r="AR42" s="128"/>
      <c r="AS42" s="128"/>
      <c r="AT42" s="128"/>
      <c r="AU42" s="143"/>
      <c r="AV42" s="131">
        <f>SUM(AW42:BB42)</f>
        <v>0</v>
      </c>
      <c r="AW42" s="128"/>
      <c r="AX42" s="128"/>
      <c r="AY42" s="128"/>
      <c r="AZ42" s="128"/>
      <c r="BA42" s="128"/>
      <c r="BB42" s="143"/>
      <c r="BC42" s="131">
        <f>SUM(BD42:BI42)</f>
        <v>0</v>
      </c>
      <c r="BD42" s="128"/>
      <c r="BE42" s="128"/>
      <c r="BF42" s="128"/>
      <c r="BG42" s="128"/>
      <c r="BH42" s="128"/>
      <c r="BI42" s="143"/>
      <c r="BJ42" s="131">
        <f>SUM(BK42:BP42)</f>
        <v>0</v>
      </c>
      <c r="BK42" s="128"/>
      <c r="BL42" s="128"/>
      <c r="BM42" s="128"/>
      <c r="BN42" s="128"/>
      <c r="BO42" s="128"/>
      <c r="BP42" s="143"/>
      <c r="BQ42" s="131">
        <f>SUM(BR42:BW42)</f>
        <v>0</v>
      </c>
      <c r="BR42" s="128"/>
      <c r="BS42" s="128"/>
      <c r="BT42" s="128"/>
      <c r="BU42" s="128"/>
      <c r="BV42" s="128"/>
      <c r="BW42" s="143"/>
      <c r="BX42" s="131">
        <f>SUM(BY42:CD42)</f>
        <v>0</v>
      </c>
      <c r="BY42" s="128"/>
      <c r="BZ42" s="128"/>
      <c r="CA42" s="128"/>
      <c r="CB42" s="128"/>
      <c r="CC42" s="128"/>
      <c r="CD42" s="143"/>
      <c r="CE42" s="131">
        <f>SUM(CF42:CK42)</f>
        <v>0</v>
      </c>
      <c r="CF42" s="128"/>
      <c r="CG42" s="128"/>
      <c r="CH42" s="128"/>
      <c r="CI42" s="128"/>
      <c r="CJ42" s="128"/>
      <c r="CK42" s="143"/>
      <c r="CL42" s="131">
        <f>SUM(CM42:CR42)</f>
        <v>0</v>
      </c>
      <c r="CM42" s="128"/>
      <c r="CN42" s="128"/>
      <c r="CO42" s="128"/>
      <c r="CP42" s="128"/>
      <c r="CQ42" s="128"/>
      <c r="CR42" s="143"/>
      <c r="CS42" s="131">
        <f>SUM(CT42:CY42)</f>
        <v>0</v>
      </c>
      <c r="CT42" s="128"/>
      <c r="CU42" s="128"/>
      <c r="CV42" s="128"/>
      <c r="CW42" s="128"/>
      <c r="CX42" s="128"/>
      <c r="CY42" s="143"/>
      <c r="CZ42" s="131">
        <f>SUM(DA42:DF42)</f>
        <v>0</v>
      </c>
      <c r="DA42" s="128"/>
      <c r="DB42" s="128"/>
      <c r="DC42" s="128"/>
      <c r="DD42" s="128"/>
      <c r="DE42" s="128"/>
      <c r="DF42" s="143"/>
      <c r="DG42" s="131">
        <f>SUM(DH42:DM42)</f>
        <v>0</v>
      </c>
      <c r="DH42" s="128"/>
      <c r="DI42" s="128"/>
      <c r="DJ42" s="128"/>
      <c r="DK42" s="128"/>
      <c r="DL42" s="128"/>
      <c r="DM42" s="130"/>
    </row>
    <row r="43" spans="3:117" ht="22.5">
      <c r="C43" s="78"/>
      <c r="D43" s="117" t="s">
        <v>15</v>
      </c>
      <c r="E43" s="112">
        <v>421</v>
      </c>
      <c r="F43" s="131">
        <f aca="true" t="shared" si="65" ref="F43:F48">SUM(G43:L43)</f>
        <v>0</v>
      </c>
      <c r="G43" s="128"/>
      <c r="H43" s="128"/>
      <c r="I43" s="179"/>
      <c r="J43" s="179"/>
      <c r="K43" s="128"/>
      <c r="L43" s="143"/>
      <c r="M43" s="131">
        <f aca="true" t="shared" si="66" ref="M43:M49">SUM(N43:S43)</f>
        <v>0</v>
      </c>
      <c r="N43" s="128"/>
      <c r="O43" s="128"/>
      <c r="P43" s="179"/>
      <c r="Q43" s="179"/>
      <c r="R43" s="128"/>
      <c r="S43" s="143"/>
      <c r="T43" s="131">
        <f aca="true" t="shared" si="67" ref="T43:T49">SUM(U43:Z43)</f>
        <v>0</v>
      </c>
      <c r="U43" s="128"/>
      <c r="V43" s="128"/>
      <c r="W43" s="128"/>
      <c r="X43" s="128"/>
      <c r="Y43" s="128"/>
      <c r="Z43" s="143"/>
      <c r="AA43" s="131">
        <f aca="true" t="shared" si="68" ref="AA43:AA49">SUM(AB43:AG43)</f>
        <v>0</v>
      </c>
      <c r="AB43" s="128"/>
      <c r="AC43" s="128"/>
      <c r="AD43" s="128"/>
      <c r="AE43" s="128"/>
      <c r="AF43" s="128"/>
      <c r="AG43" s="143"/>
      <c r="AH43" s="131">
        <f aca="true" t="shared" si="69" ref="AH43:AH49">SUM(AI43:AN43)</f>
        <v>0</v>
      </c>
      <c r="AI43" s="128"/>
      <c r="AJ43" s="128"/>
      <c r="AK43" s="128"/>
      <c r="AL43" s="128"/>
      <c r="AM43" s="128"/>
      <c r="AN43" s="143"/>
      <c r="AO43" s="131">
        <f aca="true" t="shared" si="70" ref="AO43:AO49">SUM(AP43:AU43)</f>
        <v>0</v>
      </c>
      <c r="AP43" s="128"/>
      <c r="AQ43" s="128"/>
      <c r="AR43" s="128"/>
      <c r="AS43" s="128"/>
      <c r="AT43" s="128"/>
      <c r="AU43" s="143"/>
      <c r="AV43" s="131">
        <f aca="true" t="shared" si="71" ref="AV43:AV49">SUM(AW43:BB43)</f>
        <v>0</v>
      </c>
      <c r="AW43" s="128"/>
      <c r="AX43" s="128"/>
      <c r="AY43" s="128"/>
      <c r="AZ43" s="128"/>
      <c r="BA43" s="128"/>
      <c r="BB43" s="143"/>
      <c r="BC43" s="131">
        <f aca="true" t="shared" si="72" ref="BC43:BC49">SUM(BD43:BI43)</f>
        <v>0</v>
      </c>
      <c r="BD43" s="128"/>
      <c r="BE43" s="128"/>
      <c r="BF43" s="128"/>
      <c r="BG43" s="128"/>
      <c r="BH43" s="128"/>
      <c r="BI43" s="143"/>
      <c r="BJ43" s="131">
        <f aca="true" t="shared" si="73" ref="BJ43:BJ49">SUM(BK43:BP43)</f>
        <v>0</v>
      </c>
      <c r="BK43" s="128"/>
      <c r="BL43" s="128"/>
      <c r="BM43" s="128"/>
      <c r="BN43" s="128"/>
      <c r="BO43" s="128"/>
      <c r="BP43" s="143"/>
      <c r="BQ43" s="131">
        <f aca="true" t="shared" si="74" ref="BQ43:BQ49">SUM(BR43:BW43)</f>
        <v>0</v>
      </c>
      <c r="BR43" s="128"/>
      <c r="BS43" s="128"/>
      <c r="BT43" s="128"/>
      <c r="BU43" s="128"/>
      <c r="BV43" s="128"/>
      <c r="BW43" s="143"/>
      <c r="BX43" s="131">
        <f aca="true" t="shared" si="75" ref="BX43:BX49">SUM(BY43:CD43)</f>
        <v>0</v>
      </c>
      <c r="BY43" s="128"/>
      <c r="BZ43" s="128"/>
      <c r="CA43" s="128"/>
      <c r="CB43" s="128"/>
      <c r="CC43" s="128"/>
      <c r="CD43" s="143"/>
      <c r="CE43" s="131">
        <f aca="true" t="shared" si="76" ref="CE43:CE49">SUM(CF43:CK43)</f>
        <v>0</v>
      </c>
      <c r="CF43" s="128"/>
      <c r="CG43" s="128"/>
      <c r="CH43" s="128"/>
      <c r="CI43" s="128"/>
      <c r="CJ43" s="128"/>
      <c r="CK43" s="143"/>
      <c r="CL43" s="131">
        <f aca="true" t="shared" si="77" ref="CL43:CL49">SUM(CM43:CR43)</f>
        <v>0</v>
      </c>
      <c r="CM43" s="128"/>
      <c r="CN43" s="128"/>
      <c r="CO43" s="128"/>
      <c r="CP43" s="128"/>
      <c r="CQ43" s="128"/>
      <c r="CR43" s="143"/>
      <c r="CS43" s="131">
        <f aca="true" t="shared" si="78" ref="CS43:CS49">SUM(CT43:CY43)</f>
        <v>0</v>
      </c>
      <c r="CT43" s="128"/>
      <c r="CU43" s="128"/>
      <c r="CV43" s="128"/>
      <c r="CW43" s="128"/>
      <c r="CX43" s="128"/>
      <c r="CY43" s="143"/>
      <c r="CZ43" s="131">
        <f aca="true" t="shared" si="79" ref="CZ43:CZ49">SUM(DA43:DF43)</f>
        <v>0</v>
      </c>
      <c r="DA43" s="128"/>
      <c r="DB43" s="128"/>
      <c r="DC43" s="128"/>
      <c r="DD43" s="128"/>
      <c r="DE43" s="128"/>
      <c r="DF43" s="143"/>
      <c r="DG43" s="131">
        <f aca="true" t="shared" si="80" ref="DG43:DG49">SUM(DH43:DM43)</f>
        <v>0</v>
      </c>
      <c r="DH43" s="128"/>
      <c r="DI43" s="128"/>
      <c r="DJ43" s="128"/>
      <c r="DK43" s="128"/>
      <c r="DL43" s="128"/>
      <c r="DM43" s="130"/>
    </row>
    <row r="44" spans="3:117" ht="15" customHeight="1">
      <c r="C44" s="78"/>
      <c r="D44" s="117" t="s">
        <v>16</v>
      </c>
      <c r="E44" s="112">
        <v>431</v>
      </c>
      <c r="F44" s="131">
        <f t="shared" si="65"/>
        <v>0</v>
      </c>
      <c r="G44" s="128"/>
      <c r="H44" s="128"/>
      <c r="I44" s="179"/>
      <c r="J44" s="179"/>
      <c r="K44" s="128"/>
      <c r="L44" s="143"/>
      <c r="M44" s="131">
        <f t="shared" si="66"/>
        <v>0</v>
      </c>
      <c r="N44" s="128"/>
      <c r="O44" s="128"/>
      <c r="P44" s="179"/>
      <c r="Q44" s="179"/>
      <c r="R44" s="128"/>
      <c r="S44" s="143"/>
      <c r="T44" s="131">
        <f t="shared" si="67"/>
        <v>0</v>
      </c>
      <c r="U44" s="128"/>
      <c r="V44" s="128"/>
      <c r="W44" s="128"/>
      <c r="X44" s="128"/>
      <c r="Y44" s="128"/>
      <c r="Z44" s="143"/>
      <c r="AA44" s="131">
        <f t="shared" si="68"/>
        <v>0</v>
      </c>
      <c r="AB44" s="128"/>
      <c r="AC44" s="128"/>
      <c r="AD44" s="128"/>
      <c r="AE44" s="128"/>
      <c r="AF44" s="128"/>
      <c r="AG44" s="143"/>
      <c r="AH44" s="131">
        <f t="shared" si="69"/>
        <v>0</v>
      </c>
      <c r="AI44" s="128"/>
      <c r="AJ44" s="128"/>
      <c r="AK44" s="128"/>
      <c r="AL44" s="128"/>
      <c r="AM44" s="128"/>
      <c r="AN44" s="143"/>
      <c r="AO44" s="131">
        <f t="shared" si="70"/>
        <v>0</v>
      </c>
      <c r="AP44" s="128"/>
      <c r="AQ44" s="128"/>
      <c r="AR44" s="128"/>
      <c r="AS44" s="128"/>
      <c r="AT44" s="128"/>
      <c r="AU44" s="143"/>
      <c r="AV44" s="131">
        <f t="shared" si="71"/>
        <v>0</v>
      </c>
      <c r="AW44" s="128"/>
      <c r="AX44" s="128"/>
      <c r="AY44" s="128"/>
      <c r="AZ44" s="128"/>
      <c r="BA44" s="128"/>
      <c r="BB44" s="143"/>
      <c r="BC44" s="131">
        <f t="shared" si="72"/>
        <v>0</v>
      </c>
      <c r="BD44" s="128"/>
      <c r="BE44" s="128"/>
      <c r="BF44" s="128"/>
      <c r="BG44" s="128"/>
      <c r="BH44" s="128"/>
      <c r="BI44" s="143"/>
      <c r="BJ44" s="131">
        <f t="shared" si="73"/>
        <v>0</v>
      </c>
      <c r="BK44" s="128"/>
      <c r="BL44" s="128"/>
      <c r="BM44" s="128"/>
      <c r="BN44" s="128"/>
      <c r="BO44" s="128"/>
      <c r="BP44" s="143"/>
      <c r="BQ44" s="131">
        <f t="shared" si="74"/>
        <v>0</v>
      </c>
      <c r="BR44" s="128"/>
      <c r="BS44" s="128"/>
      <c r="BT44" s="128"/>
      <c r="BU44" s="128"/>
      <c r="BV44" s="128"/>
      <c r="BW44" s="143"/>
      <c r="BX44" s="131">
        <f t="shared" si="75"/>
        <v>0</v>
      </c>
      <c r="BY44" s="128"/>
      <c r="BZ44" s="128"/>
      <c r="CA44" s="128"/>
      <c r="CB44" s="128"/>
      <c r="CC44" s="128"/>
      <c r="CD44" s="143"/>
      <c r="CE44" s="131">
        <f t="shared" si="76"/>
        <v>0</v>
      </c>
      <c r="CF44" s="128"/>
      <c r="CG44" s="128"/>
      <c r="CH44" s="128"/>
      <c r="CI44" s="128"/>
      <c r="CJ44" s="128"/>
      <c r="CK44" s="143"/>
      <c r="CL44" s="131">
        <f t="shared" si="77"/>
        <v>0</v>
      </c>
      <c r="CM44" s="128"/>
      <c r="CN44" s="128"/>
      <c r="CO44" s="128"/>
      <c r="CP44" s="128"/>
      <c r="CQ44" s="128"/>
      <c r="CR44" s="143"/>
      <c r="CS44" s="131">
        <f t="shared" si="78"/>
        <v>0</v>
      </c>
      <c r="CT44" s="128"/>
      <c r="CU44" s="128"/>
      <c r="CV44" s="128"/>
      <c r="CW44" s="128"/>
      <c r="CX44" s="128"/>
      <c r="CY44" s="143"/>
      <c r="CZ44" s="131">
        <f t="shared" si="79"/>
        <v>0</v>
      </c>
      <c r="DA44" s="128"/>
      <c r="DB44" s="128"/>
      <c r="DC44" s="128"/>
      <c r="DD44" s="128"/>
      <c r="DE44" s="128"/>
      <c r="DF44" s="143"/>
      <c r="DG44" s="131">
        <f t="shared" si="80"/>
        <v>0</v>
      </c>
      <c r="DH44" s="128"/>
      <c r="DI44" s="128"/>
      <c r="DJ44" s="128"/>
      <c r="DK44" s="128"/>
      <c r="DL44" s="128"/>
      <c r="DM44" s="130"/>
    </row>
    <row r="45" spans="3:117" ht="15" customHeight="1">
      <c r="C45" s="78"/>
      <c r="D45" s="117" t="s">
        <v>18</v>
      </c>
      <c r="E45" s="112">
        <v>441</v>
      </c>
      <c r="F45" s="131">
        <f t="shared" si="65"/>
        <v>5301.303</v>
      </c>
      <c r="G45" s="128"/>
      <c r="H45" s="128"/>
      <c r="I45" s="179">
        <v>3311.221</v>
      </c>
      <c r="J45" s="179">
        <v>1990.082</v>
      </c>
      <c r="K45" s="128"/>
      <c r="L45" s="143"/>
      <c r="M45" s="131">
        <f t="shared" si="66"/>
        <v>26236.47535</v>
      </c>
      <c r="N45" s="128"/>
      <c r="O45" s="128"/>
      <c r="P45" s="179">
        <v>14858.4278</v>
      </c>
      <c r="Q45" s="179">
        <v>11378.04755</v>
      </c>
      <c r="R45" s="128"/>
      <c r="S45" s="143"/>
      <c r="T45" s="131">
        <f t="shared" si="67"/>
        <v>0</v>
      </c>
      <c r="U45" s="128"/>
      <c r="V45" s="128"/>
      <c r="W45" s="128"/>
      <c r="X45" s="128"/>
      <c r="Y45" s="128"/>
      <c r="Z45" s="143"/>
      <c r="AA45" s="131">
        <f t="shared" si="68"/>
        <v>0</v>
      </c>
      <c r="AB45" s="128"/>
      <c r="AC45" s="128"/>
      <c r="AD45" s="128"/>
      <c r="AE45" s="128"/>
      <c r="AF45" s="128"/>
      <c r="AG45" s="143"/>
      <c r="AH45" s="131">
        <f t="shared" si="69"/>
        <v>0</v>
      </c>
      <c r="AI45" s="128"/>
      <c r="AJ45" s="128"/>
      <c r="AK45" s="128"/>
      <c r="AL45" s="128"/>
      <c r="AM45" s="128"/>
      <c r="AN45" s="143"/>
      <c r="AO45" s="131">
        <f t="shared" si="70"/>
        <v>0</v>
      </c>
      <c r="AP45" s="128"/>
      <c r="AQ45" s="128"/>
      <c r="AR45" s="128"/>
      <c r="AS45" s="128"/>
      <c r="AT45" s="128"/>
      <c r="AU45" s="143"/>
      <c r="AV45" s="131">
        <f t="shared" si="71"/>
        <v>0</v>
      </c>
      <c r="AW45" s="128"/>
      <c r="AX45" s="128"/>
      <c r="AY45" s="128"/>
      <c r="AZ45" s="128"/>
      <c r="BA45" s="128"/>
      <c r="BB45" s="143"/>
      <c r="BC45" s="131">
        <f t="shared" si="72"/>
        <v>0</v>
      </c>
      <c r="BD45" s="128"/>
      <c r="BE45" s="128"/>
      <c r="BF45" s="128"/>
      <c r="BG45" s="128"/>
      <c r="BH45" s="128"/>
      <c r="BI45" s="143"/>
      <c r="BJ45" s="131">
        <f t="shared" si="73"/>
        <v>0</v>
      </c>
      <c r="BK45" s="128"/>
      <c r="BL45" s="128"/>
      <c r="BM45" s="128"/>
      <c r="BN45" s="128"/>
      <c r="BO45" s="128"/>
      <c r="BP45" s="143"/>
      <c r="BQ45" s="131">
        <f t="shared" si="74"/>
        <v>0</v>
      </c>
      <c r="BR45" s="128"/>
      <c r="BS45" s="128"/>
      <c r="BT45" s="128"/>
      <c r="BU45" s="128"/>
      <c r="BV45" s="128"/>
      <c r="BW45" s="143"/>
      <c r="BX45" s="131">
        <f t="shared" si="75"/>
        <v>0</v>
      </c>
      <c r="BY45" s="128"/>
      <c r="BZ45" s="128"/>
      <c r="CA45" s="128"/>
      <c r="CB45" s="128"/>
      <c r="CC45" s="128"/>
      <c r="CD45" s="143"/>
      <c r="CE45" s="131">
        <f t="shared" si="76"/>
        <v>0</v>
      </c>
      <c r="CF45" s="128"/>
      <c r="CG45" s="128"/>
      <c r="CH45" s="128"/>
      <c r="CI45" s="128"/>
      <c r="CJ45" s="128"/>
      <c r="CK45" s="143"/>
      <c r="CL45" s="131">
        <f t="shared" si="77"/>
        <v>0</v>
      </c>
      <c r="CM45" s="128"/>
      <c r="CN45" s="128"/>
      <c r="CO45" s="128"/>
      <c r="CP45" s="128"/>
      <c r="CQ45" s="128"/>
      <c r="CR45" s="143"/>
      <c r="CS45" s="131">
        <f t="shared" si="78"/>
        <v>0</v>
      </c>
      <c r="CT45" s="128"/>
      <c r="CU45" s="128"/>
      <c r="CV45" s="128"/>
      <c r="CW45" s="128"/>
      <c r="CX45" s="128"/>
      <c r="CY45" s="143"/>
      <c r="CZ45" s="131">
        <f t="shared" si="79"/>
        <v>0</v>
      </c>
      <c r="DA45" s="128"/>
      <c r="DB45" s="128"/>
      <c r="DC45" s="128"/>
      <c r="DD45" s="128"/>
      <c r="DE45" s="128"/>
      <c r="DF45" s="143"/>
      <c r="DG45" s="131">
        <f t="shared" si="80"/>
        <v>0</v>
      </c>
      <c r="DH45" s="128"/>
      <c r="DI45" s="128"/>
      <c r="DJ45" s="128"/>
      <c r="DK45" s="128"/>
      <c r="DL45" s="128"/>
      <c r="DM45" s="130"/>
    </row>
    <row r="46" spans="3:117" ht="15" customHeight="1">
      <c r="C46" s="78"/>
      <c r="D46" s="126" t="s">
        <v>21</v>
      </c>
      <c r="E46" s="112">
        <v>451</v>
      </c>
      <c r="F46" s="131">
        <f t="shared" si="65"/>
        <v>12.508000000000001</v>
      </c>
      <c r="G46" s="128"/>
      <c r="H46" s="128"/>
      <c r="I46" s="179">
        <v>11.861</v>
      </c>
      <c r="J46" s="179">
        <v>0.647</v>
      </c>
      <c r="K46" s="128"/>
      <c r="L46" s="143"/>
      <c r="M46" s="131">
        <f t="shared" si="66"/>
        <v>56.93785</v>
      </c>
      <c r="N46" s="128"/>
      <c r="O46" s="128"/>
      <c r="P46" s="179">
        <v>53.23869</v>
      </c>
      <c r="Q46" s="179">
        <v>3.69916</v>
      </c>
      <c r="R46" s="128"/>
      <c r="S46" s="143"/>
      <c r="T46" s="131">
        <f t="shared" si="67"/>
        <v>0</v>
      </c>
      <c r="U46" s="128"/>
      <c r="V46" s="128"/>
      <c r="W46" s="128"/>
      <c r="X46" s="128"/>
      <c r="Y46" s="128"/>
      <c r="Z46" s="143"/>
      <c r="AA46" s="131">
        <f t="shared" si="68"/>
        <v>0</v>
      </c>
      <c r="AB46" s="128"/>
      <c r="AC46" s="128"/>
      <c r="AD46" s="128"/>
      <c r="AE46" s="128"/>
      <c r="AF46" s="128"/>
      <c r="AG46" s="143"/>
      <c r="AH46" s="131">
        <f t="shared" si="69"/>
        <v>0</v>
      </c>
      <c r="AI46" s="128"/>
      <c r="AJ46" s="128"/>
      <c r="AK46" s="128"/>
      <c r="AL46" s="128"/>
      <c r="AM46" s="128"/>
      <c r="AN46" s="143"/>
      <c r="AO46" s="131">
        <f t="shared" si="70"/>
        <v>0</v>
      </c>
      <c r="AP46" s="128"/>
      <c r="AQ46" s="128"/>
      <c r="AR46" s="128"/>
      <c r="AS46" s="128"/>
      <c r="AT46" s="128"/>
      <c r="AU46" s="143"/>
      <c r="AV46" s="131">
        <f t="shared" si="71"/>
        <v>0</v>
      </c>
      <c r="AW46" s="128"/>
      <c r="AX46" s="128"/>
      <c r="AY46" s="128"/>
      <c r="AZ46" s="128"/>
      <c r="BA46" s="128"/>
      <c r="BB46" s="143"/>
      <c r="BC46" s="131">
        <f t="shared" si="72"/>
        <v>0</v>
      </c>
      <c r="BD46" s="128"/>
      <c r="BE46" s="128"/>
      <c r="BF46" s="128"/>
      <c r="BG46" s="128"/>
      <c r="BH46" s="128"/>
      <c r="BI46" s="143"/>
      <c r="BJ46" s="131">
        <f t="shared" si="73"/>
        <v>0</v>
      </c>
      <c r="BK46" s="128"/>
      <c r="BL46" s="128"/>
      <c r="BM46" s="128"/>
      <c r="BN46" s="128"/>
      <c r="BO46" s="128"/>
      <c r="BP46" s="143"/>
      <c r="BQ46" s="131">
        <f t="shared" si="74"/>
        <v>0</v>
      </c>
      <c r="BR46" s="128"/>
      <c r="BS46" s="128"/>
      <c r="BT46" s="128"/>
      <c r="BU46" s="128"/>
      <c r="BV46" s="128"/>
      <c r="BW46" s="143"/>
      <c r="BX46" s="131">
        <f t="shared" si="75"/>
        <v>0</v>
      </c>
      <c r="BY46" s="128"/>
      <c r="BZ46" s="128"/>
      <c r="CA46" s="128"/>
      <c r="CB46" s="128"/>
      <c r="CC46" s="128"/>
      <c r="CD46" s="143"/>
      <c r="CE46" s="131">
        <f t="shared" si="76"/>
        <v>0</v>
      </c>
      <c r="CF46" s="128"/>
      <c r="CG46" s="128"/>
      <c r="CH46" s="128"/>
      <c r="CI46" s="128"/>
      <c r="CJ46" s="128"/>
      <c r="CK46" s="143"/>
      <c r="CL46" s="131">
        <f t="shared" si="77"/>
        <v>0</v>
      </c>
      <c r="CM46" s="128"/>
      <c r="CN46" s="128"/>
      <c r="CO46" s="128"/>
      <c r="CP46" s="128"/>
      <c r="CQ46" s="128"/>
      <c r="CR46" s="143"/>
      <c r="CS46" s="131">
        <f t="shared" si="78"/>
        <v>0</v>
      </c>
      <c r="CT46" s="128"/>
      <c r="CU46" s="128"/>
      <c r="CV46" s="128"/>
      <c r="CW46" s="128"/>
      <c r="CX46" s="128"/>
      <c r="CY46" s="143"/>
      <c r="CZ46" s="131">
        <f t="shared" si="79"/>
        <v>0</v>
      </c>
      <c r="DA46" s="128"/>
      <c r="DB46" s="128"/>
      <c r="DC46" s="128"/>
      <c r="DD46" s="128"/>
      <c r="DE46" s="128"/>
      <c r="DF46" s="143"/>
      <c r="DG46" s="131">
        <f t="shared" si="80"/>
        <v>0</v>
      </c>
      <c r="DH46" s="128"/>
      <c r="DI46" s="128"/>
      <c r="DJ46" s="128"/>
      <c r="DK46" s="128"/>
      <c r="DL46" s="128"/>
      <c r="DM46" s="130"/>
    </row>
    <row r="47" spans="3:117" ht="15" customHeight="1">
      <c r="C47" s="78"/>
      <c r="D47" s="117" t="s">
        <v>19</v>
      </c>
      <c r="E47" s="112">
        <v>461</v>
      </c>
      <c r="F47" s="131">
        <f t="shared" si="65"/>
        <v>2325.0969999999998</v>
      </c>
      <c r="G47" s="128"/>
      <c r="H47" s="128"/>
      <c r="I47" s="179">
        <v>1960.4039999999998</v>
      </c>
      <c r="J47" s="179">
        <v>364.693</v>
      </c>
      <c r="K47" s="128"/>
      <c r="L47" s="143"/>
      <c r="M47" s="131">
        <f t="shared" si="66"/>
        <v>10884.467260000001</v>
      </c>
      <c r="N47" s="128"/>
      <c r="O47" s="128"/>
      <c r="P47" s="179">
        <v>8799.37147</v>
      </c>
      <c r="Q47" s="179">
        <v>2085.0957900000003</v>
      </c>
      <c r="R47" s="128"/>
      <c r="S47" s="143"/>
      <c r="T47" s="131">
        <f t="shared" si="67"/>
        <v>0</v>
      </c>
      <c r="U47" s="128"/>
      <c r="V47" s="128"/>
      <c r="W47" s="128"/>
      <c r="X47" s="128"/>
      <c r="Y47" s="128"/>
      <c r="Z47" s="143"/>
      <c r="AA47" s="131">
        <f t="shared" si="68"/>
        <v>0</v>
      </c>
      <c r="AB47" s="128"/>
      <c r="AC47" s="128"/>
      <c r="AD47" s="128"/>
      <c r="AE47" s="128"/>
      <c r="AF47" s="128"/>
      <c r="AG47" s="143"/>
      <c r="AH47" s="131">
        <f t="shared" si="69"/>
        <v>0</v>
      </c>
      <c r="AI47" s="128"/>
      <c r="AJ47" s="128"/>
      <c r="AK47" s="128"/>
      <c r="AL47" s="128"/>
      <c r="AM47" s="128"/>
      <c r="AN47" s="143"/>
      <c r="AO47" s="131">
        <f t="shared" si="70"/>
        <v>0</v>
      </c>
      <c r="AP47" s="128"/>
      <c r="AQ47" s="128"/>
      <c r="AR47" s="128"/>
      <c r="AS47" s="128"/>
      <c r="AT47" s="128"/>
      <c r="AU47" s="143"/>
      <c r="AV47" s="131">
        <f t="shared" si="71"/>
        <v>0</v>
      </c>
      <c r="AW47" s="128"/>
      <c r="AX47" s="128"/>
      <c r="AY47" s="128"/>
      <c r="AZ47" s="128"/>
      <c r="BA47" s="128"/>
      <c r="BB47" s="143"/>
      <c r="BC47" s="131">
        <f t="shared" si="72"/>
        <v>0</v>
      </c>
      <c r="BD47" s="128"/>
      <c r="BE47" s="128"/>
      <c r="BF47" s="128"/>
      <c r="BG47" s="128"/>
      <c r="BH47" s="128"/>
      <c r="BI47" s="143"/>
      <c r="BJ47" s="131">
        <f t="shared" si="73"/>
        <v>0</v>
      </c>
      <c r="BK47" s="128"/>
      <c r="BL47" s="128"/>
      <c r="BM47" s="128"/>
      <c r="BN47" s="128"/>
      <c r="BO47" s="128"/>
      <c r="BP47" s="143"/>
      <c r="BQ47" s="131">
        <f t="shared" si="74"/>
        <v>0</v>
      </c>
      <c r="BR47" s="128"/>
      <c r="BS47" s="128"/>
      <c r="BT47" s="128"/>
      <c r="BU47" s="128"/>
      <c r="BV47" s="128"/>
      <c r="BW47" s="143"/>
      <c r="BX47" s="131">
        <f t="shared" si="75"/>
        <v>0</v>
      </c>
      <c r="BY47" s="128"/>
      <c r="BZ47" s="128"/>
      <c r="CA47" s="128"/>
      <c r="CB47" s="128"/>
      <c r="CC47" s="128"/>
      <c r="CD47" s="143"/>
      <c r="CE47" s="131">
        <f t="shared" si="76"/>
        <v>0</v>
      </c>
      <c r="CF47" s="128"/>
      <c r="CG47" s="128"/>
      <c r="CH47" s="128"/>
      <c r="CI47" s="128"/>
      <c r="CJ47" s="128"/>
      <c r="CK47" s="143"/>
      <c r="CL47" s="131">
        <f t="shared" si="77"/>
        <v>0</v>
      </c>
      <c r="CM47" s="128"/>
      <c r="CN47" s="128"/>
      <c r="CO47" s="128"/>
      <c r="CP47" s="128"/>
      <c r="CQ47" s="128"/>
      <c r="CR47" s="143"/>
      <c r="CS47" s="131">
        <f t="shared" si="78"/>
        <v>0</v>
      </c>
      <c r="CT47" s="128"/>
      <c r="CU47" s="128"/>
      <c r="CV47" s="128"/>
      <c r="CW47" s="128"/>
      <c r="CX47" s="128"/>
      <c r="CY47" s="143"/>
      <c r="CZ47" s="131">
        <f t="shared" si="79"/>
        <v>0</v>
      </c>
      <c r="DA47" s="128"/>
      <c r="DB47" s="128"/>
      <c r="DC47" s="128"/>
      <c r="DD47" s="128"/>
      <c r="DE47" s="128"/>
      <c r="DF47" s="143"/>
      <c r="DG47" s="131">
        <f t="shared" si="80"/>
        <v>0</v>
      </c>
      <c r="DH47" s="128"/>
      <c r="DI47" s="128"/>
      <c r="DJ47" s="128"/>
      <c r="DK47" s="128"/>
      <c r="DL47" s="128"/>
      <c r="DM47" s="130"/>
    </row>
    <row r="48" spans="3:117" ht="15" customHeight="1">
      <c r="C48" s="78"/>
      <c r="D48" s="117" t="s">
        <v>17</v>
      </c>
      <c r="E48" s="112">
        <v>471</v>
      </c>
      <c r="F48" s="131">
        <f t="shared" si="65"/>
        <v>0</v>
      </c>
      <c r="G48" s="128"/>
      <c r="H48" s="128"/>
      <c r="I48" s="179"/>
      <c r="J48" s="179"/>
      <c r="K48" s="128"/>
      <c r="L48" s="143"/>
      <c r="M48" s="131">
        <f t="shared" si="66"/>
        <v>0</v>
      </c>
      <c r="N48" s="128"/>
      <c r="O48" s="128"/>
      <c r="P48" s="179"/>
      <c r="Q48" s="179"/>
      <c r="R48" s="128"/>
      <c r="S48" s="143"/>
      <c r="T48" s="131">
        <f t="shared" si="67"/>
        <v>0</v>
      </c>
      <c r="U48" s="128"/>
      <c r="V48" s="128"/>
      <c r="W48" s="128"/>
      <c r="X48" s="128"/>
      <c r="Y48" s="128"/>
      <c r="Z48" s="143"/>
      <c r="AA48" s="131">
        <f t="shared" si="68"/>
        <v>0</v>
      </c>
      <c r="AB48" s="128"/>
      <c r="AC48" s="128"/>
      <c r="AD48" s="128"/>
      <c r="AE48" s="128"/>
      <c r="AF48" s="128"/>
      <c r="AG48" s="143"/>
      <c r="AH48" s="131">
        <f t="shared" si="69"/>
        <v>0</v>
      </c>
      <c r="AI48" s="128"/>
      <c r="AJ48" s="128"/>
      <c r="AK48" s="128"/>
      <c r="AL48" s="128"/>
      <c r="AM48" s="128"/>
      <c r="AN48" s="143"/>
      <c r="AO48" s="131">
        <f t="shared" si="70"/>
        <v>0</v>
      </c>
      <c r="AP48" s="128"/>
      <c r="AQ48" s="128"/>
      <c r="AR48" s="128"/>
      <c r="AS48" s="128"/>
      <c r="AT48" s="128"/>
      <c r="AU48" s="143"/>
      <c r="AV48" s="131">
        <f t="shared" si="71"/>
        <v>0</v>
      </c>
      <c r="AW48" s="128"/>
      <c r="AX48" s="128"/>
      <c r="AY48" s="128"/>
      <c r="AZ48" s="128"/>
      <c r="BA48" s="128"/>
      <c r="BB48" s="143"/>
      <c r="BC48" s="131">
        <f t="shared" si="72"/>
        <v>0</v>
      </c>
      <c r="BD48" s="128"/>
      <c r="BE48" s="128"/>
      <c r="BF48" s="128"/>
      <c r="BG48" s="128"/>
      <c r="BH48" s="128"/>
      <c r="BI48" s="143"/>
      <c r="BJ48" s="131">
        <f t="shared" si="73"/>
        <v>0</v>
      </c>
      <c r="BK48" s="128"/>
      <c r="BL48" s="128"/>
      <c r="BM48" s="128"/>
      <c r="BN48" s="128"/>
      <c r="BO48" s="128"/>
      <c r="BP48" s="143"/>
      <c r="BQ48" s="131">
        <f t="shared" si="74"/>
        <v>0</v>
      </c>
      <c r="BR48" s="128"/>
      <c r="BS48" s="128"/>
      <c r="BT48" s="128"/>
      <c r="BU48" s="128"/>
      <c r="BV48" s="128"/>
      <c r="BW48" s="143"/>
      <c r="BX48" s="131">
        <f t="shared" si="75"/>
        <v>0</v>
      </c>
      <c r="BY48" s="128"/>
      <c r="BZ48" s="128"/>
      <c r="CA48" s="128"/>
      <c r="CB48" s="128"/>
      <c r="CC48" s="128"/>
      <c r="CD48" s="143"/>
      <c r="CE48" s="131">
        <f t="shared" si="76"/>
        <v>0</v>
      </c>
      <c r="CF48" s="128"/>
      <c r="CG48" s="128"/>
      <c r="CH48" s="128"/>
      <c r="CI48" s="128"/>
      <c r="CJ48" s="128"/>
      <c r="CK48" s="143"/>
      <c r="CL48" s="131">
        <f t="shared" si="77"/>
        <v>0</v>
      </c>
      <c r="CM48" s="128"/>
      <c r="CN48" s="128"/>
      <c r="CO48" s="128"/>
      <c r="CP48" s="128"/>
      <c r="CQ48" s="128"/>
      <c r="CR48" s="143"/>
      <c r="CS48" s="131">
        <f t="shared" si="78"/>
        <v>0</v>
      </c>
      <c r="CT48" s="128"/>
      <c r="CU48" s="128"/>
      <c r="CV48" s="128"/>
      <c r="CW48" s="128"/>
      <c r="CX48" s="128"/>
      <c r="CY48" s="143"/>
      <c r="CZ48" s="131">
        <f t="shared" si="79"/>
        <v>0</v>
      </c>
      <c r="DA48" s="128"/>
      <c r="DB48" s="128"/>
      <c r="DC48" s="128"/>
      <c r="DD48" s="128"/>
      <c r="DE48" s="128"/>
      <c r="DF48" s="143"/>
      <c r="DG48" s="131">
        <f t="shared" si="80"/>
        <v>0</v>
      </c>
      <c r="DH48" s="128"/>
      <c r="DI48" s="128"/>
      <c r="DJ48" s="128"/>
      <c r="DK48" s="128"/>
      <c r="DL48" s="128"/>
      <c r="DM48" s="130"/>
    </row>
    <row r="49" spans="3:117" ht="22.5">
      <c r="C49" s="78"/>
      <c r="D49" s="117" t="s">
        <v>24</v>
      </c>
      <c r="E49" s="112">
        <v>500</v>
      </c>
      <c r="F49" s="131">
        <f>SUM(G49:L49)</f>
        <v>4529.068</v>
      </c>
      <c r="G49" s="128"/>
      <c r="H49" s="128"/>
      <c r="I49" s="179">
        <v>1417.598284</v>
      </c>
      <c r="J49" s="179">
        <v>3111.4697160000005</v>
      </c>
      <c r="K49" s="128"/>
      <c r="L49" s="143"/>
      <c r="M49" s="131">
        <f t="shared" si="66"/>
        <v>11317.823897240001</v>
      </c>
      <c r="N49" s="128"/>
      <c r="O49" s="128"/>
      <c r="P49" s="179">
        <v>3542.47887983612</v>
      </c>
      <c r="Q49" s="179">
        <v>7775.345017403882</v>
      </c>
      <c r="R49" s="128"/>
      <c r="S49" s="143"/>
      <c r="T49" s="131">
        <f t="shared" si="67"/>
        <v>0</v>
      </c>
      <c r="U49" s="128"/>
      <c r="V49" s="128"/>
      <c r="W49" s="128"/>
      <c r="X49" s="128"/>
      <c r="Y49" s="128"/>
      <c r="Z49" s="143"/>
      <c r="AA49" s="131">
        <f t="shared" si="68"/>
        <v>0</v>
      </c>
      <c r="AB49" s="128"/>
      <c r="AC49" s="128"/>
      <c r="AD49" s="128"/>
      <c r="AE49" s="128"/>
      <c r="AF49" s="128"/>
      <c r="AG49" s="143"/>
      <c r="AH49" s="131">
        <f t="shared" si="69"/>
        <v>0</v>
      </c>
      <c r="AI49" s="128"/>
      <c r="AJ49" s="128"/>
      <c r="AK49" s="128"/>
      <c r="AL49" s="128"/>
      <c r="AM49" s="128"/>
      <c r="AN49" s="143"/>
      <c r="AO49" s="131">
        <f t="shared" si="70"/>
        <v>0</v>
      </c>
      <c r="AP49" s="128"/>
      <c r="AQ49" s="128"/>
      <c r="AR49" s="128"/>
      <c r="AS49" s="128"/>
      <c r="AT49" s="128"/>
      <c r="AU49" s="143"/>
      <c r="AV49" s="131">
        <f t="shared" si="71"/>
        <v>0</v>
      </c>
      <c r="AW49" s="128"/>
      <c r="AX49" s="128"/>
      <c r="AY49" s="128"/>
      <c r="AZ49" s="128"/>
      <c r="BA49" s="128"/>
      <c r="BB49" s="143"/>
      <c r="BC49" s="131">
        <f t="shared" si="72"/>
        <v>0</v>
      </c>
      <c r="BD49" s="128"/>
      <c r="BE49" s="128"/>
      <c r="BF49" s="128"/>
      <c r="BG49" s="128"/>
      <c r="BH49" s="128"/>
      <c r="BI49" s="143"/>
      <c r="BJ49" s="131">
        <f t="shared" si="73"/>
        <v>0</v>
      </c>
      <c r="BK49" s="128"/>
      <c r="BL49" s="128"/>
      <c r="BM49" s="128"/>
      <c r="BN49" s="128"/>
      <c r="BO49" s="128"/>
      <c r="BP49" s="143"/>
      <c r="BQ49" s="131">
        <f t="shared" si="74"/>
        <v>0</v>
      </c>
      <c r="BR49" s="128"/>
      <c r="BS49" s="128"/>
      <c r="BT49" s="128"/>
      <c r="BU49" s="128"/>
      <c r="BV49" s="128"/>
      <c r="BW49" s="143"/>
      <c r="BX49" s="131">
        <f t="shared" si="75"/>
        <v>0</v>
      </c>
      <c r="BY49" s="128"/>
      <c r="BZ49" s="128"/>
      <c r="CA49" s="128"/>
      <c r="CB49" s="128"/>
      <c r="CC49" s="128"/>
      <c r="CD49" s="143"/>
      <c r="CE49" s="131">
        <f t="shared" si="76"/>
        <v>0</v>
      </c>
      <c r="CF49" s="128"/>
      <c r="CG49" s="128"/>
      <c r="CH49" s="128"/>
      <c r="CI49" s="128"/>
      <c r="CJ49" s="128"/>
      <c r="CK49" s="143"/>
      <c r="CL49" s="131">
        <f t="shared" si="77"/>
        <v>0</v>
      </c>
      <c r="CM49" s="128"/>
      <c r="CN49" s="128"/>
      <c r="CO49" s="128"/>
      <c r="CP49" s="128"/>
      <c r="CQ49" s="128"/>
      <c r="CR49" s="143"/>
      <c r="CS49" s="131">
        <f t="shared" si="78"/>
        <v>0</v>
      </c>
      <c r="CT49" s="128"/>
      <c r="CU49" s="128"/>
      <c r="CV49" s="128"/>
      <c r="CW49" s="128"/>
      <c r="CX49" s="128"/>
      <c r="CY49" s="143"/>
      <c r="CZ49" s="131">
        <f t="shared" si="79"/>
        <v>0</v>
      </c>
      <c r="DA49" s="128"/>
      <c r="DB49" s="128"/>
      <c r="DC49" s="128"/>
      <c r="DD49" s="128"/>
      <c r="DE49" s="128"/>
      <c r="DF49" s="143"/>
      <c r="DG49" s="131">
        <f t="shared" si="80"/>
        <v>0</v>
      </c>
      <c r="DH49" s="128"/>
      <c r="DI49" s="128"/>
      <c r="DJ49" s="128"/>
      <c r="DK49" s="128"/>
      <c r="DL49" s="128"/>
      <c r="DM49" s="130"/>
    </row>
    <row r="50" spans="3:117" ht="15" customHeight="1">
      <c r="C50" s="78"/>
      <c r="D50" s="115" t="s">
        <v>25</v>
      </c>
      <c r="E50" s="116">
        <v>600</v>
      </c>
      <c r="F50" s="131">
        <f>SUM(F18:F24)+SUM(F26:F32)+SUM(F34:F40)+SUM(F42:F48)</f>
        <v>11711.324</v>
      </c>
      <c r="G50" s="131">
        <f aca="true" t="shared" si="81" ref="G50:BR50">SUM(G18:G24)+SUM(G26:G32)+SUM(G34:G40)+SUM(G42:G48)</f>
        <v>0</v>
      </c>
      <c r="H50" s="131">
        <f t="shared" si="81"/>
        <v>0</v>
      </c>
      <c r="I50" s="131">
        <f t="shared" si="81"/>
        <v>8883.463</v>
      </c>
      <c r="J50" s="131">
        <f t="shared" si="81"/>
        <v>2827.861</v>
      </c>
      <c r="K50" s="131">
        <f t="shared" si="81"/>
        <v>0</v>
      </c>
      <c r="L50" s="132">
        <f t="shared" si="81"/>
        <v>0</v>
      </c>
      <c r="M50" s="131">
        <f t="shared" si="81"/>
        <v>55991.45949</v>
      </c>
      <c r="N50" s="131">
        <f t="shared" si="81"/>
        <v>0</v>
      </c>
      <c r="O50" s="131">
        <f t="shared" si="81"/>
        <v>0</v>
      </c>
      <c r="P50" s="131">
        <f t="shared" si="81"/>
        <v>39826.97321</v>
      </c>
      <c r="Q50" s="131">
        <f t="shared" si="81"/>
        <v>16164.486279999997</v>
      </c>
      <c r="R50" s="131">
        <f t="shared" si="81"/>
        <v>0</v>
      </c>
      <c r="S50" s="132">
        <f t="shared" si="81"/>
        <v>0</v>
      </c>
      <c r="T50" s="131">
        <f t="shared" si="81"/>
        <v>0</v>
      </c>
      <c r="U50" s="131">
        <f t="shared" si="81"/>
        <v>0</v>
      </c>
      <c r="V50" s="131">
        <f t="shared" si="81"/>
        <v>0</v>
      </c>
      <c r="W50" s="131">
        <f t="shared" si="81"/>
        <v>0</v>
      </c>
      <c r="X50" s="131">
        <f t="shared" si="81"/>
        <v>0</v>
      </c>
      <c r="Y50" s="131">
        <f t="shared" si="81"/>
        <v>0</v>
      </c>
      <c r="Z50" s="132">
        <f t="shared" si="81"/>
        <v>0</v>
      </c>
      <c r="AA50" s="131">
        <f t="shared" si="81"/>
        <v>0</v>
      </c>
      <c r="AB50" s="131">
        <f t="shared" si="81"/>
        <v>0</v>
      </c>
      <c r="AC50" s="131">
        <f t="shared" si="81"/>
        <v>0</v>
      </c>
      <c r="AD50" s="131">
        <f t="shared" si="81"/>
        <v>0</v>
      </c>
      <c r="AE50" s="131">
        <f t="shared" si="81"/>
        <v>0</v>
      </c>
      <c r="AF50" s="131">
        <f t="shared" si="81"/>
        <v>0</v>
      </c>
      <c r="AG50" s="132">
        <f t="shared" si="81"/>
        <v>0</v>
      </c>
      <c r="AH50" s="131">
        <f t="shared" si="81"/>
        <v>3930.684</v>
      </c>
      <c r="AI50" s="131">
        <f t="shared" si="81"/>
        <v>0</v>
      </c>
      <c r="AJ50" s="131">
        <f t="shared" si="81"/>
        <v>0</v>
      </c>
      <c r="AK50" s="131">
        <f t="shared" si="81"/>
        <v>3930.684</v>
      </c>
      <c r="AL50" s="131">
        <f t="shared" si="81"/>
        <v>0</v>
      </c>
      <c r="AM50" s="131">
        <f t="shared" si="81"/>
        <v>0</v>
      </c>
      <c r="AN50" s="132">
        <f t="shared" si="81"/>
        <v>0</v>
      </c>
      <c r="AO50" s="131">
        <f t="shared" si="81"/>
        <v>14447.139529337759</v>
      </c>
      <c r="AP50" s="131">
        <f t="shared" si="81"/>
        <v>0</v>
      </c>
      <c r="AQ50" s="131">
        <f t="shared" si="81"/>
        <v>0</v>
      </c>
      <c r="AR50" s="131">
        <f t="shared" si="81"/>
        <v>14447.139529337759</v>
      </c>
      <c r="AS50" s="131">
        <f t="shared" si="81"/>
        <v>0</v>
      </c>
      <c r="AT50" s="131">
        <f t="shared" si="81"/>
        <v>0</v>
      </c>
      <c r="AU50" s="132">
        <f t="shared" si="81"/>
        <v>0</v>
      </c>
      <c r="AV50" s="131">
        <f t="shared" si="81"/>
        <v>7.306488</v>
      </c>
      <c r="AW50" s="131">
        <f t="shared" si="81"/>
        <v>0</v>
      </c>
      <c r="AX50" s="131">
        <f t="shared" si="81"/>
        <v>0</v>
      </c>
      <c r="AY50" s="131">
        <f t="shared" si="81"/>
        <v>7.306488</v>
      </c>
      <c r="AZ50" s="131">
        <f t="shared" si="81"/>
        <v>0</v>
      </c>
      <c r="BA50" s="131">
        <f t="shared" si="81"/>
        <v>0</v>
      </c>
      <c r="BB50" s="132">
        <f t="shared" si="81"/>
        <v>0</v>
      </c>
      <c r="BC50" s="131">
        <f t="shared" si="81"/>
        <v>3721.2599506622405</v>
      </c>
      <c r="BD50" s="131">
        <f t="shared" si="81"/>
        <v>0</v>
      </c>
      <c r="BE50" s="131">
        <f t="shared" si="81"/>
        <v>0</v>
      </c>
      <c r="BF50" s="131">
        <f t="shared" si="81"/>
        <v>3721.2599506622405</v>
      </c>
      <c r="BG50" s="131">
        <f t="shared" si="81"/>
        <v>0</v>
      </c>
      <c r="BH50" s="131">
        <f t="shared" si="81"/>
        <v>0</v>
      </c>
      <c r="BI50" s="132">
        <f t="shared" si="81"/>
        <v>0</v>
      </c>
      <c r="BJ50" s="131">
        <f t="shared" si="81"/>
        <v>0</v>
      </c>
      <c r="BK50" s="131">
        <f t="shared" si="81"/>
        <v>0</v>
      </c>
      <c r="BL50" s="131">
        <f t="shared" si="81"/>
        <v>0</v>
      </c>
      <c r="BM50" s="131">
        <f t="shared" si="81"/>
        <v>0</v>
      </c>
      <c r="BN50" s="131">
        <f t="shared" si="81"/>
        <v>0</v>
      </c>
      <c r="BO50" s="131">
        <f t="shared" si="81"/>
        <v>0</v>
      </c>
      <c r="BP50" s="132">
        <f t="shared" si="81"/>
        <v>0</v>
      </c>
      <c r="BQ50" s="131">
        <f t="shared" si="81"/>
        <v>0</v>
      </c>
      <c r="BR50" s="131">
        <f t="shared" si="81"/>
        <v>0</v>
      </c>
      <c r="BS50" s="131">
        <f aca="true" t="shared" si="82" ref="BS50:DM50">SUM(BS18:BS24)+SUM(BS26:BS32)+SUM(BS34:BS40)+SUM(BS42:BS48)</f>
        <v>0</v>
      </c>
      <c r="BT50" s="131">
        <f t="shared" si="82"/>
        <v>0</v>
      </c>
      <c r="BU50" s="131">
        <f t="shared" si="82"/>
        <v>0</v>
      </c>
      <c r="BV50" s="131">
        <f t="shared" si="82"/>
        <v>0</v>
      </c>
      <c r="BW50" s="132">
        <f t="shared" si="82"/>
        <v>0</v>
      </c>
      <c r="BX50" s="131">
        <f t="shared" si="82"/>
        <v>0</v>
      </c>
      <c r="BY50" s="131">
        <f t="shared" si="82"/>
        <v>0</v>
      </c>
      <c r="BZ50" s="131">
        <f t="shared" si="82"/>
        <v>0</v>
      </c>
      <c r="CA50" s="131">
        <f t="shared" si="82"/>
        <v>0</v>
      </c>
      <c r="CB50" s="131">
        <f t="shared" si="82"/>
        <v>0</v>
      </c>
      <c r="CC50" s="131">
        <f t="shared" si="82"/>
        <v>0</v>
      </c>
      <c r="CD50" s="132">
        <f t="shared" si="82"/>
        <v>0</v>
      </c>
      <c r="CE50" s="131">
        <f t="shared" si="82"/>
        <v>0</v>
      </c>
      <c r="CF50" s="131">
        <f t="shared" si="82"/>
        <v>0</v>
      </c>
      <c r="CG50" s="131">
        <f t="shared" si="82"/>
        <v>0</v>
      </c>
      <c r="CH50" s="131">
        <f t="shared" si="82"/>
        <v>0</v>
      </c>
      <c r="CI50" s="131">
        <f t="shared" si="82"/>
        <v>0</v>
      </c>
      <c r="CJ50" s="131">
        <f t="shared" si="82"/>
        <v>0</v>
      </c>
      <c r="CK50" s="132">
        <f t="shared" si="82"/>
        <v>0</v>
      </c>
      <c r="CL50" s="131">
        <f t="shared" si="82"/>
        <v>0</v>
      </c>
      <c r="CM50" s="131">
        <f t="shared" si="82"/>
        <v>0</v>
      </c>
      <c r="CN50" s="131">
        <f t="shared" si="82"/>
        <v>0</v>
      </c>
      <c r="CO50" s="131">
        <f t="shared" si="82"/>
        <v>0</v>
      </c>
      <c r="CP50" s="131">
        <f t="shared" si="82"/>
        <v>0</v>
      </c>
      <c r="CQ50" s="131">
        <f t="shared" si="82"/>
        <v>0</v>
      </c>
      <c r="CR50" s="132">
        <f t="shared" si="82"/>
        <v>0</v>
      </c>
      <c r="CS50" s="131">
        <f t="shared" si="82"/>
        <v>0</v>
      </c>
      <c r="CT50" s="131">
        <f t="shared" si="82"/>
        <v>0</v>
      </c>
      <c r="CU50" s="131">
        <f t="shared" si="82"/>
        <v>0</v>
      </c>
      <c r="CV50" s="131">
        <f t="shared" si="82"/>
        <v>0</v>
      </c>
      <c r="CW50" s="131">
        <f t="shared" si="82"/>
        <v>0</v>
      </c>
      <c r="CX50" s="131">
        <f t="shared" si="82"/>
        <v>0</v>
      </c>
      <c r="CY50" s="132">
        <f t="shared" si="82"/>
        <v>0</v>
      </c>
      <c r="CZ50" s="131">
        <f t="shared" si="82"/>
        <v>0</v>
      </c>
      <c r="DA50" s="131">
        <f t="shared" si="82"/>
        <v>0</v>
      </c>
      <c r="DB50" s="131">
        <f t="shared" si="82"/>
        <v>0</v>
      </c>
      <c r="DC50" s="131">
        <f t="shared" si="82"/>
        <v>0</v>
      </c>
      <c r="DD50" s="131">
        <f t="shared" si="82"/>
        <v>0</v>
      </c>
      <c r="DE50" s="131">
        <f t="shared" si="82"/>
        <v>0</v>
      </c>
      <c r="DF50" s="132">
        <f t="shared" si="82"/>
        <v>0</v>
      </c>
      <c r="DG50" s="131">
        <f t="shared" si="82"/>
        <v>0</v>
      </c>
      <c r="DH50" s="131">
        <f t="shared" si="82"/>
        <v>0</v>
      </c>
      <c r="DI50" s="131">
        <f t="shared" si="82"/>
        <v>0</v>
      </c>
      <c r="DJ50" s="131">
        <f t="shared" si="82"/>
        <v>0</v>
      </c>
      <c r="DK50" s="131">
        <f t="shared" si="82"/>
        <v>0</v>
      </c>
      <c r="DL50" s="131">
        <f t="shared" si="82"/>
        <v>0</v>
      </c>
      <c r="DM50" s="135">
        <f t="shared" si="82"/>
        <v>0</v>
      </c>
    </row>
    <row r="53" spans="1:11" s="154" customFormat="1" ht="12.75">
      <c r="A53" s="153"/>
      <c r="D53" s="154" t="s">
        <v>1040</v>
      </c>
      <c r="E53" s="181" t="str">
        <f>IF(Титульный!$G$40="","",Титульный!$G$40)</f>
        <v>Игнатенко Сергей Васильевич</v>
      </c>
      <c r="F53" s="181"/>
      <c r="G53" s="181"/>
      <c r="H53" s="181"/>
      <c r="J53" s="182"/>
      <c r="K53" s="183"/>
    </row>
    <row r="54" spans="1:11" s="154" customFormat="1" ht="12.75">
      <c r="A54" s="153"/>
      <c r="E54" s="184" t="s">
        <v>1041</v>
      </c>
      <c r="F54" s="184"/>
      <c r="G54" s="184"/>
      <c r="H54" s="184"/>
      <c r="J54" s="185" t="s">
        <v>1042</v>
      </c>
      <c r="K54" s="184"/>
    </row>
    <row r="55" spans="1:11" s="154" customFormat="1" ht="12.75">
      <c r="A55" s="153"/>
      <c r="G55" s="156"/>
      <c r="K55" s="156"/>
    </row>
    <row r="56" s="154" customFormat="1" ht="12.75">
      <c r="A56" s="153"/>
    </row>
    <row r="57" spans="1:13" s="154" customFormat="1" ht="12.75">
      <c r="A57" s="153"/>
      <c r="D57" s="157" t="s">
        <v>1043</v>
      </c>
      <c r="E57" s="181" t="str">
        <f>IF(Титульный!$G$49="","",Титульный!$G$49)</f>
        <v>Начальник ПЭО</v>
      </c>
      <c r="F57" s="181"/>
      <c r="G57" s="155"/>
      <c r="H57" s="181" t="str">
        <f>IF(Титульный!$G$48="","",Титульный!$G$48)</f>
        <v>Рогожин Евгений Александрович</v>
      </c>
      <c r="I57" s="181"/>
      <c r="J57" s="181"/>
      <c r="K57" s="155"/>
      <c r="L57" s="158"/>
      <c r="M57" s="158"/>
    </row>
    <row r="58" spans="1:13" s="154" customFormat="1" ht="12.75">
      <c r="A58" s="153"/>
      <c r="D58" s="157" t="s">
        <v>1044</v>
      </c>
      <c r="E58" s="186" t="s">
        <v>1045</v>
      </c>
      <c r="F58" s="186"/>
      <c r="G58" s="156"/>
      <c r="H58" s="186" t="s">
        <v>1041</v>
      </c>
      <c r="I58" s="186"/>
      <c r="J58" s="186"/>
      <c r="K58" s="156"/>
      <c r="L58" s="186" t="s">
        <v>1042</v>
      </c>
      <c r="M58" s="186"/>
    </row>
    <row r="59" spans="1:4" s="154" customFormat="1" ht="12.75">
      <c r="A59" s="153"/>
      <c r="D59" s="157" t="s">
        <v>1046</v>
      </c>
    </row>
    <row r="60" spans="1:10" s="154" customFormat="1" ht="12.75">
      <c r="A60" s="153"/>
      <c r="E60" s="181" t="str">
        <f>IF(Титульный!$G$50="","",Титульный!$G$50)</f>
        <v>8 (87937) 2-02-85</v>
      </c>
      <c r="F60" s="181"/>
      <c r="G60" s="181"/>
      <c r="I60" s="159" t="s">
        <v>1047</v>
      </c>
      <c r="J60" s="157"/>
    </row>
    <row r="61" spans="1:10" s="154" customFormat="1" ht="12.75">
      <c r="A61" s="153"/>
      <c r="E61" s="180" t="s">
        <v>1048</v>
      </c>
      <c r="F61" s="180"/>
      <c r="G61" s="180"/>
      <c r="I61" s="160" t="s">
        <v>1049</v>
      </c>
      <c r="J61" s="160"/>
    </row>
  </sheetData>
  <sheetProtection password="FA9C" sheet="1" objects="1" scenarios="1" formatColumns="0" formatRows="0"/>
  <mergeCells count="69">
    <mergeCell ref="D11:K11"/>
    <mergeCell ref="D12:D15"/>
    <mergeCell ref="E12:E15"/>
    <mergeCell ref="F12:S12"/>
    <mergeCell ref="F14:F15"/>
    <mergeCell ref="G14:L14"/>
    <mergeCell ref="M14:M15"/>
    <mergeCell ref="N14:S14"/>
    <mergeCell ref="T12:AG12"/>
    <mergeCell ref="AH12:AU12"/>
    <mergeCell ref="F13:L13"/>
    <mergeCell ref="M13:S13"/>
    <mergeCell ref="T13:Z13"/>
    <mergeCell ref="AA13:AG13"/>
    <mergeCell ref="AH13:AN13"/>
    <mergeCell ref="AO13:AU13"/>
    <mergeCell ref="BY14:CD14"/>
    <mergeCell ref="CE14:CE15"/>
    <mergeCell ref="DA14:DF14"/>
    <mergeCell ref="BQ14:BQ15"/>
    <mergeCell ref="CF14:CK14"/>
    <mergeCell ref="DG12:DM13"/>
    <mergeCell ref="BX13:CD13"/>
    <mergeCell ref="CE13:CK13"/>
    <mergeCell ref="CL13:CR13"/>
    <mergeCell ref="CS13:CY13"/>
    <mergeCell ref="BC13:BI13"/>
    <mergeCell ref="BJ13:BP13"/>
    <mergeCell ref="BQ13:BW13"/>
    <mergeCell ref="CZ12:DF13"/>
    <mergeCell ref="AV12:BI12"/>
    <mergeCell ref="BJ12:BW12"/>
    <mergeCell ref="AV13:BB13"/>
    <mergeCell ref="BX12:CK12"/>
    <mergeCell ref="CL12:CY12"/>
    <mergeCell ref="T14:T15"/>
    <mergeCell ref="U14:Z14"/>
    <mergeCell ref="BK14:BP14"/>
    <mergeCell ref="AA14:AA15"/>
    <mergeCell ref="AB14:AG14"/>
    <mergeCell ref="AH14:AH15"/>
    <mergeCell ref="AI14:AN14"/>
    <mergeCell ref="AO14:AO15"/>
    <mergeCell ref="AP14:AU14"/>
    <mergeCell ref="AV14:AV15"/>
    <mergeCell ref="DH14:DM14"/>
    <mergeCell ref="CL14:CL15"/>
    <mergeCell ref="CM14:CR14"/>
    <mergeCell ref="CS14:CS15"/>
    <mergeCell ref="CT14:CY14"/>
    <mergeCell ref="CZ14:CZ15"/>
    <mergeCell ref="L58:M58"/>
    <mergeCell ref="E60:G60"/>
    <mergeCell ref="H57:J57"/>
    <mergeCell ref="DG14:DG15"/>
    <mergeCell ref="AW14:BB14"/>
    <mergeCell ref="BC14:BC15"/>
    <mergeCell ref="BD14:BI14"/>
    <mergeCell ref="BJ14:BJ15"/>
    <mergeCell ref="BR14:BW14"/>
    <mergeCell ref="BX14:BX15"/>
    <mergeCell ref="E61:G61"/>
    <mergeCell ref="E53:H53"/>
    <mergeCell ref="J53:K53"/>
    <mergeCell ref="E54:H54"/>
    <mergeCell ref="J54:K54"/>
    <mergeCell ref="E57:F57"/>
    <mergeCell ref="E58:F58"/>
    <mergeCell ref="H58:J58"/>
  </mergeCells>
  <dataValidations count="1">
    <dataValidation type="decimal" allowBlank="1" showErrorMessage="1" errorTitle="Ошибка" error="Допускается ввод только действительных чисел!" sqref="F17:DM50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1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35"/>
  <sheetViews>
    <sheetView showGridLines="0" zoomScalePageLayoutView="0" workbookViewId="0" topLeftCell="A1">
      <selection activeCell="K28" sqref="K28"/>
    </sheetView>
  </sheetViews>
  <sheetFormatPr defaultColWidth="9.140625" defaultRowHeight="11.25"/>
  <cols>
    <col min="1" max="1" width="20.00390625" style="75" customWidth="1"/>
    <col min="2" max="2" width="9.140625" style="75" customWidth="1"/>
    <col min="3" max="3" width="22.00390625" style="75" customWidth="1"/>
    <col min="4" max="16384" width="9.140625" style="75" customWidth="1"/>
  </cols>
  <sheetData>
    <row r="1" ht="11.25">
      <c r="A1" s="75">
        <v>35</v>
      </c>
    </row>
    <row r="2" spans="1:3" ht="11.25">
      <c r="A2" s="75" t="s">
        <v>1050</v>
      </c>
      <c r="B2" s="75" t="s">
        <v>1051</v>
      </c>
      <c r="C2" s="75" t="s">
        <v>1052</v>
      </c>
    </row>
    <row r="3" spans="1:3" ht="11.25">
      <c r="A3" s="75" t="s">
        <v>1056</v>
      </c>
      <c r="B3" s="75" t="s">
        <v>1057</v>
      </c>
      <c r="C3" s="75" t="s">
        <v>1052</v>
      </c>
    </row>
    <row r="4" spans="1:3" ht="11.25">
      <c r="A4" s="75" t="s">
        <v>107</v>
      </c>
      <c r="B4" s="75" t="s">
        <v>1051</v>
      </c>
      <c r="C4" s="75" t="s">
        <v>1052</v>
      </c>
    </row>
    <row r="5" spans="1:3" ht="11.25">
      <c r="A5" s="152" t="s">
        <v>108</v>
      </c>
      <c r="B5" s="75" t="s">
        <v>1051</v>
      </c>
      <c r="C5" s="75" t="s">
        <v>1052</v>
      </c>
    </row>
    <row r="6" spans="1:3" ht="11.25">
      <c r="A6" s="75" t="s">
        <v>109</v>
      </c>
      <c r="B6" s="75" t="s">
        <v>1051</v>
      </c>
      <c r="C6" s="75" t="s">
        <v>1052</v>
      </c>
    </row>
    <row r="7" spans="1:3" ht="11.25">
      <c r="A7" s="75" t="s">
        <v>112</v>
      </c>
      <c r="B7" s="75" t="s">
        <v>1051</v>
      </c>
      <c r="C7" s="75" t="s">
        <v>1052</v>
      </c>
    </row>
    <row r="8" spans="1:3" ht="11.25">
      <c r="A8" s="75" t="s">
        <v>113</v>
      </c>
      <c r="B8" s="75" t="s">
        <v>1051</v>
      </c>
      <c r="C8" s="75" t="s">
        <v>1052</v>
      </c>
    </row>
    <row r="9" spans="1:3" ht="11.25">
      <c r="A9" s="75" t="s">
        <v>114</v>
      </c>
      <c r="B9" s="75" t="s">
        <v>1051</v>
      </c>
      <c r="C9" s="75" t="s">
        <v>1052</v>
      </c>
    </row>
    <row r="10" spans="1:3" ht="11.25">
      <c r="A10" s="75" t="s">
        <v>115</v>
      </c>
      <c r="B10" s="75" t="s">
        <v>1051</v>
      </c>
      <c r="C10" s="75" t="s">
        <v>1052</v>
      </c>
    </row>
    <row r="11" spans="1:3" ht="11.25">
      <c r="A11" s="75" t="s">
        <v>116</v>
      </c>
      <c r="B11" s="75" t="s">
        <v>1051</v>
      </c>
      <c r="C11" s="75" t="s">
        <v>1052</v>
      </c>
    </row>
    <row r="12" spans="1:3" ht="11.25">
      <c r="A12" s="75" t="s">
        <v>117</v>
      </c>
      <c r="B12" s="75" t="s">
        <v>1051</v>
      </c>
      <c r="C12" s="152" t="s">
        <v>1052</v>
      </c>
    </row>
    <row r="13" spans="1:3" ht="11.25">
      <c r="A13" s="75" t="s">
        <v>118</v>
      </c>
      <c r="B13" s="75" t="s">
        <v>1051</v>
      </c>
      <c r="C13" s="75" t="s">
        <v>1052</v>
      </c>
    </row>
    <row r="14" spans="1:3" ht="11.25">
      <c r="A14" s="75" t="s">
        <v>119</v>
      </c>
      <c r="B14" s="75" t="s">
        <v>1051</v>
      </c>
      <c r="C14" s="75" t="s">
        <v>1052</v>
      </c>
    </row>
    <row r="15" spans="1:3" ht="11.25">
      <c r="A15" s="75" t="s">
        <v>120</v>
      </c>
      <c r="B15" s="75" t="s">
        <v>1051</v>
      </c>
      <c r="C15" s="75" t="s">
        <v>1052</v>
      </c>
    </row>
    <row r="16" spans="1:3" ht="11.25">
      <c r="A16" s="75" t="s">
        <v>121</v>
      </c>
      <c r="B16" s="75" t="s">
        <v>1051</v>
      </c>
      <c r="C16" s="75" t="s">
        <v>1052</v>
      </c>
    </row>
    <row r="17" spans="1:3" ht="11.25">
      <c r="A17" s="75" t="s">
        <v>122</v>
      </c>
      <c r="B17" s="75" t="s">
        <v>1051</v>
      </c>
      <c r="C17" s="75" t="s">
        <v>1052</v>
      </c>
    </row>
    <row r="18" spans="1:3" ht="11.25">
      <c r="A18" s="75" t="s">
        <v>123</v>
      </c>
      <c r="B18" s="75" t="s">
        <v>1051</v>
      </c>
      <c r="C18" s="75" t="s">
        <v>1052</v>
      </c>
    </row>
    <row r="19" spans="1:3" ht="11.25">
      <c r="A19" s="75" t="s">
        <v>127</v>
      </c>
      <c r="B19" s="75" t="s">
        <v>128</v>
      </c>
      <c r="C19" s="75" t="s">
        <v>129</v>
      </c>
    </row>
    <row r="20" spans="1:3" ht="11.25">
      <c r="A20" s="75" t="s">
        <v>1010</v>
      </c>
      <c r="B20" s="75" t="s">
        <v>128</v>
      </c>
      <c r="C20" s="75" t="s">
        <v>129</v>
      </c>
    </row>
    <row r="21" spans="1:3" ht="11.25">
      <c r="A21" s="75" t="s">
        <v>1216</v>
      </c>
      <c r="B21" s="75" t="s">
        <v>128</v>
      </c>
      <c r="C21" s="75" t="s">
        <v>1052</v>
      </c>
    </row>
    <row r="22" spans="1:3" ht="11.25">
      <c r="A22" s="75" t="s">
        <v>1217</v>
      </c>
      <c r="B22" s="75" t="s">
        <v>128</v>
      </c>
      <c r="C22" s="75" t="s">
        <v>1052</v>
      </c>
    </row>
    <row r="23" spans="1:3" ht="11.25">
      <c r="A23" s="75" t="s">
        <v>1218</v>
      </c>
      <c r="B23" s="75" t="s">
        <v>128</v>
      </c>
      <c r="C23" s="75" t="s">
        <v>129</v>
      </c>
    </row>
    <row r="24" spans="1:3" ht="11.25">
      <c r="A24" s="75" t="s">
        <v>1219</v>
      </c>
      <c r="B24" s="75" t="s">
        <v>128</v>
      </c>
      <c r="C24" s="75" t="s">
        <v>129</v>
      </c>
    </row>
    <row r="25" spans="1:3" ht="11.25">
      <c r="A25" s="75" t="s">
        <v>1220</v>
      </c>
      <c r="B25" s="75" t="s">
        <v>128</v>
      </c>
      <c r="C25" s="75" t="s">
        <v>129</v>
      </c>
    </row>
    <row r="26" spans="1:3" ht="11.25">
      <c r="A26" s="75" t="s">
        <v>1221</v>
      </c>
      <c r="B26" s="75" t="s">
        <v>128</v>
      </c>
      <c r="C26" s="75" t="s">
        <v>129</v>
      </c>
    </row>
    <row r="27" spans="1:3" ht="11.25">
      <c r="A27" s="75" t="s">
        <v>1222</v>
      </c>
      <c r="B27" s="75" t="s">
        <v>128</v>
      </c>
      <c r="C27" s="75" t="s">
        <v>1052</v>
      </c>
    </row>
    <row r="28" spans="1:3" ht="11.25">
      <c r="A28" s="75" t="s">
        <v>1223</v>
      </c>
      <c r="B28" s="75" t="s">
        <v>128</v>
      </c>
      <c r="C28" s="75" t="s">
        <v>1052</v>
      </c>
    </row>
    <row r="29" spans="1:3" ht="11.25">
      <c r="A29" s="75" t="s">
        <v>1224</v>
      </c>
      <c r="B29" s="75" t="s">
        <v>128</v>
      </c>
      <c r="C29" s="75" t="s">
        <v>1052</v>
      </c>
    </row>
    <row r="30" spans="1:3" ht="11.25">
      <c r="A30" s="75" t="s">
        <v>1225</v>
      </c>
      <c r="B30" s="75" t="s">
        <v>128</v>
      </c>
      <c r="C30" s="75" t="s">
        <v>1052</v>
      </c>
    </row>
    <row r="31" spans="1:3" ht="11.25">
      <c r="A31" s="75" t="s">
        <v>1226</v>
      </c>
      <c r="B31" s="75" t="s">
        <v>128</v>
      </c>
      <c r="C31" s="75" t="s">
        <v>1052</v>
      </c>
    </row>
    <row r="32" spans="1:3" ht="11.25">
      <c r="A32" s="75" t="s">
        <v>1227</v>
      </c>
      <c r="B32" s="75" t="s">
        <v>128</v>
      </c>
      <c r="C32" s="75" t="s">
        <v>1052</v>
      </c>
    </row>
    <row r="33" spans="1:3" ht="11.25">
      <c r="A33" s="75" t="s">
        <v>1228</v>
      </c>
      <c r="B33" s="75" t="s">
        <v>128</v>
      </c>
      <c r="C33" s="75" t="s">
        <v>1052</v>
      </c>
    </row>
    <row r="34" spans="1:3" ht="11.25">
      <c r="A34" s="75" t="s">
        <v>1229</v>
      </c>
      <c r="B34" s="75" t="s">
        <v>128</v>
      </c>
      <c r="C34" s="75" t="s">
        <v>1052</v>
      </c>
    </row>
    <row r="35" spans="1:3" ht="11.25">
      <c r="A35" s="75" t="s">
        <v>1233</v>
      </c>
      <c r="B35" s="75" t="s">
        <v>128</v>
      </c>
      <c r="C35" s="75" t="s"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H86"/>
  <sheetViews>
    <sheetView showGridLines="0" zoomScalePageLayoutView="0" workbookViewId="0" topLeftCell="A1">
      <selection activeCell="K21" sqref="K2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6" customWidth="1"/>
    <col min="5" max="5" width="9.140625" style="6" customWidth="1"/>
    <col min="6" max="6" width="7.00390625" style="0" customWidth="1"/>
    <col min="8" max="8" width="9.28125" style="0" bestFit="1" customWidth="1"/>
    <col min="12" max="12" width="9.421875" style="0" bestFit="1" customWidth="1"/>
    <col min="15" max="17" width="9.421875" style="0" bestFit="1" customWidth="1"/>
    <col min="20" max="20" width="9.28125" style="0" bestFit="1" customWidth="1"/>
    <col min="23" max="23" width="9.28125" style="0" bestFit="1" customWidth="1"/>
    <col min="35" max="35" width="9.28125" style="0" bestFit="1" customWidth="1"/>
    <col min="38" max="38" width="9.28125" style="0" bestFit="1" customWidth="1"/>
    <col min="50" max="50" width="9.421875" style="0" bestFit="1" customWidth="1"/>
    <col min="53" max="53" width="9.421875" style="0" bestFit="1" customWidth="1"/>
  </cols>
  <sheetData>
    <row r="1" spans="2:8" ht="15">
      <c r="B1" s="12" t="s">
        <v>1079</v>
      </c>
      <c r="C1" s="12"/>
      <c r="D1" s="5"/>
      <c r="E1" s="5" t="s">
        <v>1178</v>
      </c>
      <c r="F1" s="5" t="s">
        <v>1196</v>
      </c>
      <c r="G1" s="5" t="s">
        <v>1018</v>
      </c>
      <c r="H1" s="5" t="s">
        <v>1021</v>
      </c>
    </row>
    <row r="2" spans="1:8" ht="11.25">
      <c r="A2">
        <v>0</v>
      </c>
      <c r="B2" t="s">
        <v>1080</v>
      </c>
      <c r="D2" s="8">
        <v>2</v>
      </c>
      <c r="E2" s="7" t="s">
        <v>1179</v>
      </c>
      <c r="F2">
        <v>2014</v>
      </c>
      <c r="G2" s="74" t="s">
        <v>1016</v>
      </c>
      <c r="H2" s="74" t="s">
        <v>1019</v>
      </c>
    </row>
    <row r="3" spans="2:8" ht="11.25">
      <c r="B3" t="s">
        <v>1081</v>
      </c>
      <c r="D3" s="8">
        <v>3</v>
      </c>
      <c r="E3" s="7" t="s">
        <v>1180</v>
      </c>
      <c r="F3">
        <v>2015</v>
      </c>
      <c r="G3" s="74" t="s">
        <v>1017</v>
      </c>
      <c r="H3" s="74" t="s">
        <v>1020</v>
      </c>
    </row>
    <row r="4" spans="2:8" ht="11.25">
      <c r="B4" t="s">
        <v>1082</v>
      </c>
      <c r="D4" s="8">
        <v>4</v>
      </c>
      <c r="E4" s="7" t="s">
        <v>1181</v>
      </c>
      <c r="F4">
        <v>2016</v>
      </c>
      <c r="H4" s="74" t="s">
        <v>1039</v>
      </c>
    </row>
    <row r="5" spans="2:5" ht="11.25">
      <c r="B5" t="s">
        <v>1084</v>
      </c>
      <c r="D5" s="8">
        <v>6</v>
      </c>
      <c r="E5" s="7" t="s">
        <v>1182</v>
      </c>
    </row>
    <row r="6" spans="2:5" ht="11.25">
      <c r="B6" t="s">
        <v>1085</v>
      </c>
      <c r="D6" s="8">
        <v>14</v>
      </c>
      <c r="E6" s="7" t="s">
        <v>1183</v>
      </c>
    </row>
    <row r="7" spans="2:5" ht="11.25">
      <c r="B7" t="s">
        <v>1086</v>
      </c>
      <c r="D7" s="8">
        <v>15</v>
      </c>
      <c r="E7" s="7" t="s">
        <v>1184</v>
      </c>
    </row>
    <row r="8" spans="2:5" ht="11.25">
      <c r="B8" t="s">
        <v>1087</v>
      </c>
      <c r="D8" s="8">
        <v>16</v>
      </c>
      <c r="E8" s="7" t="s">
        <v>1185</v>
      </c>
    </row>
    <row r="9" spans="2:5" ht="11.25">
      <c r="B9" t="s">
        <v>1088</v>
      </c>
      <c r="D9" s="8">
        <v>17</v>
      </c>
      <c r="E9" s="7" t="s">
        <v>1186</v>
      </c>
    </row>
    <row r="10" spans="2:5" ht="11.25">
      <c r="B10" t="s">
        <v>1089</v>
      </c>
      <c r="D10" s="8">
        <v>19</v>
      </c>
      <c r="E10" s="7" t="s">
        <v>1187</v>
      </c>
    </row>
    <row r="11" spans="2:5" ht="11.25">
      <c r="B11" t="s">
        <v>1083</v>
      </c>
      <c r="D11" s="8">
        <v>20</v>
      </c>
      <c r="E11" s="7" t="s">
        <v>1188</v>
      </c>
    </row>
    <row r="12" spans="2:5" ht="11.25">
      <c r="B12" t="s">
        <v>1158</v>
      </c>
      <c r="D12" s="8">
        <v>21</v>
      </c>
      <c r="E12" s="7" t="s">
        <v>1189</v>
      </c>
    </row>
    <row r="13" spans="2:5" ht="11.25">
      <c r="B13" t="s">
        <v>1160</v>
      </c>
      <c r="D13" s="8">
        <v>22</v>
      </c>
      <c r="E13" s="7" t="s">
        <v>1190</v>
      </c>
    </row>
    <row r="14" spans="2:5" ht="11.25">
      <c r="B14" t="s">
        <v>110</v>
      </c>
      <c r="D14" s="8">
        <v>24</v>
      </c>
      <c r="E14" s="54" t="s">
        <v>101</v>
      </c>
    </row>
    <row r="15" spans="2:4" ht="11.25">
      <c r="B15" t="s">
        <v>1090</v>
      </c>
      <c r="D15" s="8">
        <v>25</v>
      </c>
    </row>
    <row r="16" ht="11.25">
      <c r="B16" t="s">
        <v>1161</v>
      </c>
    </row>
    <row r="17" ht="11.25">
      <c r="B17" t="s">
        <v>1091</v>
      </c>
    </row>
    <row r="18" ht="11.25">
      <c r="B18" t="s">
        <v>1092</v>
      </c>
    </row>
    <row r="19" ht="11.25">
      <c r="B19" t="s">
        <v>1093</v>
      </c>
    </row>
    <row r="20" ht="11.25">
      <c r="B20" t="s">
        <v>1094</v>
      </c>
    </row>
    <row r="21" ht="11.25">
      <c r="B21" t="s">
        <v>1095</v>
      </c>
    </row>
    <row r="22" ht="11.25">
      <c r="B22" t="s">
        <v>1162</v>
      </c>
    </row>
    <row r="23" ht="11.25">
      <c r="B23" t="s">
        <v>1096</v>
      </c>
    </row>
    <row r="24" ht="11.25">
      <c r="B24" t="s">
        <v>1097</v>
      </c>
    </row>
    <row r="25" ht="11.25">
      <c r="B25" t="s">
        <v>1098</v>
      </c>
    </row>
    <row r="26" ht="11.25">
      <c r="B26" t="s">
        <v>1099</v>
      </c>
    </row>
    <row r="27" ht="11.25">
      <c r="B27" t="s">
        <v>1100</v>
      </c>
    </row>
    <row r="28" ht="11.25">
      <c r="B28" t="s">
        <v>1101</v>
      </c>
    </row>
    <row r="29" ht="11.25">
      <c r="B29" t="s">
        <v>1102</v>
      </c>
    </row>
    <row r="30" ht="11.25">
      <c r="B30" t="s">
        <v>1103</v>
      </c>
    </row>
    <row r="31" ht="11.25">
      <c r="B31" t="s">
        <v>1104</v>
      </c>
    </row>
    <row r="32" ht="11.25">
      <c r="B32" t="s">
        <v>1105</v>
      </c>
    </row>
    <row r="33" ht="11.25">
      <c r="B33" t="s">
        <v>1106</v>
      </c>
    </row>
    <row r="34" ht="11.25">
      <c r="B34" t="s">
        <v>1159</v>
      </c>
    </row>
    <row r="35" ht="11.25">
      <c r="B35" t="s">
        <v>1107</v>
      </c>
    </row>
    <row r="36" ht="11.25">
      <c r="B36" t="s">
        <v>1108</v>
      </c>
    </row>
    <row r="37" ht="11.25">
      <c r="B37" t="s">
        <v>1109</v>
      </c>
    </row>
    <row r="38" ht="11.25">
      <c r="B38" t="s">
        <v>1110</v>
      </c>
    </row>
    <row r="39" ht="11.25">
      <c r="B39" t="s">
        <v>1111</v>
      </c>
    </row>
    <row r="40" ht="11.25">
      <c r="B40" t="s">
        <v>1112</v>
      </c>
    </row>
    <row r="41" ht="11.25">
      <c r="B41" t="s">
        <v>1113</v>
      </c>
    </row>
    <row r="42" ht="11.25">
      <c r="B42" t="s">
        <v>1114</v>
      </c>
    </row>
    <row r="43" ht="11.25">
      <c r="B43" t="s">
        <v>1115</v>
      </c>
    </row>
    <row r="44" ht="11.25">
      <c r="B44" t="s">
        <v>1116</v>
      </c>
    </row>
    <row r="45" ht="11.25">
      <c r="B45" t="s">
        <v>1117</v>
      </c>
    </row>
    <row r="46" ht="11.25">
      <c r="B46" t="s">
        <v>1118</v>
      </c>
    </row>
    <row r="47" ht="11.25">
      <c r="B47" t="s">
        <v>1119</v>
      </c>
    </row>
    <row r="48" ht="11.25">
      <c r="B48" t="s">
        <v>1120</v>
      </c>
    </row>
    <row r="49" ht="11.25">
      <c r="B49" t="s">
        <v>1121</v>
      </c>
    </row>
    <row r="50" ht="11.25">
      <c r="B50" t="s">
        <v>1122</v>
      </c>
    </row>
    <row r="51" ht="11.25">
      <c r="B51" t="s">
        <v>1123</v>
      </c>
    </row>
    <row r="52" ht="11.25">
      <c r="B52" t="s">
        <v>1124</v>
      </c>
    </row>
    <row r="53" ht="11.25">
      <c r="B53" t="s">
        <v>1125</v>
      </c>
    </row>
    <row r="54" ht="11.25">
      <c r="B54" t="s">
        <v>1126</v>
      </c>
    </row>
    <row r="55" ht="11.25">
      <c r="B55" t="s">
        <v>1127</v>
      </c>
    </row>
    <row r="56" ht="11.25">
      <c r="B56" t="s">
        <v>111</v>
      </c>
    </row>
    <row r="57" ht="11.25">
      <c r="B57" t="s">
        <v>1128</v>
      </c>
    </row>
    <row r="58" ht="11.25">
      <c r="B58" t="s">
        <v>1129</v>
      </c>
    </row>
    <row r="59" ht="11.25">
      <c r="B59" t="s">
        <v>1130</v>
      </c>
    </row>
    <row r="60" ht="11.25">
      <c r="B60" t="s">
        <v>1131</v>
      </c>
    </row>
    <row r="61" ht="11.25">
      <c r="B61" t="s">
        <v>1132</v>
      </c>
    </row>
    <row r="62" ht="11.25">
      <c r="B62" t="s">
        <v>1133</v>
      </c>
    </row>
    <row r="63" ht="11.25">
      <c r="B63" t="s">
        <v>1134</v>
      </c>
    </row>
    <row r="64" ht="11.25">
      <c r="B64" t="s">
        <v>1135</v>
      </c>
    </row>
    <row r="65" ht="11.25">
      <c r="B65" t="s">
        <v>1136</v>
      </c>
    </row>
    <row r="66" ht="11.25">
      <c r="B66" t="s">
        <v>1137</v>
      </c>
    </row>
    <row r="67" ht="11.25">
      <c r="B67" t="s">
        <v>1138</v>
      </c>
    </row>
    <row r="68" ht="11.25">
      <c r="B68" t="s">
        <v>1139</v>
      </c>
    </row>
    <row r="69" ht="11.25">
      <c r="B69" t="s">
        <v>1140</v>
      </c>
    </row>
    <row r="70" ht="11.25">
      <c r="B70" t="s">
        <v>1141</v>
      </c>
    </row>
    <row r="71" ht="11.25">
      <c r="B71" t="s">
        <v>1142</v>
      </c>
    </row>
    <row r="72" ht="11.25">
      <c r="B72" t="s">
        <v>1143</v>
      </c>
    </row>
    <row r="73" ht="11.25">
      <c r="B73" t="s">
        <v>1144</v>
      </c>
    </row>
    <row r="74" ht="11.25">
      <c r="B74" t="s">
        <v>1145</v>
      </c>
    </row>
    <row r="75" ht="11.25">
      <c r="B75" t="s">
        <v>1146</v>
      </c>
    </row>
    <row r="76" ht="11.25">
      <c r="B76" t="s">
        <v>1147</v>
      </c>
    </row>
    <row r="77" ht="11.25">
      <c r="B77" t="s">
        <v>1148</v>
      </c>
    </row>
    <row r="78" ht="11.25">
      <c r="B78" t="s">
        <v>1149</v>
      </c>
    </row>
    <row r="79" ht="11.25">
      <c r="B79" t="s">
        <v>1150</v>
      </c>
    </row>
    <row r="80" ht="11.25">
      <c r="B80" t="s">
        <v>1151</v>
      </c>
    </row>
    <row r="81" ht="11.25">
      <c r="B81" t="s">
        <v>1152</v>
      </c>
    </row>
    <row r="82" ht="11.25">
      <c r="B82" t="s">
        <v>1153</v>
      </c>
    </row>
    <row r="83" ht="11.25">
      <c r="B83" t="s">
        <v>1154</v>
      </c>
    </row>
    <row r="84" ht="11.25">
      <c r="B84" t="s">
        <v>1155</v>
      </c>
    </row>
    <row r="85" ht="11.25">
      <c r="B85" t="s">
        <v>1156</v>
      </c>
    </row>
    <row r="86" ht="11.25">
      <c r="B86" t="s">
        <v>1157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I15" sqref="I14:I15"/>
    </sheetView>
  </sheetViews>
  <sheetFormatPr defaultColWidth="9.140625" defaultRowHeight="11.25"/>
  <cols>
    <col min="1" max="1" width="8.57421875" style="119" customWidth="1"/>
    <col min="2" max="2" width="14.7109375" style="119" customWidth="1"/>
    <col min="3" max="3" width="3.28125" style="119" customWidth="1"/>
    <col min="4" max="16384" width="9.140625" style="119" customWidth="1"/>
  </cols>
  <sheetData>
    <row r="1" spans="2:3" ht="15">
      <c r="B1" s="120"/>
      <c r="C1" s="120"/>
    </row>
    <row r="2" spans="1:5" ht="15">
      <c r="A2" s="121" t="s">
        <v>1012</v>
      </c>
      <c r="D2" s="122"/>
      <c r="E2" s="122"/>
    </row>
    <row r="3" spans="3:5" s="73" customFormat="1" ht="15" customHeight="1">
      <c r="C3" s="123" t="s">
        <v>1059</v>
      </c>
      <c r="D3" s="118">
        <v>1</v>
      </c>
      <c r="E3" s="12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G17" sqref="G17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1066</v>
      </c>
      <c r="B1" s="11" t="s">
        <v>1067</v>
      </c>
      <c r="C1" s="12"/>
    </row>
    <row r="2" spans="1:2" ht="11.25">
      <c r="A2" s="2" t="s">
        <v>1068</v>
      </c>
      <c r="B2" s="2" t="s">
        <v>1037</v>
      </c>
    </row>
    <row r="3" spans="1:2" ht="11.25">
      <c r="A3" s="2" t="s">
        <v>1060</v>
      </c>
      <c r="B3" s="2" t="s">
        <v>1072</v>
      </c>
    </row>
    <row r="4" spans="1:2" ht="11.25">
      <c r="A4" s="2" t="s">
        <v>1211</v>
      </c>
      <c r="B4" s="2" t="s">
        <v>1191</v>
      </c>
    </row>
    <row r="5" spans="1:2" ht="11.25">
      <c r="A5" s="2" t="s">
        <v>1022</v>
      </c>
      <c r="B5" s="2" t="s">
        <v>1069</v>
      </c>
    </row>
    <row r="6" spans="1:2" ht="11.25">
      <c r="A6" s="2" t="s">
        <v>1023</v>
      </c>
      <c r="B6" s="2" t="s">
        <v>1213</v>
      </c>
    </row>
    <row r="7" spans="1:2" ht="11.25">
      <c r="A7" s="2" t="s">
        <v>1024</v>
      </c>
      <c r="B7" s="2" t="s">
        <v>1214</v>
      </c>
    </row>
    <row r="8" spans="1:2" ht="11.25">
      <c r="A8" s="2" t="s">
        <v>1025</v>
      </c>
      <c r="B8" s="2" t="s">
        <v>1029</v>
      </c>
    </row>
    <row r="9" spans="1:2" ht="11.25">
      <c r="A9" s="2" t="s">
        <v>1026</v>
      </c>
      <c r="B9" s="2" t="s">
        <v>1030</v>
      </c>
    </row>
    <row r="10" spans="1:2" ht="11.25">
      <c r="A10" s="2" t="s">
        <v>1027</v>
      </c>
      <c r="B10" s="2" t="s">
        <v>1031</v>
      </c>
    </row>
    <row r="11" spans="1:2" ht="11.25">
      <c r="A11" s="2" t="s">
        <v>1028</v>
      </c>
      <c r="B11" s="2" t="s">
        <v>1032</v>
      </c>
    </row>
    <row r="12" spans="1:2" ht="11.25">
      <c r="A12" s="2" t="s">
        <v>1011</v>
      </c>
      <c r="B12" s="2" t="s">
        <v>1033</v>
      </c>
    </row>
    <row r="13" spans="1:2" ht="11.25">
      <c r="A13" s="2" t="s">
        <v>1212</v>
      </c>
      <c r="B13" s="2" t="s">
        <v>1034</v>
      </c>
    </row>
    <row r="14" spans="1:2" ht="11.25">
      <c r="A14" s="2"/>
      <c r="B14" s="2" t="s">
        <v>1035</v>
      </c>
    </row>
    <row r="15" spans="1:2" ht="11.25">
      <c r="A15" s="2"/>
      <c r="B15" s="2" t="s">
        <v>1036</v>
      </c>
    </row>
    <row r="16" spans="1:2" ht="11.25">
      <c r="A16" s="2"/>
      <c r="B16" s="2" t="s">
        <v>1192</v>
      </c>
    </row>
    <row r="17" ht="11.25">
      <c r="B17" s="2" t="s">
        <v>1070</v>
      </c>
    </row>
    <row r="18" ht="11.25">
      <c r="B18" s="2" t="s">
        <v>1071</v>
      </c>
    </row>
    <row r="19" ht="11.25">
      <c r="B19" s="2" t="s">
        <v>1073</v>
      </c>
    </row>
    <row r="20" ht="11.25">
      <c r="B20" s="2" t="s">
        <v>1074</v>
      </c>
    </row>
    <row r="21" ht="11.25">
      <c r="B21" s="2" t="s">
        <v>1166</v>
      </c>
    </row>
    <row r="22" ht="11.25">
      <c r="B22" s="2" t="s">
        <v>1061</v>
      </c>
    </row>
    <row r="23" ht="11.25">
      <c r="B23" s="2" t="s">
        <v>1193</v>
      </c>
    </row>
    <row r="24" ht="11.25">
      <c r="B24" s="2" t="s">
        <v>1194</v>
      </c>
    </row>
    <row r="25" ht="11.25">
      <c r="B25" t="s">
        <v>1195</v>
      </c>
    </row>
    <row r="33" ht="18.75">
      <c r="D33" s="10"/>
    </row>
    <row r="38" ht="18.75">
      <c r="E38" s="1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keywords/>
  <dc:description/>
  <cp:lastModifiedBy>Econom</cp:lastModifiedBy>
  <cp:lastPrinted>2016-03-03T10:55:28Z</cp:lastPrinted>
  <dcterms:created xsi:type="dcterms:W3CDTF">2004-05-21T07:18:45Z</dcterms:created>
  <dcterms:modified xsi:type="dcterms:W3CDTF">2016-03-03T10:56:09Z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2</vt:lpwstr>
  </property>
  <property fmtid="{D5CDD505-2E9C-101B-9397-08002B2CF9AE}" pid="5" name="CurrentVersion">
    <vt:lpwstr>2.1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