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<sst xmlns="http://schemas.openxmlformats.org/spreadsheetml/2006/main" count="258" uniqueCount="25">
  <si>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</si>
  <si>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</si>
  <si>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</si>
  <si>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</si>
  <si>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</si>
  <si>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</si>
  <si>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</si>
  <si>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</si>
  <si>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</si>
  <si>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</si>
  <si>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</si>
  <si>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</si>
  <si>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</si>
  <si>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</si>
  <si>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</si>
  <si>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</si>
  <si>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</si>
  <si>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</si>
  <si>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</si>
  <si>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</si>
  <si>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</si>
  <si>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ОКТЯБРЬ 2016 г.</t>
  </si>
  <si>
    <t>Сб.н.</t>
  </si>
  <si>
    <t>Сб. н.</t>
  </si>
  <si>
    <t>---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</si>
</sst>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8;&#1102;&#1085;&#1100;\&#1055;&#1091;&#1073;&#1083;&#1080;&#1082;&#1072;&#1094;&#1080;&#1103;\2-6_&#1062;&#1050;\2_&#1062;&#1050;_06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0;&#1074;&#1075;&#1091;&#1089;&#1090;\&#1044;&#1072;&#1085;&#1085;&#1099;&#1077;_&#1040;&#1058;&#1057;\&#1057;&#1086;&#1089;&#1090;&#1072;&#1074;&#1083;&#1103;&#1102;&#1097;&#1080;&#1077;_&#1055;&#1059;&#1053;&#1062;_08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оставляющие_ПУНЦ_08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1" width="9.125" style="0" hidden="1" customWidth="1" outlineLevel="1"/>
    <col min="12" max="15" width="10.75390625" style="0" hidden="1" customWidth="1" outlineLevel="1"/>
    <col min="16" max="16" width="9.125" style="0" hidden="1" customWidth="1" outlineLevel="1"/>
    <col min="17" max="20" width="9.125" style="0" hidden="1" customWidth="1" outlineLevel="2"/>
    <col min="21" max="21" width="9.125" style="0" hidden="1" customWidth="1" outlineLevel="1"/>
    <col min="22" max="22" width="9.125" style="0" customWidth="1" collapsed="1"/>
  </cols>
  <sheetData>
    <row r="1" spans="1:3" ht="12.75">
      <c r="A1" s="27" t="s">
        <v>21</v>
      </c>
      <c r="B1" s="27"/>
      <c r="C1" s="27"/>
    </row>
    <row r="3" spans="1:20" ht="15.75">
      <c r="A3" s="28" t="s">
        <v>0</v>
      </c>
      <c r="B3" s="28"/>
      <c r="C3" s="28"/>
      <c r="D3" s="28"/>
      <c r="E3" s="6"/>
      <c r="F3" s="27" t="s">
        <v>16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9" t="s">
        <v>4</v>
      </c>
      <c r="B6" s="20"/>
      <c r="C6" s="21"/>
      <c r="D6" s="25" t="s">
        <v>5</v>
      </c>
      <c r="E6" s="25"/>
      <c r="F6" s="25"/>
      <c r="G6" s="26"/>
      <c r="H6" s="2"/>
      <c r="I6" s="2"/>
      <c r="J6" s="18" t="s">
        <v>6</v>
      </c>
      <c r="K6" s="30" t="s">
        <v>22</v>
      </c>
      <c r="L6" s="18" t="s">
        <v>3</v>
      </c>
      <c r="M6" s="18"/>
      <c r="N6" s="18"/>
      <c r="O6" s="18"/>
      <c r="P6" s="2"/>
      <c r="Q6" s="18" t="s">
        <v>20</v>
      </c>
      <c r="R6" s="18"/>
      <c r="S6" s="18"/>
      <c r="T6" s="18"/>
      <c r="U6" s="2"/>
      <c r="V6" s="2"/>
    </row>
    <row r="7" spans="1:22" ht="15.75" thickBot="1">
      <c r="A7" s="22"/>
      <c r="B7" s="23"/>
      <c r="C7" s="24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8"/>
      <c r="K7" s="31"/>
      <c r="L7" s="5" t="s">
        <v>7</v>
      </c>
      <c r="M7" s="5" t="s">
        <v>8</v>
      </c>
      <c r="N7" s="5" t="s">
        <v>9</v>
      </c>
      <c r="O7" s="5" t="s">
        <v>10</v>
      </c>
      <c r="P7" s="2"/>
      <c r="Q7" s="5" t="s">
        <v>7</v>
      </c>
      <c r="R7" s="5" t="s">
        <v>8</v>
      </c>
      <c r="S7" s="5" t="s">
        <v>9</v>
      </c>
      <c r="T7" s="5" t="s">
        <v>10</v>
      </c>
      <c r="U7" s="2"/>
      <c r="V7" s="2"/>
    </row>
    <row r="8" spans="1:22" ht="19.5" customHeight="1" thickBot="1">
      <c r="A8" s="15" t="s">
        <v>11</v>
      </c>
      <c r="B8" s="16"/>
      <c r="C8" s="17"/>
      <c r="D8" s="4">
        <f>SUM($J8,$K8,L8)</f>
        <v>2426.04</v>
      </c>
      <c r="E8" s="4">
        <f>SUM($J8,$K8,M8)</f>
        <v>2789.58</v>
      </c>
      <c r="F8" s="4">
        <f>SUM($J8,$K8,N8)</f>
        <v>3384.5699999999997</v>
      </c>
      <c r="G8" s="4">
        <f>SUM($J8,$K8,O8)</f>
        <v>4705.59</v>
      </c>
      <c r="H8" s="2"/>
      <c r="I8" s="9"/>
      <c r="J8" s="7">
        <v>1135.6</v>
      </c>
      <c r="K8" s="7">
        <v>98.94</v>
      </c>
      <c r="L8" s="11">
        <v>1191.5</v>
      </c>
      <c r="M8" s="11">
        <v>1555.04</v>
      </c>
      <c r="N8" s="11">
        <v>2150.0299999999997</v>
      </c>
      <c r="O8" s="11">
        <v>3471.0499999999997</v>
      </c>
      <c r="P8" s="2"/>
      <c r="Q8" s="11" t="s">
        <v>24</v>
      </c>
      <c r="R8" s="11" t="s">
        <v>24</v>
      </c>
      <c r="S8" s="11" t="s">
        <v>24</v>
      </c>
      <c r="T8" s="11" t="s">
        <v>24</v>
      </c>
      <c r="U8" s="2"/>
      <c r="V8" s="2"/>
    </row>
    <row r="9" spans="1:22" ht="19.5" customHeight="1" thickBot="1">
      <c r="A9" s="15" t="s">
        <v>12</v>
      </c>
      <c r="B9" s="16"/>
      <c r="C9" s="17"/>
      <c r="D9" s="4">
        <f>SUM($J9,$K9,L9)</f>
        <v>3907.83</v>
      </c>
      <c r="E9" s="4">
        <f>SUM($J9,$K9,M9)</f>
        <v>4271.37</v>
      </c>
      <c r="F9" s="4">
        <f>SUM($J9,$K9,N9)</f>
        <v>4866.36</v>
      </c>
      <c r="G9" s="4">
        <f>SUM($J9,$K9,O9)</f>
        <v>6187.379999999999</v>
      </c>
      <c r="H9" s="2"/>
      <c r="I9" s="9"/>
      <c r="J9" s="7">
        <v>2498.63</v>
      </c>
      <c r="K9" s="7">
        <v>217.7</v>
      </c>
      <c r="L9" s="12">
        <f>L$8</f>
        <v>1191.5</v>
      </c>
      <c r="M9" s="12">
        <f aca="true" t="shared" si="0" ref="M9:O10">M$8</f>
        <v>1555.04</v>
      </c>
      <c r="N9" s="12">
        <f t="shared" si="0"/>
        <v>2150.0299999999997</v>
      </c>
      <c r="O9" s="12">
        <f t="shared" si="0"/>
        <v>3471.0499999999997</v>
      </c>
      <c r="P9" s="2"/>
      <c r="Q9" s="12" t="s">
        <v>24</v>
      </c>
      <c r="R9" s="12" t="s">
        <v>24</v>
      </c>
      <c r="S9" s="12" t="s">
        <v>24</v>
      </c>
      <c r="T9" s="12">
        <v>-9.094947017729282E-13</v>
      </c>
      <c r="U9" s="2"/>
      <c r="V9" s="2"/>
    </row>
    <row r="10" spans="1:22" ht="19.5" customHeight="1" thickBot="1">
      <c r="A10" s="15" t="s">
        <v>13</v>
      </c>
      <c r="B10" s="16"/>
      <c r="C10" s="17"/>
      <c r="D10" s="4">
        <f>SUM($J10,$K10,L10)</f>
        <v>6277.1900000000005</v>
      </c>
      <c r="E10" s="4">
        <f>SUM($J10,$K10,M10)</f>
        <v>6640.7300000000005</v>
      </c>
      <c r="F10" s="4">
        <f>SUM($J10,$K10,N10)</f>
        <v>7235.72</v>
      </c>
      <c r="G10" s="4">
        <f>SUM($J10,$K10,O10)</f>
        <v>8556.74</v>
      </c>
      <c r="H10" s="2"/>
      <c r="I10" s="9"/>
      <c r="J10" s="7">
        <v>4678.1</v>
      </c>
      <c r="K10" s="7">
        <v>407.59</v>
      </c>
      <c r="L10" s="12">
        <f>L$8</f>
        <v>1191.5</v>
      </c>
      <c r="M10" s="12">
        <f t="shared" si="0"/>
        <v>1555.04</v>
      </c>
      <c r="N10" s="12">
        <f t="shared" si="0"/>
        <v>2150.0299999999997</v>
      </c>
      <c r="O10" s="12">
        <f t="shared" si="0"/>
        <v>3471.0499999999997</v>
      </c>
      <c r="P10" s="2"/>
      <c r="Q10" s="12" t="s">
        <v>24</v>
      </c>
      <c r="R10" s="12" t="s">
        <v>24</v>
      </c>
      <c r="S10" s="12" t="s">
        <v>24</v>
      </c>
      <c r="T10" s="12">
        <v>-1.8189894035458565E-12</v>
      </c>
      <c r="U10" s="2"/>
      <c r="V10" s="2"/>
    </row>
    <row r="11" spans="10:20" ht="12.75">
      <c r="J11" s="2"/>
      <c r="K11" s="2"/>
      <c r="L11" s="2"/>
      <c r="M11" s="2"/>
      <c r="N11" s="2"/>
      <c r="O11" s="2"/>
      <c r="Q11" s="2"/>
      <c r="R11" s="2"/>
      <c r="S11" s="2"/>
      <c r="T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20" ht="15.75" thickBot="1">
      <c r="A13" s="19" t="s">
        <v>4</v>
      </c>
      <c r="B13" s="20"/>
      <c r="C13" s="21"/>
      <c r="D13" s="25" t="s">
        <v>5</v>
      </c>
      <c r="E13" s="25"/>
      <c r="F13" s="25"/>
      <c r="G13" s="26"/>
      <c r="H13" s="2"/>
      <c r="J13" s="18" t="s">
        <v>6</v>
      </c>
      <c r="K13" s="30" t="s">
        <v>22</v>
      </c>
      <c r="L13" s="18" t="s">
        <v>3</v>
      </c>
      <c r="M13" s="18"/>
      <c r="N13" s="18"/>
      <c r="O13" s="18"/>
      <c r="Q13" s="18" t="s">
        <v>3</v>
      </c>
      <c r="R13" s="18"/>
      <c r="S13" s="18"/>
      <c r="T13" s="18"/>
    </row>
    <row r="14" spans="1:20" ht="15.75" thickBot="1">
      <c r="A14" s="22"/>
      <c r="B14" s="23"/>
      <c r="C14" s="24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31"/>
      <c r="L14" s="5" t="s">
        <v>7</v>
      </c>
      <c r="M14" s="5" t="s">
        <v>8</v>
      </c>
      <c r="N14" s="5" t="s">
        <v>9</v>
      </c>
      <c r="O14" s="5" t="s">
        <v>10</v>
      </c>
      <c r="Q14" s="5" t="s">
        <v>7</v>
      </c>
      <c r="R14" s="5" t="s">
        <v>8</v>
      </c>
      <c r="S14" s="5" t="s">
        <v>9</v>
      </c>
      <c r="T14" s="5" t="s">
        <v>10</v>
      </c>
    </row>
    <row r="15" spans="1:20" ht="19.5" customHeight="1" thickBot="1">
      <c r="A15" s="15" t="s">
        <v>11</v>
      </c>
      <c r="B15" s="16"/>
      <c r="C15" s="17"/>
      <c r="D15" s="4">
        <f>SUM($J15,$K15,L15)</f>
        <v>2426.04</v>
      </c>
      <c r="E15" s="4">
        <f>SUM($J15,$K15,M15)</f>
        <v>2789.58</v>
      </c>
      <c r="F15" s="4">
        <f>SUM($J15,$K15,N15)</f>
        <v>3384.5699999999997</v>
      </c>
      <c r="G15" s="4">
        <f>SUM($J15,$K15,O15)</f>
        <v>4705.59</v>
      </c>
      <c r="H15" s="2"/>
      <c r="J15" s="10">
        <v>1135.6</v>
      </c>
      <c r="K15" s="10">
        <v>98.94</v>
      </c>
      <c r="L15" s="12">
        <f aca="true" t="shared" si="1" ref="L15:O16">L$8</f>
        <v>1191.5</v>
      </c>
      <c r="M15" s="12">
        <f t="shared" si="1"/>
        <v>1555.04</v>
      </c>
      <c r="N15" s="12">
        <f t="shared" si="1"/>
        <v>2150.0299999999997</v>
      </c>
      <c r="O15" s="12">
        <f t="shared" si="1"/>
        <v>3471.0499999999997</v>
      </c>
      <c r="Q15" s="12" t="s">
        <v>24</v>
      </c>
      <c r="R15" s="12" t="s">
        <v>24</v>
      </c>
      <c r="S15" s="12" t="s">
        <v>24</v>
      </c>
      <c r="T15" s="12" t="s">
        <v>24</v>
      </c>
    </row>
    <row r="16" spans="1:20" ht="19.5" customHeight="1" thickBot="1">
      <c r="A16" s="15" t="s">
        <v>15</v>
      </c>
      <c r="B16" s="16"/>
      <c r="C16" s="17"/>
      <c r="D16" s="4">
        <f>SUM($J16,$K16,L16)</f>
        <v>4966.9</v>
      </c>
      <c r="E16" s="4">
        <f>SUM($J16,$K16,M16)</f>
        <v>5330.4400000000005</v>
      </c>
      <c r="F16" s="4">
        <f>SUM($J16,$K16,N16)</f>
        <v>5925.43</v>
      </c>
      <c r="G16" s="4">
        <f>SUM($J16,$K16,O16)</f>
        <v>7246.45</v>
      </c>
      <c r="H16" s="2"/>
      <c r="J16" s="10">
        <v>3472.82</v>
      </c>
      <c r="K16" s="10">
        <v>302.58</v>
      </c>
      <c r="L16" s="12">
        <f t="shared" si="1"/>
        <v>1191.5</v>
      </c>
      <c r="M16" s="12">
        <f t="shared" si="1"/>
        <v>1555.04</v>
      </c>
      <c r="N16" s="12">
        <f t="shared" si="1"/>
        <v>2150.0299999999997</v>
      </c>
      <c r="O16" s="12">
        <f t="shared" si="1"/>
        <v>3471.0499999999997</v>
      </c>
      <c r="Q16" s="12" t="s">
        <v>24</v>
      </c>
      <c r="R16" s="12" t="s">
        <v>24</v>
      </c>
      <c r="S16" s="12" t="s">
        <v>24</v>
      </c>
      <c r="T16" s="12">
        <v>-9.094947017729282E-13</v>
      </c>
    </row>
  </sheetData>
  <sheetProtection/>
  <mergeCells count="23">
    <mergeCell ref="F3:G3"/>
    <mergeCell ref="D6:G6"/>
    <mergeCell ref="A10:C10"/>
    <mergeCell ref="K6:K7"/>
    <mergeCell ref="K13:K14"/>
    <mergeCell ref="Q6:T6"/>
    <mergeCell ref="Q13:T13"/>
    <mergeCell ref="A13:C14"/>
    <mergeCell ref="D13:G13"/>
    <mergeCell ref="A9:C9"/>
    <mergeCell ref="A1:C1"/>
    <mergeCell ref="A3:D3"/>
    <mergeCell ref="A4:G4"/>
    <mergeCell ref="A5:G5"/>
    <mergeCell ref="A6:C7"/>
    <mergeCell ref="A15:C15"/>
    <mergeCell ref="A16:C16"/>
    <mergeCell ref="L6:O6"/>
    <mergeCell ref="J6:J7"/>
    <mergeCell ref="J13:J14"/>
    <mergeCell ref="L13:O13"/>
    <mergeCell ref="A8:C8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00390625" defaultRowHeight="12.75" outlineLevelCol="2"/>
  <cols>
    <col min="4" max="7" width="15.75390625" style="1" customWidth="1"/>
    <col min="10" max="16" width="9.125" style="0" hidden="1" customWidth="1" outlineLevel="1"/>
    <col min="17" max="20" width="9.125" style="0" hidden="1" customWidth="1" outlineLevel="2"/>
    <col min="21" max="21" width="9.125" style="0" hidden="1" customWidth="1" outlineLevel="1"/>
    <col min="22" max="22" width="9.125" style="0" customWidth="1" collapsed="1"/>
  </cols>
  <sheetData>
    <row r="1" spans="1:3" ht="12.75">
      <c r="A1" s="27" t="str">
        <f>'до 150 кВт'!A1:C1</f>
        <v>прогноз ОКТЯБРЬ 2016 г.</v>
      </c>
      <c r="B1" s="27"/>
      <c r="C1" s="27"/>
    </row>
    <row r="3" spans="1:20" ht="15.75">
      <c r="A3" s="28" t="s">
        <v>0</v>
      </c>
      <c r="B3" s="28"/>
      <c r="C3" s="28"/>
      <c r="D3" s="28"/>
      <c r="E3" s="6"/>
      <c r="F3" s="27" t="s">
        <v>17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9" t="s">
        <v>4</v>
      </c>
      <c r="B6" s="20"/>
      <c r="C6" s="21"/>
      <c r="D6" s="25" t="s">
        <v>5</v>
      </c>
      <c r="E6" s="25"/>
      <c r="F6" s="25"/>
      <c r="G6" s="26"/>
      <c r="H6" s="2"/>
      <c r="I6" s="2"/>
      <c r="J6" s="18" t="s">
        <v>6</v>
      </c>
      <c r="K6" s="30" t="s">
        <v>23</v>
      </c>
      <c r="L6" s="18" t="s">
        <v>3</v>
      </c>
      <c r="M6" s="18"/>
      <c r="N6" s="18"/>
      <c r="O6" s="18"/>
      <c r="P6" s="2"/>
      <c r="Q6" s="18" t="s">
        <v>20</v>
      </c>
      <c r="R6" s="18"/>
      <c r="S6" s="18"/>
      <c r="T6" s="18"/>
      <c r="U6" s="2"/>
      <c r="V6" s="2"/>
    </row>
    <row r="7" spans="1:22" ht="15.75" thickBot="1">
      <c r="A7" s="22"/>
      <c r="B7" s="23"/>
      <c r="C7" s="24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31"/>
      <c r="L7" s="5" t="s">
        <v>7</v>
      </c>
      <c r="M7" s="5" t="s">
        <v>8</v>
      </c>
      <c r="N7" s="5" t="s">
        <v>9</v>
      </c>
      <c r="O7" s="5" t="s">
        <v>10</v>
      </c>
      <c r="P7" s="2"/>
      <c r="Q7" s="5" t="s">
        <v>7</v>
      </c>
      <c r="R7" s="5" t="s">
        <v>8</v>
      </c>
      <c r="S7" s="5" t="s">
        <v>9</v>
      </c>
      <c r="T7" s="5" t="s">
        <v>10</v>
      </c>
      <c r="U7" s="2"/>
      <c r="V7" s="2"/>
    </row>
    <row r="8" spans="1:22" ht="19.5" customHeight="1" thickBot="1">
      <c r="A8" s="15" t="s">
        <v>11</v>
      </c>
      <c r="B8" s="16"/>
      <c r="C8" s="17"/>
      <c r="D8" s="4">
        <f>SUM($J8,$K8,L8)</f>
        <v>2418.0299999999997</v>
      </c>
      <c r="E8" s="4">
        <f>SUM($J8,$K8,M8)</f>
        <v>2781.5699999999997</v>
      </c>
      <c r="F8" s="4">
        <f>SUM($J8,$K8,N8)</f>
        <v>3376.5599999999995</v>
      </c>
      <c r="G8" s="4">
        <f>SUM($J8,$K8,O8)</f>
        <v>4697.58</v>
      </c>
      <c r="H8" s="2"/>
      <c r="I8" s="2"/>
      <c r="J8" s="13">
        <f>'до 150 кВт'!$J$8</f>
        <v>1135.6</v>
      </c>
      <c r="K8" s="7">
        <v>90.93</v>
      </c>
      <c r="L8" s="11">
        <f>'до 150 кВт'!L8</f>
        <v>1191.5</v>
      </c>
      <c r="M8" s="11">
        <f>'до 150 кВт'!M8</f>
        <v>1555.04</v>
      </c>
      <c r="N8" s="11">
        <f>'до 150 кВт'!N8</f>
        <v>2150.0299999999997</v>
      </c>
      <c r="O8" s="11">
        <f>'до 150 кВт'!O8</f>
        <v>3471.0499999999997</v>
      </c>
      <c r="P8" s="2"/>
      <c r="Q8" s="11" t="s">
        <v>24</v>
      </c>
      <c r="R8" s="11" t="s">
        <v>24</v>
      </c>
      <c r="S8" s="11" t="s">
        <v>24</v>
      </c>
      <c r="T8" s="11" t="s">
        <v>24</v>
      </c>
      <c r="U8" s="2"/>
      <c r="V8" s="2"/>
    </row>
    <row r="9" spans="1:22" ht="19.5" customHeight="1" thickBot="1">
      <c r="A9" s="15" t="s">
        <v>12</v>
      </c>
      <c r="B9" s="16"/>
      <c r="C9" s="17"/>
      <c r="D9" s="4">
        <f>SUM($J9,$K9,L9)</f>
        <v>3890.2000000000003</v>
      </c>
      <c r="E9" s="4">
        <f>SUM($J9,$K9,M9)</f>
        <v>4253.74</v>
      </c>
      <c r="F9" s="4">
        <f>SUM($J9,$K9,N9)</f>
        <v>4848.73</v>
      </c>
      <c r="G9" s="4">
        <f>SUM($J9,$K9,O9)</f>
        <v>6169.75</v>
      </c>
      <c r="H9" s="2"/>
      <c r="I9" s="2"/>
      <c r="J9" s="13">
        <f>'до 150 кВт'!$J$9</f>
        <v>2498.63</v>
      </c>
      <c r="K9" s="13">
        <v>200.07</v>
      </c>
      <c r="L9" s="12">
        <f>'до 150 кВт'!L9</f>
        <v>1191.5</v>
      </c>
      <c r="M9" s="12">
        <f>'до 150 кВт'!M9</f>
        <v>1555.04</v>
      </c>
      <c r="N9" s="12">
        <f>'до 150 кВт'!N9</f>
        <v>2150.0299999999997</v>
      </c>
      <c r="O9" s="12">
        <f>'до 150 кВт'!O9</f>
        <v>3471.0499999999997</v>
      </c>
      <c r="P9" s="2"/>
      <c r="Q9" s="12" t="s">
        <v>24</v>
      </c>
      <c r="R9" s="12" t="s">
        <v>24</v>
      </c>
      <c r="S9" s="12" t="s">
        <v>24</v>
      </c>
      <c r="T9" s="12" t="s">
        <v>24</v>
      </c>
      <c r="U9" s="2"/>
      <c r="V9" s="2"/>
    </row>
    <row r="10" spans="1:22" ht="19.5" customHeight="1" thickBot="1">
      <c r="A10" s="15" t="s">
        <v>13</v>
      </c>
      <c r="B10" s="16"/>
      <c r="C10" s="17"/>
      <c r="D10" s="4">
        <f>SUM($J10,$K10,L10)</f>
        <v>6244.1900000000005</v>
      </c>
      <c r="E10" s="4">
        <f>SUM($J10,$K10,M10)</f>
        <v>6607.7300000000005</v>
      </c>
      <c r="F10" s="4">
        <f>SUM($J10,$K10,N10)</f>
        <v>7202.72</v>
      </c>
      <c r="G10" s="4">
        <f>SUM($J10,$K10,O10)</f>
        <v>8523.74</v>
      </c>
      <c r="H10" s="2"/>
      <c r="I10" s="2"/>
      <c r="J10" s="13">
        <f>'до 150 кВт'!$J$10</f>
        <v>4678.1</v>
      </c>
      <c r="K10" s="13">
        <v>374.59</v>
      </c>
      <c r="L10" s="12">
        <f>'до 150 кВт'!L10</f>
        <v>1191.5</v>
      </c>
      <c r="M10" s="12">
        <f>'до 150 кВт'!M10</f>
        <v>1555.04</v>
      </c>
      <c r="N10" s="12">
        <f>'до 150 кВт'!N10</f>
        <v>2150.0299999999997</v>
      </c>
      <c r="O10" s="12">
        <f>'до 150 кВт'!O10</f>
        <v>3471.0499999999997</v>
      </c>
      <c r="P10" s="2"/>
      <c r="Q10" s="12" t="s">
        <v>24</v>
      </c>
      <c r="R10" s="12" t="s">
        <v>24</v>
      </c>
      <c r="S10" s="12" t="s">
        <v>24</v>
      </c>
      <c r="T10" s="12">
        <v>-1.8189894035458565E-12</v>
      </c>
      <c r="U10" s="2"/>
      <c r="V10" s="2"/>
    </row>
    <row r="11" spans="10:20" ht="12.75">
      <c r="J11" s="2"/>
      <c r="K11" s="2"/>
      <c r="L11" s="2"/>
      <c r="M11" s="2"/>
      <c r="N11" s="2"/>
      <c r="O11" s="2"/>
      <c r="Q11" s="2"/>
      <c r="R11" s="2"/>
      <c r="S11" s="2"/>
      <c r="T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20" ht="15.75" thickBot="1">
      <c r="A13" s="19" t="s">
        <v>4</v>
      </c>
      <c r="B13" s="20"/>
      <c r="C13" s="21"/>
      <c r="D13" s="25" t="s">
        <v>5</v>
      </c>
      <c r="E13" s="25"/>
      <c r="F13" s="25"/>
      <c r="G13" s="26"/>
      <c r="H13" s="2"/>
      <c r="J13" s="18" t="s">
        <v>6</v>
      </c>
      <c r="K13" s="30" t="s">
        <v>23</v>
      </c>
      <c r="L13" s="18" t="s">
        <v>3</v>
      </c>
      <c r="M13" s="18"/>
      <c r="N13" s="18"/>
      <c r="O13" s="18"/>
      <c r="Q13" s="18" t="s">
        <v>3</v>
      </c>
      <c r="R13" s="18"/>
      <c r="S13" s="18"/>
      <c r="T13" s="18"/>
    </row>
    <row r="14" spans="1:20" ht="15.75" thickBot="1">
      <c r="A14" s="22"/>
      <c r="B14" s="23"/>
      <c r="C14" s="24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31"/>
      <c r="L14" s="5" t="s">
        <v>7</v>
      </c>
      <c r="M14" s="5" t="s">
        <v>8</v>
      </c>
      <c r="N14" s="5" t="s">
        <v>9</v>
      </c>
      <c r="O14" s="5" t="s">
        <v>10</v>
      </c>
      <c r="Q14" s="5" t="s">
        <v>7</v>
      </c>
      <c r="R14" s="5" t="s">
        <v>8</v>
      </c>
      <c r="S14" s="5" t="s">
        <v>9</v>
      </c>
      <c r="T14" s="5" t="s">
        <v>10</v>
      </c>
    </row>
    <row r="15" spans="1:20" ht="19.5" customHeight="1" thickBot="1">
      <c r="A15" s="15" t="s">
        <v>11</v>
      </c>
      <c r="B15" s="16"/>
      <c r="C15" s="17"/>
      <c r="D15" s="4">
        <f>SUM($J15,$K15,L15)</f>
        <v>2418.0299999999997</v>
      </c>
      <c r="E15" s="4">
        <f>SUM($J15,$K15,M15)</f>
        <v>2781.5699999999997</v>
      </c>
      <c r="F15" s="4">
        <f>SUM($J15,$K15,N15)</f>
        <v>3376.5599999999995</v>
      </c>
      <c r="G15" s="4">
        <f>SUM($J15,$K15,O15)</f>
        <v>4697.58</v>
      </c>
      <c r="H15" s="2"/>
      <c r="J15" s="14">
        <f>'до 150 кВт'!$J$15</f>
        <v>1135.6</v>
      </c>
      <c r="K15" s="14">
        <v>90.93</v>
      </c>
      <c r="L15" s="12">
        <f>'до 150 кВт'!L15</f>
        <v>1191.5</v>
      </c>
      <c r="M15" s="12">
        <f>'до 150 кВт'!M15</f>
        <v>1555.04</v>
      </c>
      <c r="N15" s="12">
        <f>'до 150 кВт'!N15</f>
        <v>2150.0299999999997</v>
      </c>
      <c r="O15" s="12">
        <f>'до 150 кВт'!O15</f>
        <v>3471.0499999999997</v>
      </c>
      <c r="Q15" s="12" t="s">
        <v>24</v>
      </c>
      <c r="R15" s="12" t="s">
        <v>24</v>
      </c>
      <c r="S15" s="12" t="s">
        <v>24</v>
      </c>
      <c r="T15" s="12" t="s">
        <v>24</v>
      </c>
    </row>
    <row r="16" spans="1:20" ht="19.5" customHeight="1" thickBot="1">
      <c r="A16" s="15" t="s">
        <v>15</v>
      </c>
      <c r="B16" s="16"/>
      <c r="C16" s="17"/>
      <c r="D16" s="4">
        <f>SUM($J16,$K16,L16)</f>
        <v>4942.4</v>
      </c>
      <c r="E16" s="4">
        <f>SUM($J16,$K16,M16)</f>
        <v>5305.9400000000005</v>
      </c>
      <c r="F16" s="4">
        <f>SUM($J16,$K16,N16)</f>
        <v>5900.93</v>
      </c>
      <c r="G16" s="4">
        <f>SUM($J16,$K16,O16)</f>
        <v>7221.95</v>
      </c>
      <c r="H16" s="2"/>
      <c r="J16" s="14">
        <f>'до 150 кВт'!$J$16</f>
        <v>3472.82</v>
      </c>
      <c r="K16" s="14">
        <v>278.08</v>
      </c>
      <c r="L16" s="12">
        <f>'до 150 кВт'!L16</f>
        <v>1191.5</v>
      </c>
      <c r="M16" s="12">
        <f>'до 150 кВт'!M16</f>
        <v>1555.04</v>
      </c>
      <c r="N16" s="12">
        <f>'до 150 кВт'!N16</f>
        <v>2150.0299999999997</v>
      </c>
      <c r="O16" s="12">
        <f>'до 150 кВт'!O16</f>
        <v>3471.0499999999997</v>
      </c>
      <c r="Q16" s="12" t="s">
        <v>24</v>
      </c>
      <c r="R16" s="12" t="s">
        <v>24</v>
      </c>
      <c r="S16" s="12" t="s">
        <v>24</v>
      </c>
      <c r="T16" s="12">
        <v>-9.094947017729282E-13</v>
      </c>
    </row>
  </sheetData>
  <sheetProtection/>
  <mergeCells count="23">
    <mergeCell ref="D6:G6"/>
    <mergeCell ref="K6:K7"/>
    <mergeCell ref="K13:K14"/>
    <mergeCell ref="L13:O13"/>
    <mergeCell ref="A1:C1"/>
    <mergeCell ref="A3:D3"/>
    <mergeCell ref="A4:G4"/>
    <mergeCell ref="A5:G5"/>
    <mergeCell ref="A6:C7"/>
    <mergeCell ref="A12:G12"/>
    <mergeCell ref="A8:C8"/>
    <mergeCell ref="A9:C9"/>
    <mergeCell ref="F3:G3"/>
    <mergeCell ref="A10:C10"/>
    <mergeCell ref="A15:C15"/>
    <mergeCell ref="A16:C16"/>
    <mergeCell ref="J6:J7"/>
    <mergeCell ref="Q6:T6"/>
    <mergeCell ref="Q13:T13"/>
    <mergeCell ref="A13:C14"/>
    <mergeCell ref="D13:G13"/>
    <mergeCell ref="L6:O6"/>
    <mergeCell ref="J13:J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" sqref="D6:G6"/>
    </sheetView>
  </sheetViews>
  <sheetFormatPr defaultColWidth="9.00390625" defaultRowHeight="12.75" outlineLevelCol="2"/>
  <cols>
    <col min="4" max="7" width="15.75390625" style="1" customWidth="1"/>
    <col min="10" max="16" width="9.125" style="0" hidden="1" customWidth="1" outlineLevel="1"/>
    <col min="17" max="20" width="9.125" style="0" hidden="1" customWidth="1" outlineLevel="2"/>
    <col min="21" max="21" width="9.125" style="0" hidden="1" customWidth="1" outlineLevel="1"/>
    <col min="22" max="22" width="9.125" style="0" customWidth="1" collapsed="1"/>
  </cols>
  <sheetData>
    <row r="1" spans="1:3" ht="12.75">
      <c r="A1" s="27" t="str">
        <f>'до 150 кВт'!A1:C1</f>
        <v>прогноз ОКТЯБРЬ 2016 г.</v>
      </c>
      <c r="B1" s="27"/>
      <c r="C1" s="27"/>
    </row>
    <row r="3" spans="1:20" ht="15.75">
      <c r="A3" s="28" t="s">
        <v>0</v>
      </c>
      <c r="B3" s="28"/>
      <c r="C3" s="28"/>
      <c r="D3" s="28"/>
      <c r="E3" s="6"/>
      <c r="F3" s="27" t="s">
        <v>18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9" t="s">
        <v>4</v>
      </c>
      <c r="B6" s="20"/>
      <c r="C6" s="21"/>
      <c r="D6" s="25" t="s">
        <v>5</v>
      </c>
      <c r="E6" s="25"/>
      <c r="F6" s="25"/>
      <c r="G6" s="26"/>
      <c r="H6" s="2"/>
      <c r="I6" s="2"/>
      <c r="J6" s="18" t="s">
        <v>6</v>
      </c>
      <c r="K6" s="30" t="s">
        <v>22</v>
      </c>
      <c r="L6" s="18" t="s">
        <v>3</v>
      </c>
      <c r="M6" s="18"/>
      <c r="N6" s="18"/>
      <c r="O6" s="18"/>
      <c r="P6" s="2"/>
      <c r="Q6" s="18" t="s">
        <v>20</v>
      </c>
      <c r="R6" s="18"/>
      <c r="S6" s="18"/>
      <c r="T6" s="18"/>
      <c r="U6" s="2"/>
      <c r="V6" s="2"/>
    </row>
    <row r="7" spans="1:22" ht="15.75" thickBot="1">
      <c r="A7" s="22"/>
      <c r="B7" s="23"/>
      <c r="C7" s="24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31"/>
      <c r="L7" s="5" t="s">
        <v>7</v>
      </c>
      <c r="M7" s="5" t="s">
        <v>8</v>
      </c>
      <c r="N7" s="5" t="s">
        <v>9</v>
      </c>
      <c r="O7" s="5" t="s">
        <v>10</v>
      </c>
      <c r="P7" s="2"/>
      <c r="Q7" s="5" t="s">
        <v>7</v>
      </c>
      <c r="R7" s="5" t="s">
        <v>8</v>
      </c>
      <c r="S7" s="5" t="s">
        <v>9</v>
      </c>
      <c r="T7" s="5" t="s">
        <v>10</v>
      </c>
      <c r="U7" s="2"/>
      <c r="V7" s="2"/>
    </row>
    <row r="8" spans="1:22" ht="19.5" customHeight="1" thickBot="1">
      <c r="A8" s="15" t="s">
        <v>11</v>
      </c>
      <c r="B8" s="16"/>
      <c r="C8" s="17"/>
      <c r="D8" s="4">
        <f>SUM($J8,$K8,L8)</f>
        <v>2389.02</v>
      </c>
      <c r="E8" s="4">
        <f>SUM($J8,$K8,M8)</f>
        <v>2752.56</v>
      </c>
      <c r="F8" s="4">
        <f>SUM($J8,$K8,N8)</f>
        <v>3347.5499999999997</v>
      </c>
      <c r="G8" s="4">
        <f>SUM($J8,$K8,O8)</f>
        <v>4668.57</v>
      </c>
      <c r="H8" s="2"/>
      <c r="I8" s="2"/>
      <c r="J8" s="13">
        <f>'до 150 кВт'!$J$8</f>
        <v>1135.6</v>
      </c>
      <c r="K8" s="13">
        <v>61.92</v>
      </c>
      <c r="L8" s="11">
        <f>'до 150 кВт'!L8</f>
        <v>1191.5</v>
      </c>
      <c r="M8" s="11">
        <f>'до 150 кВт'!M8</f>
        <v>1555.04</v>
      </c>
      <c r="N8" s="11">
        <f>'до 150 кВт'!N8</f>
        <v>2150.0299999999997</v>
      </c>
      <c r="O8" s="11">
        <f>'до 150 кВт'!O8</f>
        <v>3471.0499999999997</v>
      </c>
      <c r="P8" s="2"/>
      <c r="Q8" s="11" t="s">
        <v>24</v>
      </c>
      <c r="R8" s="11" t="s">
        <v>24</v>
      </c>
      <c r="S8" s="11" t="s">
        <v>24</v>
      </c>
      <c r="T8" s="11" t="s">
        <v>24</v>
      </c>
      <c r="U8" s="2"/>
      <c r="V8" s="2"/>
    </row>
    <row r="9" spans="1:22" ht="19.5" customHeight="1" thickBot="1">
      <c r="A9" s="15" t="s">
        <v>12</v>
      </c>
      <c r="B9" s="16"/>
      <c r="C9" s="17"/>
      <c r="D9" s="4">
        <f>SUM($J9,$K9,L9)</f>
        <v>3826.37</v>
      </c>
      <c r="E9" s="4">
        <f>SUM($J9,$K9,M9)</f>
        <v>4189.91</v>
      </c>
      <c r="F9" s="4">
        <f>SUM($J9,$K9,N9)</f>
        <v>4784.9</v>
      </c>
      <c r="G9" s="4">
        <f>SUM($J9,$K9,O9)</f>
        <v>6105.92</v>
      </c>
      <c r="H9" s="2"/>
      <c r="I9" s="2"/>
      <c r="J9" s="13">
        <f>'до 150 кВт'!$J$9</f>
        <v>2498.63</v>
      </c>
      <c r="K9" s="13">
        <v>136.24</v>
      </c>
      <c r="L9" s="12">
        <f>$L$8</f>
        <v>1191.5</v>
      </c>
      <c r="M9" s="12">
        <f>$M$8</f>
        <v>1555.04</v>
      </c>
      <c r="N9" s="12">
        <f>$N$8</f>
        <v>2150.0299999999997</v>
      </c>
      <c r="O9" s="12">
        <f>$O$8</f>
        <v>3471.0499999999997</v>
      </c>
      <c r="P9" s="2"/>
      <c r="Q9" s="12" t="s">
        <v>24</v>
      </c>
      <c r="R9" s="12" t="s">
        <v>24</v>
      </c>
      <c r="S9" s="12" t="s">
        <v>24</v>
      </c>
      <c r="T9" s="12" t="s">
        <v>24</v>
      </c>
      <c r="U9" s="2"/>
      <c r="V9" s="2"/>
    </row>
    <row r="10" spans="1:22" ht="19.5" customHeight="1" thickBot="1">
      <c r="A10" s="15" t="s">
        <v>13</v>
      </c>
      <c r="B10" s="16"/>
      <c r="C10" s="17"/>
      <c r="D10" s="4">
        <f>SUM($J10,$K10,L10)</f>
        <v>6124.68</v>
      </c>
      <c r="E10" s="4">
        <f>SUM($J10,$K10,M10)</f>
        <v>6488.22</v>
      </c>
      <c r="F10" s="4">
        <f>SUM($J10,$K10,N10)</f>
        <v>7083.21</v>
      </c>
      <c r="G10" s="4">
        <f>SUM($J10,$K10,O10)</f>
        <v>8404.23</v>
      </c>
      <c r="H10" s="2"/>
      <c r="I10" s="2"/>
      <c r="J10" s="13">
        <f>'до 150 кВт'!$J$10</f>
        <v>4678.1</v>
      </c>
      <c r="K10" s="13">
        <v>255.08</v>
      </c>
      <c r="L10" s="12">
        <f>$L$8</f>
        <v>1191.5</v>
      </c>
      <c r="M10" s="12">
        <f>$M$8</f>
        <v>1555.04</v>
      </c>
      <c r="N10" s="12">
        <f>$N$8</f>
        <v>2150.0299999999997</v>
      </c>
      <c r="O10" s="12">
        <f>$O$8</f>
        <v>3471.0499999999997</v>
      </c>
      <c r="P10" s="2"/>
      <c r="Q10" s="12" t="s">
        <v>24</v>
      </c>
      <c r="R10" s="12" t="s">
        <v>24</v>
      </c>
      <c r="S10" s="12" t="s">
        <v>24</v>
      </c>
      <c r="T10" s="12" t="s">
        <v>24</v>
      </c>
      <c r="U10" s="2"/>
      <c r="V10" s="2"/>
    </row>
    <row r="11" spans="10:20" ht="12.75">
      <c r="J11" s="2"/>
      <c r="K11" s="2"/>
      <c r="L11" s="2"/>
      <c r="M11" s="2"/>
      <c r="N11" s="2"/>
      <c r="O11" s="2"/>
      <c r="Q11" s="2"/>
      <c r="R11" s="2"/>
      <c r="S11" s="2"/>
      <c r="T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20" ht="15.75" thickBot="1">
      <c r="A13" s="19" t="s">
        <v>4</v>
      </c>
      <c r="B13" s="20"/>
      <c r="C13" s="21"/>
      <c r="D13" s="25" t="s">
        <v>5</v>
      </c>
      <c r="E13" s="25"/>
      <c r="F13" s="25"/>
      <c r="G13" s="26"/>
      <c r="H13" s="2"/>
      <c r="J13" s="18" t="s">
        <v>6</v>
      </c>
      <c r="K13" s="30" t="s">
        <v>22</v>
      </c>
      <c r="L13" s="18" t="s">
        <v>3</v>
      </c>
      <c r="M13" s="18"/>
      <c r="N13" s="18"/>
      <c r="O13" s="18"/>
      <c r="Q13" s="18" t="s">
        <v>3</v>
      </c>
      <c r="R13" s="18"/>
      <c r="S13" s="18"/>
      <c r="T13" s="18"/>
    </row>
    <row r="14" spans="1:20" ht="15.75" thickBot="1">
      <c r="A14" s="22"/>
      <c r="B14" s="23"/>
      <c r="C14" s="24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31"/>
      <c r="L14" s="5" t="s">
        <v>7</v>
      </c>
      <c r="M14" s="5" t="s">
        <v>8</v>
      </c>
      <c r="N14" s="5" t="s">
        <v>9</v>
      </c>
      <c r="O14" s="5" t="s">
        <v>10</v>
      </c>
      <c r="Q14" s="5" t="s">
        <v>7</v>
      </c>
      <c r="R14" s="5" t="s">
        <v>8</v>
      </c>
      <c r="S14" s="5" t="s">
        <v>9</v>
      </c>
      <c r="T14" s="5" t="s">
        <v>10</v>
      </c>
    </row>
    <row r="15" spans="1:20" ht="19.5" customHeight="1" thickBot="1">
      <c r="A15" s="15" t="s">
        <v>11</v>
      </c>
      <c r="B15" s="16"/>
      <c r="C15" s="17"/>
      <c r="D15" s="4">
        <f>SUM($J15,$K15,L15)</f>
        <v>2389.02</v>
      </c>
      <c r="E15" s="4">
        <f>SUM($J15,$K15,M15)</f>
        <v>2752.56</v>
      </c>
      <c r="F15" s="4">
        <f>SUM($J15,$K15,N15)</f>
        <v>3347.5499999999997</v>
      </c>
      <c r="G15" s="4">
        <f>SUM($J15,$K15,O15)</f>
        <v>4668.57</v>
      </c>
      <c r="H15" s="2"/>
      <c r="J15" s="14">
        <f>'до 150 кВт'!$J$15</f>
        <v>1135.6</v>
      </c>
      <c r="K15" s="14">
        <v>61.92</v>
      </c>
      <c r="L15" s="12">
        <f>$L$8</f>
        <v>1191.5</v>
      </c>
      <c r="M15" s="12">
        <f>$M$8</f>
        <v>1555.04</v>
      </c>
      <c r="N15" s="12">
        <f>$N$8</f>
        <v>2150.0299999999997</v>
      </c>
      <c r="O15" s="12">
        <f>$O$8</f>
        <v>3471.0499999999997</v>
      </c>
      <c r="Q15" s="12" t="s">
        <v>24</v>
      </c>
      <c r="R15" s="12" t="s">
        <v>24</v>
      </c>
      <c r="S15" s="12" t="s">
        <v>24</v>
      </c>
      <c r="T15" s="12" t="s">
        <v>24</v>
      </c>
    </row>
    <row r="16" spans="1:20" ht="19.5" customHeight="1" thickBot="1">
      <c r="A16" s="15" t="s">
        <v>15</v>
      </c>
      <c r="B16" s="16"/>
      <c r="C16" s="17"/>
      <c r="D16" s="4">
        <f>SUM($J16,$K16,L16)</f>
        <v>4853.68</v>
      </c>
      <c r="E16" s="4">
        <f>SUM($J16,$K16,M16)</f>
        <v>5217.22</v>
      </c>
      <c r="F16" s="4">
        <f>SUM($J16,$K16,N16)</f>
        <v>5812.21</v>
      </c>
      <c r="G16" s="4">
        <f>SUM($J16,$K16,O16)</f>
        <v>7133.23</v>
      </c>
      <c r="H16" s="2"/>
      <c r="J16" s="14">
        <f>'до 150 кВт'!$J$16</f>
        <v>3472.82</v>
      </c>
      <c r="K16" s="14">
        <v>189.36</v>
      </c>
      <c r="L16" s="12">
        <f>$L$8</f>
        <v>1191.5</v>
      </c>
      <c r="M16" s="12">
        <f>$M$8</f>
        <v>1555.04</v>
      </c>
      <c r="N16" s="12">
        <f>$N$8</f>
        <v>2150.0299999999997</v>
      </c>
      <c r="O16" s="12">
        <f>$O$8</f>
        <v>3471.0499999999997</v>
      </c>
      <c r="Q16" s="12" t="s">
        <v>24</v>
      </c>
      <c r="R16" s="12" t="s">
        <v>24</v>
      </c>
      <c r="S16" s="12" t="s">
        <v>24</v>
      </c>
      <c r="T16" s="12">
        <v>-9.094947017729282E-13</v>
      </c>
    </row>
  </sheetData>
  <sheetProtection/>
  <mergeCells count="23">
    <mergeCell ref="D6:G6"/>
    <mergeCell ref="K6:K7"/>
    <mergeCell ref="K13:K14"/>
    <mergeCell ref="L13:O13"/>
    <mergeCell ref="A1:C1"/>
    <mergeCell ref="A3:D3"/>
    <mergeCell ref="A4:G4"/>
    <mergeCell ref="A5:G5"/>
    <mergeCell ref="A6:C7"/>
    <mergeCell ref="A12:G12"/>
    <mergeCell ref="A8:C8"/>
    <mergeCell ref="A9:C9"/>
    <mergeCell ref="F3:G3"/>
    <mergeCell ref="A10:C10"/>
    <mergeCell ref="A15:C15"/>
    <mergeCell ref="A16:C16"/>
    <mergeCell ref="J6:J7"/>
    <mergeCell ref="Q6:T6"/>
    <mergeCell ref="Q13:T13"/>
    <mergeCell ref="A13:C14"/>
    <mergeCell ref="D13:G13"/>
    <mergeCell ref="L6:O6"/>
    <mergeCell ref="J13:J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9" sqref="A9:C9"/>
    </sheetView>
  </sheetViews>
  <sheetFormatPr defaultColWidth="9.00390625" defaultRowHeight="12.75" outlineLevelCol="2"/>
  <cols>
    <col min="4" max="7" width="15.75390625" style="1" customWidth="1"/>
    <col min="10" max="16" width="9.125" style="0" hidden="1" customWidth="1" outlineLevel="1"/>
    <col min="17" max="20" width="9.125" style="0" hidden="1" customWidth="1" outlineLevel="2"/>
    <col min="21" max="21" width="9.125" style="0" hidden="1" customWidth="1" outlineLevel="1"/>
    <col min="22" max="22" width="9.125" style="0" customWidth="1" collapsed="1"/>
  </cols>
  <sheetData>
    <row r="1" spans="1:3" ht="12.75">
      <c r="A1" s="27" t="str">
        <f>'до 150 кВт'!A1:C1</f>
        <v>прогноз ОКТЯБРЬ 2016 г.</v>
      </c>
      <c r="B1" s="27"/>
      <c r="C1" s="27"/>
    </row>
    <row r="3" spans="1:20" ht="15.75">
      <c r="A3" s="28" t="s">
        <v>0</v>
      </c>
      <c r="B3" s="28"/>
      <c r="C3" s="28"/>
      <c r="D3" s="28"/>
      <c r="E3" s="6"/>
      <c r="F3" s="27" t="s">
        <v>19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9" t="s">
        <v>4</v>
      </c>
      <c r="B6" s="20"/>
      <c r="C6" s="21"/>
      <c r="D6" s="25" t="s">
        <v>5</v>
      </c>
      <c r="E6" s="25"/>
      <c r="F6" s="25"/>
      <c r="G6" s="26"/>
      <c r="H6" s="2"/>
      <c r="I6" s="2"/>
      <c r="J6" s="18" t="s">
        <v>6</v>
      </c>
      <c r="K6" s="30" t="s">
        <v>23</v>
      </c>
      <c r="L6" s="18" t="s">
        <v>3</v>
      </c>
      <c r="M6" s="18"/>
      <c r="N6" s="18"/>
      <c r="O6" s="18"/>
      <c r="P6" s="2"/>
      <c r="Q6" s="18" t="s">
        <v>20</v>
      </c>
      <c r="R6" s="18"/>
      <c r="S6" s="18"/>
      <c r="T6" s="18"/>
      <c r="U6" s="2"/>
      <c r="V6" s="2"/>
    </row>
    <row r="7" spans="1:22" ht="15.75" thickBot="1">
      <c r="A7" s="22"/>
      <c r="B7" s="23"/>
      <c r="C7" s="24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31"/>
      <c r="L7" s="5" t="s">
        <v>7</v>
      </c>
      <c r="M7" s="5" t="s">
        <v>8</v>
      </c>
      <c r="N7" s="5" t="s">
        <v>9</v>
      </c>
      <c r="O7" s="5" t="s">
        <v>10</v>
      </c>
      <c r="P7" s="2"/>
      <c r="Q7" s="5" t="s">
        <v>7</v>
      </c>
      <c r="R7" s="5" t="s">
        <v>8</v>
      </c>
      <c r="S7" s="5" t="s">
        <v>9</v>
      </c>
      <c r="T7" s="5" t="s">
        <v>10</v>
      </c>
      <c r="U7" s="2"/>
      <c r="V7" s="2"/>
    </row>
    <row r="8" spans="1:22" ht="19.5" customHeight="1" thickBot="1">
      <c r="A8" s="15" t="s">
        <v>11</v>
      </c>
      <c r="B8" s="16"/>
      <c r="C8" s="17"/>
      <c r="D8" s="4">
        <f>SUM($J8,$K8,L8)</f>
        <v>2363.04</v>
      </c>
      <c r="E8" s="4">
        <f>SUM($J8,$K8,M8)</f>
        <v>2726.58</v>
      </c>
      <c r="F8" s="4">
        <f>SUM($J8,$K8,N8)</f>
        <v>3321.5699999999997</v>
      </c>
      <c r="G8" s="4">
        <f>SUM($J8,$K8,O8)</f>
        <v>4642.59</v>
      </c>
      <c r="H8" s="2"/>
      <c r="I8" s="2"/>
      <c r="J8" s="13">
        <f>'до 150 кВт'!$J$8</f>
        <v>1135.6</v>
      </c>
      <c r="K8" s="13">
        <v>35.94</v>
      </c>
      <c r="L8" s="11">
        <f>'до 150 кВт'!L8</f>
        <v>1191.5</v>
      </c>
      <c r="M8" s="11">
        <f>'до 150 кВт'!M8</f>
        <v>1555.04</v>
      </c>
      <c r="N8" s="11">
        <f>'до 150 кВт'!N8</f>
        <v>2150.0299999999997</v>
      </c>
      <c r="O8" s="11">
        <f>'до 150 кВт'!O8</f>
        <v>3471.0499999999997</v>
      </c>
      <c r="P8" s="2"/>
      <c r="Q8" s="11" t="s">
        <v>24</v>
      </c>
      <c r="R8" s="11" t="s">
        <v>24</v>
      </c>
      <c r="S8" s="11" t="s">
        <v>24</v>
      </c>
      <c r="T8" s="11" t="s">
        <v>24</v>
      </c>
      <c r="U8" s="2"/>
      <c r="V8" s="2"/>
    </row>
    <row r="9" spans="1:22" ht="19.5" customHeight="1" thickBot="1">
      <c r="A9" s="15" t="s">
        <v>12</v>
      </c>
      <c r="B9" s="16"/>
      <c r="C9" s="17"/>
      <c r="D9" s="4">
        <f>SUM($J9,$K9,L9)</f>
        <v>3769.21</v>
      </c>
      <c r="E9" s="4">
        <f>SUM($J9,$K9,M9)</f>
        <v>4132.75</v>
      </c>
      <c r="F9" s="4">
        <f>SUM($J9,$K9,N9)</f>
        <v>4727.74</v>
      </c>
      <c r="G9" s="4">
        <f>SUM($J9,$K9,O9)</f>
        <v>6048.76</v>
      </c>
      <c r="H9" s="2"/>
      <c r="I9" s="2"/>
      <c r="J9" s="13">
        <f>'до 150 кВт'!$J$9</f>
        <v>2498.63</v>
      </c>
      <c r="K9" s="13">
        <v>79.08</v>
      </c>
      <c r="L9" s="12">
        <f>$L$8</f>
        <v>1191.5</v>
      </c>
      <c r="M9" s="12">
        <f>$M$8</f>
        <v>1555.04</v>
      </c>
      <c r="N9" s="12">
        <f>$N$8</f>
        <v>2150.0299999999997</v>
      </c>
      <c r="O9" s="12">
        <f>$O$8</f>
        <v>3471.0499999999997</v>
      </c>
      <c r="P9" s="2"/>
      <c r="Q9" s="11" t="s">
        <v>24</v>
      </c>
      <c r="R9" s="11" t="s">
        <v>24</v>
      </c>
      <c r="S9" s="11" t="s">
        <v>24</v>
      </c>
      <c r="T9" s="11" t="s">
        <v>24</v>
      </c>
      <c r="U9" s="2"/>
      <c r="V9" s="2"/>
    </row>
    <row r="10" spans="1:22" ht="19.5" customHeight="1" thickBot="1">
      <c r="A10" s="15" t="s">
        <v>13</v>
      </c>
      <c r="B10" s="16"/>
      <c r="C10" s="17"/>
      <c r="D10" s="4">
        <f>SUM($J10,$K10,L10)</f>
        <v>6017.650000000001</v>
      </c>
      <c r="E10" s="4">
        <f>SUM($J10,$K10,M10)</f>
        <v>6381.1900000000005</v>
      </c>
      <c r="F10" s="4">
        <f>SUM($J10,$K10,N10)</f>
        <v>6976.18</v>
      </c>
      <c r="G10" s="4">
        <f>SUM($J10,$K10,O10)</f>
        <v>8297.2</v>
      </c>
      <c r="H10" s="2"/>
      <c r="I10" s="2"/>
      <c r="J10" s="13">
        <f>'до 150 кВт'!$J$10</f>
        <v>4678.1</v>
      </c>
      <c r="K10" s="13">
        <v>148.05</v>
      </c>
      <c r="L10" s="12">
        <f>$L$8</f>
        <v>1191.5</v>
      </c>
      <c r="M10" s="12">
        <f>$M$8</f>
        <v>1555.04</v>
      </c>
      <c r="N10" s="12">
        <f>$N$8</f>
        <v>2150.0299999999997</v>
      </c>
      <c r="O10" s="12">
        <f>$O$8</f>
        <v>3471.0499999999997</v>
      </c>
      <c r="P10" s="2"/>
      <c r="Q10" s="11" t="s">
        <v>24</v>
      </c>
      <c r="R10" s="11" t="s">
        <v>24</v>
      </c>
      <c r="S10" s="11" t="s">
        <v>24</v>
      </c>
      <c r="T10" s="11" t="s">
        <v>24</v>
      </c>
      <c r="U10" s="2"/>
      <c r="V10" s="2"/>
    </row>
    <row r="11" spans="10:20" ht="12.75">
      <c r="J11" s="2"/>
      <c r="K11" s="2"/>
      <c r="L11" s="2"/>
      <c r="M11" s="2"/>
      <c r="N11" s="2"/>
      <c r="O11" s="2"/>
      <c r="Q11" s="2"/>
      <c r="R11" s="2"/>
      <c r="S11" s="2"/>
      <c r="T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20" ht="15.75" thickBot="1">
      <c r="A13" s="19" t="s">
        <v>4</v>
      </c>
      <c r="B13" s="20"/>
      <c r="C13" s="21"/>
      <c r="D13" s="25" t="s">
        <v>5</v>
      </c>
      <c r="E13" s="25"/>
      <c r="F13" s="25"/>
      <c r="G13" s="26"/>
      <c r="H13" s="2"/>
      <c r="J13" s="18" t="s">
        <v>6</v>
      </c>
      <c r="K13" s="30" t="s">
        <v>23</v>
      </c>
      <c r="L13" s="18" t="s">
        <v>3</v>
      </c>
      <c r="M13" s="18"/>
      <c r="N13" s="18"/>
      <c r="O13" s="18"/>
      <c r="Q13" s="18" t="s">
        <v>3</v>
      </c>
      <c r="R13" s="18"/>
      <c r="S13" s="18"/>
      <c r="T13" s="18"/>
    </row>
    <row r="14" spans="1:20" ht="15.75" thickBot="1">
      <c r="A14" s="22"/>
      <c r="B14" s="23"/>
      <c r="C14" s="24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31"/>
      <c r="L14" s="5" t="s">
        <v>7</v>
      </c>
      <c r="M14" s="5" t="s">
        <v>8</v>
      </c>
      <c r="N14" s="5" t="s">
        <v>9</v>
      </c>
      <c r="O14" s="5" t="s">
        <v>10</v>
      </c>
      <c r="Q14" s="5" t="s">
        <v>7</v>
      </c>
      <c r="R14" s="5" t="s">
        <v>8</v>
      </c>
      <c r="S14" s="5" t="s">
        <v>9</v>
      </c>
      <c r="T14" s="5" t="s">
        <v>10</v>
      </c>
    </row>
    <row r="15" spans="1:20" ht="19.5" customHeight="1" thickBot="1">
      <c r="A15" s="15" t="s">
        <v>11</v>
      </c>
      <c r="B15" s="16"/>
      <c r="C15" s="17"/>
      <c r="D15" s="4">
        <f>SUM($J15,$K15,L15)</f>
        <v>2363.04</v>
      </c>
      <c r="E15" s="4">
        <f>SUM($J15,$K15,M15)</f>
        <v>2726.58</v>
      </c>
      <c r="F15" s="4">
        <f>SUM($J15,$K15,N15)</f>
        <v>3321.5699999999997</v>
      </c>
      <c r="G15" s="4">
        <f>SUM($J15,$K15,O15)</f>
        <v>4642.59</v>
      </c>
      <c r="H15" s="2"/>
      <c r="J15" s="14">
        <f>'до 150 кВт'!$J$15</f>
        <v>1135.6</v>
      </c>
      <c r="K15" s="14">
        <v>35.94</v>
      </c>
      <c r="L15" s="12">
        <f>$L$8</f>
        <v>1191.5</v>
      </c>
      <c r="M15" s="12">
        <f>$M$8</f>
        <v>1555.04</v>
      </c>
      <c r="N15" s="12">
        <f>$N$8</f>
        <v>2150.0299999999997</v>
      </c>
      <c r="O15" s="12">
        <f>$O$8</f>
        <v>3471.0499999999997</v>
      </c>
      <c r="Q15" s="11" t="s">
        <v>24</v>
      </c>
      <c r="R15" s="11" t="s">
        <v>24</v>
      </c>
      <c r="S15" s="11" t="s">
        <v>24</v>
      </c>
      <c r="T15" s="11" t="s">
        <v>24</v>
      </c>
    </row>
    <row r="16" spans="1:20" ht="19.5" customHeight="1" thickBot="1">
      <c r="A16" s="15" t="s">
        <v>15</v>
      </c>
      <c r="B16" s="16"/>
      <c r="C16" s="17"/>
      <c r="D16" s="4">
        <f>SUM($J16,$K16,L16)</f>
        <v>4774.23</v>
      </c>
      <c r="E16" s="4">
        <f>SUM($J16,$K16,M16)</f>
        <v>5137.77</v>
      </c>
      <c r="F16" s="4">
        <f>SUM($J16,$K16,N16)</f>
        <v>5732.76</v>
      </c>
      <c r="G16" s="4">
        <f>SUM($J16,$K16,O16)</f>
        <v>7053.78</v>
      </c>
      <c r="H16" s="2"/>
      <c r="J16" s="14">
        <f>'до 150 кВт'!$J$16</f>
        <v>3472.82</v>
      </c>
      <c r="K16" s="14">
        <v>109.91</v>
      </c>
      <c r="L16" s="12">
        <f>$L$8</f>
        <v>1191.5</v>
      </c>
      <c r="M16" s="12">
        <f>$M$8</f>
        <v>1555.04</v>
      </c>
      <c r="N16" s="12">
        <f>$N$8</f>
        <v>2150.0299999999997</v>
      </c>
      <c r="O16" s="12">
        <f>$O$8</f>
        <v>3471.0499999999997</v>
      </c>
      <c r="Q16" s="11" t="s">
        <v>24</v>
      </c>
      <c r="R16" s="11" t="s">
        <v>24</v>
      </c>
      <c r="S16" s="11" t="s">
        <v>24</v>
      </c>
      <c r="T16" s="11">
        <v>-9.094947017729282E-13</v>
      </c>
    </row>
  </sheetData>
  <sheetProtection/>
  <mergeCells count="23">
    <mergeCell ref="D6:G6"/>
    <mergeCell ref="K6:K7"/>
    <mergeCell ref="K13:K14"/>
    <mergeCell ref="L13:O13"/>
    <mergeCell ref="A1:C1"/>
    <mergeCell ref="A3:D3"/>
    <mergeCell ref="A4:G4"/>
    <mergeCell ref="A5:G5"/>
    <mergeCell ref="A6:C7"/>
    <mergeCell ref="A12:G12"/>
    <mergeCell ref="A8:C8"/>
    <mergeCell ref="A9:C9"/>
    <mergeCell ref="F3:G3"/>
    <mergeCell ref="A10:C10"/>
    <mergeCell ref="A15:C15"/>
    <mergeCell ref="A16:C16"/>
    <mergeCell ref="J6:J7"/>
    <mergeCell ref="Q6:T6"/>
    <mergeCell ref="Q13:T13"/>
    <mergeCell ref="A13:C14"/>
    <mergeCell ref="D13:G13"/>
    <mergeCell ref="L6:O6"/>
    <mergeCell ref="J13:J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2016-09-12T11:43:56Z</dcterms:modified>
  <cp:category/>
  <cp:version/>
  <cp:contentType/>
  <cp:contentStatus/>
</cp:coreProperties>
</file>