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8975" windowHeight="11550" activeTab="0"/>
  </bookViews>
  <sheets>
    <sheet name="до 150 кВт" sheetId="1" r:id="rId1"/>
    <sheet name="от 150 кВт до 670 кВт" sheetId="2" r:id="rId2"/>
    <sheet name="от 670 кВт до 10 МВт" sheetId="3" r:id="rId3"/>
    <sheet name="более 10 МВт" sheetId="4" r:id="rId4"/>
  </sheets>
  <externalReferences>
    <externalReference r:id="rId7"/>
  </externalReferences>
  <definedNames>
    <definedName name="gtp">#REF!</definedName>
    <definedName name="_xlnm.Print_Area" localSheetId="3">'более 10 МВт'!$A$1:$G$16</definedName>
    <definedName name="_xlnm.Print_Area" localSheetId="0">'до 150 кВт'!$A$1:$G$16</definedName>
    <definedName name="_xlnm.Print_Area" localSheetId="1">'от 150 кВт до 670 кВт'!$A$1:$G$16</definedName>
    <definedName name="_xlnm.Print_Area" localSheetId="2">'от 670 кВт до 10 МВт'!$A$1:$G$16</definedName>
  </definedNames>
  <calcPr fullCalcOnLoad="1"/>
</workbook>
</file>

<file path=xl/sharedStrings.xml><?xml version="1.0" encoding="utf-8"?>
<sst xmlns="http://schemas.openxmlformats.org/spreadsheetml/2006/main" count="145" uniqueCount="23">
  <si>
    <t>2. Вторая ценовая категория</t>
  </si>
  <si>
    <t>(для объемов покупки электрической энергии (мощности), учет которых осуществляется по зонам суток расчетного периода)</t>
  </si>
  <si>
    <t>2.1. Предельный уровень нерегулируемых цен для трех зон суток, руб./МВтч без НДС</t>
  </si>
  <si>
    <t>рег услуги</t>
  </si>
  <si>
    <t>Зоны суток</t>
  </si>
  <si>
    <t>Уровень напряжения</t>
  </si>
  <si>
    <t>АТС</t>
  </si>
  <si>
    <t>ВН</t>
  </si>
  <si>
    <t>СН I</t>
  </si>
  <si>
    <t>СН II</t>
  </si>
  <si>
    <t>НН</t>
  </si>
  <si>
    <t>Ночная</t>
  </si>
  <si>
    <t>Полупиковая</t>
  </si>
  <si>
    <t>Пиковая</t>
  </si>
  <si>
    <t>2.2. Предельный уровень нерегулируемых цен для двух зон суток, руб./МВтч без НДС</t>
  </si>
  <si>
    <t>Дневная</t>
  </si>
  <si>
    <t>(до 150 кВт)</t>
  </si>
  <si>
    <t>(от 150 кВт до 670 кВт )</t>
  </si>
  <si>
    <t>(от 670 кВт до 10 МВт)</t>
  </si>
  <si>
    <t>(более 10 МВт)</t>
  </si>
  <si>
    <t>Сб. н.</t>
  </si>
  <si>
    <t>Сб.н.</t>
  </si>
  <si>
    <t>ОКТЯБРЬ 2018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</si>
</sst>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  <numFmt numFmtId="174" formatCode="0.0"/>
    <numFmt numFmtId="175" formatCode="_-* #,##0.000_р_._-;\-* #,##0.000_р_._-;_-* &quot;-&quot;??_р_._-;_-@_-"/>
    <numFmt numFmtId="176" formatCode="_-* #,##0.0000_р_._-;\-* #,##0.0000_р_._-;_-* &quot;-&quot;??_р_._-;_-@_-"/>
    <numFmt numFmtId="177" formatCode="_-* #,##0.00000_р_._-;\-* #,##0.00000_р_._-;_-* &quot;-&quot;??_р_._-;_-@_-"/>
    <numFmt numFmtId="178" formatCode="_-* #,##0.000000_р_._-;\-* #,##0.000000_р_._-;_-* &quot;-&quot;??_р_._-;_-@_-"/>
    <numFmt numFmtId="179" formatCode="#,##0.0000"/>
    <numFmt numFmtId="180" formatCode="#,##0.000"/>
    <numFmt numFmtId="181" formatCode="#,##0.00000"/>
  </numFmts>
  <fonts count="47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name val="MS Sans Serif"/>
      <family val="2"/>
    </font>
    <font>
      <sz val="10"/>
      <name val="Tahoma"/>
      <family val="2"/>
    </font>
    <font>
      <sz val="10"/>
      <name val="Helv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8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30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10" fillId="0" borderId="0">
      <alignment/>
      <protection/>
    </xf>
    <xf numFmtId="0" fontId="1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12" fillId="0" borderId="0">
      <alignment/>
      <protection/>
    </xf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46" fillId="32" borderId="0" applyNumberFormat="0" applyBorder="0" applyAlignment="0" applyProtection="0"/>
    <xf numFmtId="0" fontId="13" fillId="0" borderId="10" applyNumberFormat="0" applyFill="0" applyAlignment="0" applyProtection="0"/>
    <xf numFmtId="0" fontId="14" fillId="3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34" borderId="11" applyNumberFormat="0" applyAlignment="0" applyProtection="0"/>
    <xf numFmtId="0" fontId="16" fillId="34" borderId="11" applyNumberFormat="0" applyAlignment="0" applyProtection="0"/>
    <xf numFmtId="0" fontId="1" fillId="35" borderId="12" applyNumberFormat="0" applyFont="0" applyAlignment="0" applyProtection="0"/>
    <xf numFmtId="0" fontId="0" fillId="0" borderId="0">
      <alignment/>
      <protection/>
    </xf>
    <xf numFmtId="0" fontId="17" fillId="0" borderId="13" applyNumberFormat="0" applyFill="0" applyAlignment="0" applyProtection="0"/>
    <xf numFmtId="0" fontId="1" fillId="0" borderId="0">
      <alignment/>
      <protection/>
    </xf>
    <xf numFmtId="0" fontId="18" fillId="0" borderId="14" applyNumberFormat="0" applyFill="0" applyAlignment="0" applyProtection="0"/>
    <xf numFmtId="0" fontId="19" fillId="36" borderId="15" applyNumberFormat="0" applyAlignment="0" applyProtection="0"/>
    <xf numFmtId="0" fontId="20" fillId="0" borderId="0" applyNumberFormat="0" applyFill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7" fillId="0" borderId="16" xfId="0" applyFont="1" applyBorder="1" applyAlignment="1">
      <alignment horizontal="center" vertical="center" wrapText="1"/>
    </xf>
    <xf numFmtId="171" fontId="7" fillId="0" borderId="16" xfId="65" applyNumberFormat="1" applyFont="1" applyBorder="1" applyAlignment="1">
      <alignment horizontal="center" vertical="center" wrapText="1"/>
    </xf>
    <xf numFmtId="0" fontId="8" fillId="0" borderId="17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4" fontId="9" fillId="0" borderId="17" xfId="65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179" fontId="9" fillId="0" borderId="0" xfId="65" applyNumberFormat="1" applyFont="1" applyFill="1" applyBorder="1" applyAlignment="1">
      <alignment horizontal="center" vertical="center" wrapText="1"/>
    </xf>
    <xf numFmtId="4" fontId="0" fillId="0" borderId="17" xfId="74" applyNumberFormat="1" applyFont="1" applyFill="1" applyBorder="1" applyAlignment="1">
      <alignment horizontal="center" vertical="center"/>
    </xf>
    <xf numFmtId="4" fontId="0" fillId="37" borderId="17" xfId="0" applyNumberFormat="1" applyFill="1" applyBorder="1" applyAlignment="1">
      <alignment horizontal="left"/>
    </xf>
    <xf numFmtId="4" fontId="0" fillId="0" borderId="17" xfId="74" applyNumberFormat="1" applyFont="1" applyFill="1" applyBorder="1" applyAlignment="1" quotePrefix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6" fillId="0" borderId="20" xfId="0" applyFont="1" applyBorder="1" applyAlignment="1">
      <alignment horizontal="left" vertical="center" wrapText="1"/>
    </xf>
    <xf numFmtId="0" fontId="6" fillId="0" borderId="21" xfId="0" applyFont="1" applyBorder="1" applyAlignment="1">
      <alignment horizontal="left" vertical="center" wrapText="1"/>
    </xf>
    <xf numFmtId="0" fontId="6" fillId="0" borderId="22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24" xfId="0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3" fillId="34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0" borderId="25" xfId="0" applyFont="1" applyBorder="1" applyAlignment="1">
      <alignment horizontal="center" vertical="center" wrapText="1"/>
    </xf>
    <xf numFmtId="0" fontId="6" fillId="0" borderId="26" xfId="0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6" fillId="0" borderId="29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</cellXfs>
  <cellStyles count="6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4" xfId="55"/>
    <cellStyle name="Обычный 5" xfId="56"/>
    <cellStyle name="Плохой" xfId="57"/>
    <cellStyle name="Пояснение" xfId="58"/>
    <cellStyle name="Примечание" xfId="59"/>
    <cellStyle name="Percent" xfId="60"/>
    <cellStyle name="Процентный 2" xfId="61"/>
    <cellStyle name="Связанная ячейка" xfId="62"/>
    <cellStyle name="Стиль 1" xfId="63"/>
    <cellStyle name="Текст предупреждения" xfId="64"/>
    <cellStyle name="Comma" xfId="65"/>
    <cellStyle name="Comma [0]" xfId="66"/>
    <cellStyle name="Финансовый 2" xfId="67"/>
    <cellStyle name="Хороший" xfId="68"/>
    <cellStyle name="㼿" xfId="69"/>
    <cellStyle name="㼿?" xfId="70"/>
    <cellStyle name="㼿㼿" xfId="71"/>
    <cellStyle name="㼿㼿?" xfId="72"/>
    <cellStyle name="㼿㼿? 2" xfId="73"/>
    <cellStyle name="㼿㼿? 3" xfId="74"/>
    <cellStyle name="㼿㼿㼿" xfId="75"/>
    <cellStyle name="㼿㼿㼿 2" xfId="76"/>
    <cellStyle name="㼿㼿㼿?" xfId="77"/>
    <cellStyle name="㼿㼿㼿㼿" xfId="78"/>
    <cellStyle name="㼿㼿㼿㼿?" xfId="79"/>
    <cellStyle name="㼿㼿㼿㼿㼿" xfId="8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cuments%20and%20Settings\Econom\&#1056;&#1072;&#1073;&#1086;&#1095;&#1080;&#1081;%20&#1089;&#1090;&#1086;&#1083;\&#1056;&#1040;&#1057;&#1063;&#1045;&#1058;%20&#1089;&#1088;&#1077;&#1076;&#1074;&#1079;.%20&#1094;&#1077;&#1085;&#1099;%20&#1089;%2001.04.2012\&#1056;&#1040;&#1057;&#1063;&#1045;&#1058;%20&#1090;&#1072;&#1088;&#1080;&#1092;&#1072;%20&#1085;&#1072;%20&#1101;&#1083;&#1101;&#1085;%20&#1060;&#1072;&#1082;&#1090;%20&#1052;&#1040;&#1049;%2020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СЧЕТ "/>
      <sheetName val="АТС мощн"/>
      <sheetName val="АТС элэн"/>
      <sheetName val="АТС"/>
      <sheetName val="Покупка май"/>
      <sheetName val="Энергия"/>
      <sheetName val="Мощность"/>
      <sheetName val="Население Баланс 201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tabSelected="1"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5" sqref="I5"/>
    </sheetView>
  </sheetViews>
  <sheetFormatPr defaultColWidth="9.00390625" defaultRowHeight="12.75" outlineLevelCol="1"/>
  <cols>
    <col min="4" max="7" width="15.75390625" style="1" customWidth="1"/>
    <col min="9" max="9" width="10.125" style="0" bestFit="1" customWidth="1"/>
    <col min="10" max="10" width="10.625" style="0" customWidth="1" outlineLevel="1"/>
    <col min="11" max="11" width="9.125" style="0" customWidth="1" outlineLevel="1"/>
    <col min="12" max="15" width="10.75390625" style="0" customWidth="1" outlineLevel="1"/>
  </cols>
  <sheetData>
    <row r="1" spans="1:3" ht="12.75">
      <c r="A1" s="22" t="s">
        <v>22</v>
      </c>
      <c r="B1" s="22"/>
      <c r="C1" s="22"/>
    </row>
    <row r="3" spans="1:20" ht="15.75">
      <c r="A3" s="23" t="s">
        <v>0</v>
      </c>
      <c r="B3" s="23"/>
      <c r="C3" s="23"/>
      <c r="D3" s="23"/>
      <c r="E3" s="6"/>
      <c r="F3" s="16" t="s">
        <v>16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SUM(J8+L8)</f>
        <v>2654.36</v>
      </c>
      <c r="E8" s="4">
        <f>SUM(J8+M8)</f>
        <v>3047.88</v>
      </c>
      <c r="F8" s="4">
        <f>SUM(J8+N8)</f>
        <v>3671.88</v>
      </c>
      <c r="G8" s="4">
        <f>SUM(J8+O8)</f>
        <v>5048.88</v>
      </c>
      <c r="H8" s="2"/>
      <c r="I8" s="9"/>
      <c r="J8" s="7">
        <v>1335.39</v>
      </c>
      <c r="K8" s="7">
        <v>98</v>
      </c>
      <c r="L8" s="11">
        <v>1318.97</v>
      </c>
      <c r="M8" s="11">
        <v>1712.49</v>
      </c>
      <c r="N8" s="11">
        <v>2336.49</v>
      </c>
      <c r="O8" s="11">
        <v>3713.49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SUM(J9+L9)</f>
        <v>4272.29</v>
      </c>
      <c r="E9" s="4">
        <f>SUM(J9+M9)</f>
        <v>4665.81</v>
      </c>
      <c r="F9" s="4">
        <f>SUM(J9+N9)</f>
        <v>5289.8099999999995</v>
      </c>
      <c r="G9" s="4">
        <f>SUM(J9+O9)</f>
        <v>6666.8099999999995</v>
      </c>
      <c r="H9" s="2"/>
      <c r="I9" s="9"/>
      <c r="J9" s="7">
        <v>2953.32</v>
      </c>
      <c r="K9" s="7">
        <v>98</v>
      </c>
      <c r="L9" s="11">
        <v>1318.97</v>
      </c>
      <c r="M9" s="11">
        <v>1712.49</v>
      </c>
      <c r="N9" s="11">
        <v>2336.49</v>
      </c>
      <c r="O9" s="11">
        <v>3713.49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SUM(J10+L10)</f>
        <v>10839.449999999999</v>
      </c>
      <c r="E10" s="4">
        <f>SUM(J10+M10)</f>
        <v>11232.97</v>
      </c>
      <c r="F10" s="4">
        <f>SUM(J10+N10)</f>
        <v>11856.97</v>
      </c>
      <c r="G10" s="4">
        <f>SUM(J10+O10)</f>
        <v>13233.97</v>
      </c>
      <c r="H10" s="2"/>
      <c r="I10" s="9"/>
      <c r="J10" s="7">
        <v>9520.48</v>
      </c>
      <c r="K10" s="7">
        <v>98</v>
      </c>
      <c r="L10" s="11">
        <v>1318.97</v>
      </c>
      <c r="M10" s="11">
        <v>1712.49</v>
      </c>
      <c r="N10" s="11">
        <v>2336.49</v>
      </c>
      <c r="O10" s="11">
        <v>3713.49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21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2654.36</v>
      </c>
      <c r="E15" s="4">
        <f>SUM(J15,M15)</f>
        <v>3047.88</v>
      </c>
      <c r="F15" s="4">
        <f>SUM(J15,N15)</f>
        <v>3671.88</v>
      </c>
      <c r="G15" s="4">
        <f>SUM(J15,O15)</f>
        <v>5048.88</v>
      </c>
      <c r="H15" s="2"/>
      <c r="J15" s="10">
        <v>1335.39</v>
      </c>
      <c r="K15" s="7">
        <v>98</v>
      </c>
      <c r="L15" s="11">
        <v>1318.97</v>
      </c>
      <c r="M15" s="11">
        <v>1712.49</v>
      </c>
      <c r="N15" s="11">
        <v>2336.49</v>
      </c>
      <c r="O15" s="11">
        <v>3713.49</v>
      </c>
    </row>
    <row r="16" spans="1:15" ht="19.5" customHeight="1" thickBot="1">
      <c r="A16" s="17" t="s">
        <v>15</v>
      </c>
      <c r="B16" s="18"/>
      <c r="C16" s="19"/>
      <c r="D16" s="4">
        <f>SUM(J16,L16)</f>
        <v>6135.150000000001</v>
      </c>
      <c r="E16" s="4">
        <f>SUM(J16,M16)</f>
        <v>6528.67</v>
      </c>
      <c r="F16" s="4">
        <f>SUM(J16,N16)</f>
        <v>7152.67</v>
      </c>
      <c r="G16" s="4">
        <f>SUM(J16,O16)</f>
        <v>8529.67</v>
      </c>
      <c r="H16" s="2"/>
      <c r="J16" s="10">
        <v>4816.18</v>
      </c>
      <c r="K16" s="7">
        <v>98</v>
      </c>
      <c r="L16" s="11">
        <v>1318.97</v>
      </c>
      <c r="M16" s="11">
        <v>1712.49</v>
      </c>
      <c r="N16" s="11">
        <v>2336.49</v>
      </c>
      <c r="O16" s="11">
        <v>3713.49</v>
      </c>
    </row>
  </sheetData>
  <sheetProtection/>
  <mergeCells count="21">
    <mergeCell ref="A15:C15"/>
    <mergeCell ref="A16:C16"/>
    <mergeCell ref="J13:J14"/>
    <mergeCell ref="L13:O13"/>
    <mergeCell ref="A8:C8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K13:K14"/>
    <mergeCell ref="L6:O6"/>
    <mergeCell ref="J6:J7"/>
    <mergeCell ref="K6:K7"/>
    <mergeCell ref="F3:G3"/>
    <mergeCell ref="A9:C9"/>
    <mergeCell ref="D6:G6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K8" sqref="K8"/>
    </sheetView>
  </sheetViews>
  <sheetFormatPr defaultColWidth="9.00390625" defaultRowHeight="12.75" outlineLevelCol="1"/>
  <cols>
    <col min="4" max="7" width="15.75390625" style="1" customWidth="1"/>
    <col min="10" max="10" width="10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ОКТЯБРЬ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17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2654.36</v>
      </c>
      <c r="E8" s="4">
        <f>SUM(J8,M8)</f>
        <v>3047.88</v>
      </c>
      <c r="F8" s="4">
        <f>SUM(J8,N8)</f>
        <v>3671.88</v>
      </c>
      <c r="G8" s="4">
        <f>SUM(J8,O8)</f>
        <v>5048.88</v>
      </c>
      <c r="H8" s="2"/>
      <c r="I8" s="9"/>
      <c r="J8" s="7">
        <v>1335.39</v>
      </c>
      <c r="K8" s="7">
        <v>98</v>
      </c>
      <c r="L8" s="11">
        <v>1318.97</v>
      </c>
      <c r="M8" s="11">
        <v>1712.49</v>
      </c>
      <c r="N8" s="11">
        <v>2336.49</v>
      </c>
      <c r="O8" s="11">
        <v>3713.49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4272.29</v>
      </c>
      <c r="E9" s="4">
        <f>SUM(J9,M9)</f>
        <v>4665.81</v>
      </c>
      <c r="F9" s="4">
        <f>SUM(J9,N9)</f>
        <v>5289.8099999999995</v>
      </c>
      <c r="G9" s="4">
        <f>SUM(J9,O9)</f>
        <v>6666.8099999999995</v>
      </c>
      <c r="H9" s="2"/>
      <c r="I9" s="9"/>
      <c r="J9" s="7">
        <v>2953.32</v>
      </c>
      <c r="K9" s="7">
        <v>98</v>
      </c>
      <c r="L9" s="11">
        <v>1318.97</v>
      </c>
      <c r="M9" s="11">
        <v>1712.49</v>
      </c>
      <c r="N9" s="11">
        <v>2336.49</v>
      </c>
      <c r="O9" s="11">
        <v>3713.49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10839.449999999999</v>
      </c>
      <c r="E10" s="4">
        <f>SUM(J10,M10)</f>
        <v>11232.97</v>
      </c>
      <c r="F10" s="4">
        <f>SUM(J10,N10)</f>
        <v>11856.97</v>
      </c>
      <c r="G10" s="4">
        <f>SUM(J10,O10)</f>
        <v>13233.97</v>
      </c>
      <c r="H10" s="2"/>
      <c r="I10" s="9"/>
      <c r="J10" s="7">
        <v>9520.48</v>
      </c>
      <c r="K10" s="7">
        <v>98</v>
      </c>
      <c r="L10" s="11">
        <v>1318.97</v>
      </c>
      <c r="M10" s="11">
        <v>1712.49</v>
      </c>
      <c r="N10" s="11">
        <v>2336.49</v>
      </c>
      <c r="O10" s="11">
        <v>3713.49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2654.36</v>
      </c>
      <c r="E15" s="4">
        <f>SUM(J15,M15)</f>
        <v>3047.88</v>
      </c>
      <c r="F15" s="4">
        <f>SUM(J15,N15)</f>
        <v>3671.88</v>
      </c>
      <c r="G15" s="4">
        <f>SUM(J15,O15)</f>
        <v>5048.88</v>
      </c>
      <c r="H15" s="2"/>
      <c r="J15" s="10">
        <v>1335.39</v>
      </c>
      <c r="K15" s="12">
        <v>98</v>
      </c>
      <c r="L15" s="11">
        <v>1318.97</v>
      </c>
      <c r="M15" s="11">
        <v>1712.49</v>
      </c>
      <c r="N15" s="11">
        <v>2336.49</v>
      </c>
      <c r="O15" s="11">
        <v>3713.49</v>
      </c>
    </row>
    <row r="16" spans="1:15" ht="19.5" customHeight="1" thickBot="1">
      <c r="A16" s="17" t="s">
        <v>15</v>
      </c>
      <c r="B16" s="18"/>
      <c r="C16" s="19"/>
      <c r="D16" s="4">
        <f>SUM(J16,L16)</f>
        <v>6135.150000000001</v>
      </c>
      <c r="E16" s="4">
        <f>SUM(J16,M16)</f>
        <v>6528.67</v>
      </c>
      <c r="F16" s="4">
        <f>SUM(J16,N16)</f>
        <v>7152.67</v>
      </c>
      <c r="G16" s="4">
        <f>SUM(J16,O16)</f>
        <v>8529.67</v>
      </c>
      <c r="H16" s="2"/>
      <c r="J16" s="10">
        <v>4816.18</v>
      </c>
      <c r="K16" s="10">
        <v>98</v>
      </c>
      <c r="L16" s="11">
        <v>1318.97</v>
      </c>
      <c r="M16" s="11">
        <v>1712.49</v>
      </c>
      <c r="N16" s="11">
        <v>2336.49</v>
      </c>
      <c r="O16" s="11">
        <v>3713.49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Normal="11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E22" sqref="E22"/>
    </sheetView>
  </sheetViews>
  <sheetFormatPr defaultColWidth="9.00390625" defaultRowHeight="12.75" outlineLevelCol="1"/>
  <cols>
    <col min="4" max="7" width="15.75390625" style="1" customWidth="1"/>
    <col min="10" max="10" width="9.8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ОКТЯБРЬ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18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SUM(J8,L8)</f>
        <v>2698.36</v>
      </c>
      <c r="E8" s="4">
        <f>SUM(J8,M8)</f>
        <v>3091.88</v>
      </c>
      <c r="F8" s="4">
        <f>SUM(J8,N8)</f>
        <v>3715.88</v>
      </c>
      <c r="G8" s="4">
        <f>SUM(J8,O8)</f>
        <v>5092.88</v>
      </c>
      <c r="H8" s="2"/>
      <c r="I8" s="9"/>
      <c r="J8" s="7">
        <v>1335.39</v>
      </c>
      <c r="K8" s="7">
        <v>142</v>
      </c>
      <c r="L8" s="11">
        <v>1362.97</v>
      </c>
      <c r="M8" s="11">
        <v>1756.49</v>
      </c>
      <c r="N8" s="11">
        <v>2380.49</v>
      </c>
      <c r="O8" s="11">
        <v>3757.49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SUM(J9,L9)</f>
        <v>4316.29</v>
      </c>
      <c r="E9" s="4">
        <f>SUM(J9,M9)</f>
        <v>4709.81</v>
      </c>
      <c r="F9" s="4">
        <f>SUM(J9,N9)</f>
        <v>5333.8099999999995</v>
      </c>
      <c r="G9" s="4">
        <f>SUM(J9,O9)</f>
        <v>6710.8099999999995</v>
      </c>
      <c r="H9" s="2"/>
      <c r="I9" s="9"/>
      <c r="J9" s="7">
        <v>2953.32</v>
      </c>
      <c r="K9" s="7">
        <v>142</v>
      </c>
      <c r="L9" s="11">
        <v>1362.97</v>
      </c>
      <c r="M9" s="11">
        <v>1756.49</v>
      </c>
      <c r="N9" s="11">
        <v>2380.49</v>
      </c>
      <c r="O9" s="11">
        <v>3757.49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SUM(J10,L10)</f>
        <v>10883.449999999999</v>
      </c>
      <c r="E10" s="4">
        <f>SUM(J10,M10)</f>
        <v>11276.97</v>
      </c>
      <c r="F10" s="4">
        <f>SUM(J10,N10)</f>
        <v>11900.97</v>
      </c>
      <c r="G10" s="4">
        <f>SUM(J10,O10)</f>
        <v>13277.97</v>
      </c>
      <c r="H10" s="2"/>
      <c r="I10" s="9"/>
      <c r="J10" s="7">
        <v>9520.48</v>
      </c>
      <c r="K10" s="7">
        <v>142</v>
      </c>
      <c r="L10" s="11">
        <v>1362.97</v>
      </c>
      <c r="M10" s="11">
        <v>1756.49</v>
      </c>
      <c r="N10" s="11">
        <v>2380.49</v>
      </c>
      <c r="O10" s="11">
        <v>3757.49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SUM(J15,L15)</f>
        <v>2698.36</v>
      </c>
      <c r="E15" s="4">
        <f>SUM(J15,M15)</f>
        <v>3091.88</v>
      </c>
      <c r="F15" s="4">
        <f>SUM(J15,N15)</f>
        <v>3715.88</v>
      </c>
      <c r="G15" s="4">
        <f>SUM(J15,O15)</f>
        <v>5092.88</v>
      </c>
      <c r="H15" s="2"/>
      <c r="J15" s="10">
        <v>1335.39</v>
      </c>
      <c r="K15" s="7">
        <v>142</v>
      </c>
      <c r="L15" s="11">
        <v>1362.97</v>
      </c>
      <c r="M15" s="11">
        <v>1756.49</v>
      </c>
      <c r="N15" s="11">
        <v>2380.49</v>
      </c>
      <c r="O15" s="11">
        <v>3757.49</v>
      </c>
    </row>
    <row r="16" spans="1:15" ht="19.5" customHeight="1" thickBot="1">
      <c r="A16" s="17" t="s">
        <v>15</v>
      </c>
      <c r="B16" s="18"/>
      <c r="C16" s="19"/>
      <c r="D16" s="4">
        <f>SUM(J16,L16)</f>
        <v>6179.150000000001</v>
      </c>
      <c r="E16" s="4">
        <f>SUM(J16,M16)</f>
        <v>6572.67</v>
      </c>
      <c r="F16" s="4">
        <f>SUM(J16,N16)</f>
        <v>7196.67</v>
      </c>
      <c r="G16" s="4">
        <f>SUM(J16,O16)</f>
        <v>8573.67</v>
      </c>
      <c r="H16" s="2"/>
      <c r="J16" s="10">
        <v>4816.18</v>
      </c>
      <c r="K16" s="7">
        <v>142</v>
      </c>
      <c r="L16" s="11">
        <v>1362.97</v>
      </c>
      <c r="M16" s="11">
        <v>1756.49</v>
      </c>
      <c r="N16" s="11">
        <v>2380.49</v>
      </c>
      <c r="O16" s="11">
        <v>3757.49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V16"/>
  <sheetViews>
    <sheetView view="pageBreakPreview" zoomScale="145" zoomScaleSheetLayoutView="145" zoomScalePageLayoutView="0" workbookViewId="0" topLeftCell="A1">
      <pane xSplit="3" ySplit="7" topLeftCell="D8" activePane="bottomRight" state="frozen"/>
      <selection pane="topLeft" activeCell="A1" sqref="A1"/>
      <selection pane="topRight" activeCell="D1" sqref="D1"/>
      <selection pane="bottomLeft" activeCell="A8" sqref="A8"/>
      <selection pane="bottomRight" activeCell="I13" sqref="I13"/>
    </sheetView>
  </sheetViews>
  <sheetFormatPr defaultColWidth="9.00390625" defaultRowHeight="12.75" outlineLevelCol="1"/>
  <cols>
    <col min="4" max="7" width="15.75390625" style="1" customWidth="1"/>
    <col min="10" max="10" width="10.375" style="0" customWidth="1" outlineLevel="1"/>
    <col min="11" max="15" width="9.125" style="0" customWidth="1" outlineLevel="1"/>
  </cols>
  <sheetData>
    <row r="1" spans="1:3" ht="12.75">
      <c r="A1" s="16" t="str">
        <f>'до 150 кВт'!A1:C1</f>
        <v>ОКТЯБРЬ 2018</v>
      </c>
      <c r="B1" s="16"/>
      <c r="C1" s="16"/>
    </row>
    <row r="3" spans="1:20" ht="15.75">
      <c r="A3" s="23" t="s">
        <v>0</v>
      </c>
      <c r="B3" s="23"/>
      <c r="C3" s="23"/>
      <c r="D3" s="23"/>
      <c r="E3" s="6"/>
      <c r="F3" s="16" t="s">
        <v>19</v>
      </c>
      <c r="G3" s="16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1.5" customHeight="1">
      <c r="A4" s="24" t="s">
        <v>1</v>
      </c>
      <c r="B4" s="24"/>
      <c r="C4" s="24"/>
      <c r="D4" s="24"/>
      <c r="E4" s="24"/>
      <c r="F4" s="24"/>
      <c r="G4" s="24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</row>
    <row r="5" spans="1:20" ht="34.5" customHeight="1" thickBot="1">
      <c r="A5" s="24" t="s">
        <v>2</v>
      </c>
      <c r="B5" s="24"/>
      <c r="C5" s="24"/>
      <c r="D5" s="24"/>
      <c r="E5" s="24"/>
      <c r="F5" s="24"/>
      <c r="G5" s="24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</row>
    <row r="6" spans="1:22" ht="15.75" customHeight="1" thickBot="1">
      <c r="A6" s="25" t="s">
        <v>4</v>
      </c>
      <c r="B6" s="26"/>
      <c r="C6" s="27"/>
      <c r="D6" s="20" t="s">
        <v>5</v>
      </c>
      <c r="E6" s="20"/>
      <c r="F6" s="20"/>
      <c r="G6" s="21"/>
      <c r="H6" s="2"/>
      <c r="I6" s="2"/>
      <c r="J6" s="13" t="s">
        <v>6</v>
      </c>
      <c r="K6" s="14" t="s">
        <v>20</v>
      </c>
      <c r="L6" s="13" t="s">
        <v>3</v>
      </c>
      <c r="M6" s="13"/>
      <c r="N6" s="13"/>
      <c r="O6" s="13"/>
      <c r="P6" s="2"/>
      <c r="Q6" s="2"/>
      <c r="R6" s="2"/>
      <c r="S6" s="2"/>
      <c r="T6" s="2"/>
      <c r="U6" s="2"/>
      <c r="V6" s="2"/>
    </row>
    <row r="7" spans="1:22" ht="15.75" thickBot="1">
      <c r="A7" s="28"/>
      <c r="B7" s="29"/>
      <c r="C7" s="30"/>
      <c r="D7" s="3" t="s">
        <v>7</v>
      </c>
      <c r="E7" s="3" t="s">
        <v>8</v>
      </c>
      <c r="F7" s="3" t="s">
        <v>9</v>
      </c>
      <c r="G7" s="3" t="s">
        <v>10</v>
      </c>
      <c r="H7" s="2"/>
      <c r="I7" s="8"/>
      <c r="J7" s="13"/>
      <c r="K7" s="15"/>
      <c r="L7" s="5" t="s">
        <v>7</v>
      </c>
      <c r="M7" s="5" t="s">
        <v>8</v>
      </c>
      <c r="N7" s="5" t="s">
        <v>9</v>
      </c>
      <c r="O7" s="5" t="s">
        <v>10</v>
      </c>
      <c r="P7" s="2"/>
      <c r="Q7" s="2"/>
      <c r="R7" s="2"/>
      <c r="S7" s="2"/>
      <c r="T7" s="2"/>
      <c r="U7" s="2"/>
      <c r="V7" s="2"/>
    </row>
    <row r="8" spans="1:22" ht="19.5" customHeight="1" thickBot="1">
      <c r="A8" s="17" t="s">
        <v>11</v>
      </c>
      <c r="B8" s="18"/>
      <c r="C8" s="19"/>
      <c r="D8" s="4">
        <f>SUM($J8,L8)</f>
        <v>2589.36</v>
      </c>
      <c r="E8" s="4">
        <f aca="true" t="shared" si="0" ref="E8:F10">SUM($J8,M8)</f>
        <v>2982.88</v>
      </c>
      <c r="F8" s="4">
        <f t="shared" si="0"/>
        <v>3606.88</v>
      </c>
      <c r="G8" s="4">
        <f>SUM($J8,O8)</f>
        <v>4983.88</v>
      </c>
      <c r="H8" s="2"/>
      <c r="I8" s="9"/>
      <c r="J8" s="7">
        <v>1335.39</v>
      </c>
      <c r="K8" s="7">
        <v>33</v>
      </c>
      <c r="L8" s="11">
        <v>1253.97</v>
      </c>
      <c r="M8" s="11">
        <v>1647.49</v>
      </c>
      <c r="N8" s="11">
        <v>2271.49</v>
      </c>
      <c r="O8" s="11">
        <v>3648.49</v>
      </c>
      <c r="P8" s="2"/>
      <c r="Q8" s="2"/>
      <c r="R8" s="2"/>
      <c r="S8" s="2"/>
      <c r="T8" s="2"/>
      <c r="U8" s="2"/>
      <c r="V8" s="2"/>
    </row>
    <row r="9" spans="1:22" ht="19.5" customHeight="1" thickBot="1">
      <c r="A9" s="17" t="s">
        <v>12</v>
      </c>
      <c r="B9" s="18"/>
      <c r="C9" s="19"/>
      <c r="D9" s="4">
        <f>SUM($J9,L9)</f>
        <v>4207.29</v>
      </c>
      <c r="E9" s="4">
        <f t="shared" si="0"/>
        <v>4600.81</v>
      </c>
      <c r="F9" s="4">
        <f t="shared" si="0"/>
        <v>5224.8099999999995</v>
      </c>
      <c r="G9" s="4">
        <f>SUM($J9,O9)</f>
        <v>6601.8099999999995</v>
      </c>
      <c r="H9" s="2"/>
      <c r="I9" s="9"/>
      <c r="J9" s="7">
        <v>2953.32</v>
      </c>
      <c r="K9" s="7">
        <v>33</v>
      </c>
      <c r="L9" s="11">
        <v>1253.97</v>
      </c>
      <c r="M9" s="11">
        <v>1647.49</v>
      </c>
      <c r="N9" s="11">
        <v>2271.49</v>
      </c>
      <c r="O9" s="11">
        <v>3648.49</v>
      </c>
      <c r="P9" s="2"/>
      <c r="Q9" s="2"/>
      <c r="R9" s="2"/>
      <c r="S9" s="2"/>
      <c r="T9" s="2"/>
      <c r="U9" s="2"/>
      <c r="V9" s="2"/>
    </row>
    <row r="10" spans="1:22" ht="19.5" customHeight="1" thickBot="1">
      <c r="A10" s="17" t="s">
        <v>13</v>
      </c>
      <c r="B10" s="18"/>
      <c r="C10" s="19"/>
      <c r="D10" s="4">
        <f>SUM($J10,L10)</f>
        <v>10774.449999999999</v>
      </c>
      <c r="E10" s="4">
        <f t="shared" si="0"/>
        <v>11167.97</v>
      </c>
      <c r="F10" s="4">
        <f t="shared" si="0"/>
        <v>11791.97</v>
      </c>
      <c r="G10" s="4">
        <f>SUM($J10,O10)</f>
        <v>13168.97</v>
      </c>
      <c r="H10" s="2"/>
      <c r="I10" s="9"/>
      <c r="J10" s="7">
        <v>9520.48</v>
      </c>
      <c r="K10" s="7">
        <v>33</v>
      </c>
      <c r="L10" s="11">
        <v>1253.97</v>
      </c>
      <c r="M10" s="11">
        <v>1647.49</v>
      </c>
      <c r="N10" s="11">
        <v>2271.49</v>
      </c>
      <c r="O10" s="11">
        <v>3648.49</v>
      </c>
      <c r="P10" s="2"/>
      <c r="Q10" s="2"/>
      <c r="R10" s="2"/>
      <c r="S10" s="2"/>
      <c r="T10" s="2"/>
      <c r="U10" s="2"/>
      <c r="V10" s="2"/>
    </row>
    <row r="11" spans="10:15" ht="12.75">
      <c r="J11" s="2"/>
      <c r="K11" s="2"/>
      <c r="L11" s="2"/>
      <c r="M11" s="2"/>
      <c r="N11" s="2"/>
      <c r="O11" s="2"/>
    </row>
    <row r="12" spans="1:8" ht="29.25" customHeight="1" thickBot="1">
      <c r="A12" s="24" t="s">
        <v>14</v>
      </c>
      <c r="B12" s="24"/>
      <c r="C12" s="24"/>
      <c r="D12" s="24"/>
      <c r="E12" s="24"/>
      <c r="F12" s="24"/>
      <c r="G12" s="24"/>
      <c r="H12" s="2"/>
    </row>
    <row r="13" spans="1:15" ht="15.75" thickBot="1">
      <c r="A13" s="25" t="s">
        <v>4</v>
      </c>
      <c r="B13" s="26"/>
      <c r="C13" s="27"/>
      <c r="D13" s="20" t="s">
        <v>5</v>
      </c>
      <c r="E13" s="20"/>
      <c r="F13" s="20"/>
      <c r="G13" s="21"/>
      <c r="H13" s="2"/>
      <c r="J13" s="13" t="s">
        <v>6</v>
      </c>
      <c r="K13" s="14" t="s">
        <v>20</v>
      </c>
      <c r="L13" s="13" t="s">
        <v>3</v>
      </c>
      <c r="M13" s="13"/>
      <c r="N13" s="13"/>
      <c r="O13" s="13"/>
    </row>
    <row r="14" spans="1:15" ht="15.75" thickBot="1">
      <c r="A14" s="28"/>
      <c r="B14" s="29"/>
      <c r="C14" s="30"/>
      <c r="D14" s="3" t="s">
        <v>7</v>
      </c>
      <c r="E14" s="3" t="s">
        <v>8</v>
      </c>
      <c r="F14" s="3" t="s">
        <v>9</v>
      </c>
      <c r="G14" s="3" t="s">
        <v>10</v>
      </c>
      <c r="H14" s="2"/>
      <c r="J14" s="13"/>
      <c r="K14" s="15"/>
      <c r="L14" s="5" t="s">
        <v>7</v>
      </c>
      <c r="M14" s="5" t="s">
        <v>8</v>
      </c>
      <c r="N14" s="5" t="s">
        <v>9</v>
      </c>
      <c r="O14" s="5" t="s">
        <v>10</v>
      </c>
    </row>
    <row r="15" spans="1:15" ht="19.5" customHeight="1" thickBot="1">
      <c r="A15" s="17" t="s">
        <v>11</v>
      </c>
      <c r="B15" s="18"/>
      <c r="C15" s="19"/>
      <c r="D15" s="4">
        <f>SUM($J15,L15)</f>
        <v>2589.36</v>
      </c>
      <c r="E15" s="4">
        <f aca="true" t="shared" si="1" ref="E15:G16">SUM($J15,M15)</f>
        <v>2982.88</v>
      </c>
      <c r="F15" s="4">
        <f t="shared" si="1"/>
        <v>3606.88</v>
      </c>
      <c r="G15" s="4">
        <f t="shared" si="1"/>
        <v>4983.88</v>
      </c>
      <c r="H15" s="2"/>
      <c r="J15" s="10">
        <v>1335.39</v>
      </c>
      <c r="K15" s="7">
        <v>33</v>
      </c>
      <c r="L15" s="11">
        <v>1253.97</v>
      </c>
      <c r="M15" s="11">
        <v>1647.49</v>
      </c>
      <c r="N15" s="11">
        <v>2271.49</v>
      </c>
      <c r="O15" s="11">
        <v>3648.49</v>
      </c>
    </row>
    <row r="16" spans="1:15" ht="19.5" customHeight="1" thickBot="1">
      <c r="A16" s="17" t="s">
        <v>15</v>
      </c>
      <c r="B16" s="18"/>
      <c r="C16" s="19"/>
      <c r="D16" s="4">
        <f>SUM($J16,L16)</f>
        <v>6070.150000000001</v>
      </c>
      <c r="E16" s="4">
        <f t="shared" si="1"/>
        <v>6463.67</v>
      </c>
      <c r="F16" s="4">
        <f t="shared" si="1"/>
        <v>7087.67</v>
      </c>
      <c r="G16" s="4">
        <f t="shared" si="1"/>
        <v>8464.67</v>
      </c>
      <c r="H16" s="2"/>
      <c r="J16" s="10">
        <v>4816.18</v>
      </c>
      <c r="K16" s="7">
        <v>33</v>
      </c>
      <c r="L16" s="11">
        <v>1253.97</v>
      </c>
      <c r="M16" s="11">
        <v>1647.49</v>
      </c>
      <c r="N16" s="11">
        <v>2271.49</v>
      </c>
      <c r="O16" s="11">
        <v>3648.49</v>
      </c>
    </row>
  </sheetData>
  <sheetProtection/>
  <mergeCells count="21">
    <mergeCell ref="L6:O6"/>
    <mergeCell ref="J13:J14"/>
    <mergeCell ref="L13:O13"/>
    <mergeCell ref="A8:C8"/>
    <mergeCell ref="A9:C9"/>
    <mergeCell ref="D6:G6"/>
    <mergeCell ref="K6:K7"/>
    <mergeCell ref="K13:K14"/>
    <mergeCell ref="A16:C16"/>
    <mergeCell ref="J6:J7"/>
    <mergeCell ref="F3:G3"/>
    <mergeCell ref="A10:C10"/>
    <mergeCell ref="A12:G12"/>
    <mergeCell ref="A13:C14"/>
    <mergeCell ref="D13:G13"/>
    <mergeCell ref="A1:C1"/>
    <mergeCell ref="A3:D3"/>
    <mergeCell ref="A4:G4"/>
    <mergeCell ref="A5:G5"/>
    <mergeCell ref="A6:C7"/>
    <mergeCell ref="A15:C15"/>
  </mergeCells>
  <printOptions horizontalCentered="1"/>
  <pageMargins left="0.1968503937007874" right="0.2362204724409449" top="0.984251968503937" bottom="0.984251968503937" header="0.5118110236220472" footer="0.5118110236220472"/>
  <pageSetup horizontalDpi="600" verticalDpi="600" orientation="portrait" paperSize="9" r:id="rId1"/>
  <colBreaks count="1" manualBreakCount="1">
    <brk id="7" max="1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Elnet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</dc:creator>
  <cp:keywords/>
  <dc:description/>
  <cp:lastModifiedBy>Нач.  ПЭО</cp:lastModifiedBy>
  <cp:lastPrinted>2017-02-02T07:40:21Z</cp:lastPrinted>
  <dcterms:created xsi:type="dcterms:W3CDTF">2013-03-18T10:20:05Z</dcterms:created>
  <dcterms:modified xsi:type="dcterms:W3CDTF">2018-11-09T12:56:38Z</dcterms:modified>
  <cp:category/>
  <cp:version/>
  <cp:contentType/>
  <cp:contentStatus/>
</cp:coreProperties>
</file>