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8735" windowHeight="10935"/>
  </bookViews>
  <sheets>
    <sheet name="Факт 20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a">#REF!</definedName>
    <definedName name="\b">#REF!</definedName>
    <definedName name="\c">#REF!</definedName>
    <definedName name="\d">#REF!</definedName>
    <definedName name="\m">#REF!</definedName>
    <definedName name="\n">#REF!</definedName>
    <definedName name="\o">#REF!</definedName>
    <definedName name="\q">#REF!</definedName>
    <definedName name="\t">#REF!</definedName>
    <definedName name="\v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PR1">'[1]Прил 1'!#REF!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Num2">#REF!</definedName>
    <definedName name="_PR1">'[1]Прил 1'!#REF!</definedName>
    <definedName name="_r" localSheetId="0">'Факт 2018'!_r</definedName>
    <definedName name="_r">'Факт 2018'!_r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APR">#REF!</definedName>
    <definedName name="AUG">#REF!</definedName>
    <definedName name="BALEE_FLOAD">#REF!</definedName>
    <definedName name="BALEE_PROT">'[3]Баланс ээ'!$G$22:$J$22,'[3]Баланс ээ'!$G$20:$J$20,'[3]Баланс ээ'!$G$11:$J$18,'[3]Баланс ээ'!$G$24:$J$28</definedName>
    <definedName name="BALM_FLOAD">#REF!</definedName>
    <definedName name="BALM_PROT">'[3]Баланс мощности'!$G$20:$J$20,'[3]Баланс мощности'!$G$22:$J$22,'[3]Баланс мощности'!$G$24:$J$28,'[3]Баланс мощности'!$G$11:$J$18</definedName>
    <definedName name="BLOCK">#REF!</definedName>
    <definedName name="BLOCK_ET">[4]TEHSHEET!#REF!</definedName>
    <definedName name="BOIL_B">#REF!</definedName>
    <definedName name="BOIL_DEL">[4]TEHSHEET!#REF!</definedName>
    <definedName name="BOIL_ET">[4]TEHSHEET!#REF!</definedName>
    <definedName name="BOIL_OPT">#REF!</definedName>
    <definedName name="BOIL_ROZN">#REF!</definedName>
    <definedName name="CompOt" localSheetId="0">'Факт 2018'!CompOt</definedName>
    <definedName name="CompOt">'Факт 2018'!CompOt</definedName>
    <definedName name="CompRas" localSheetId="0">'Факт 2018'!CompRas</definedName>
    <definedName name="CompRas">'Факт 2018'!CompRas</definedName>
    <definedName name="CONS">#REF!</definedName>
    <definedName name="CONS_ET">[4]TEHSHEET!#REF!</definedName>
    <definedName name="Contents">#REF!</definedName>
    <definedName name="CUR_VER">[5]Заголовок!$B$21</definedName>
    <definedName name="DaNet">[6]TEHSHEET!$D$2:$D$3</definedName>
    <definedName name="DATA">#REF!</definedName>
    <definedName name="DATE">#REF!</definedName>
    <definedName name="DEC">#REF!</definedName>
    <definedName name="dip" localSheetId="0">[7]FST5!$G$149:$G$165,P1_dip,P2_dip,P3_dip,P4_dip</definedName>
    <definedName name="dip">[7]FST5!$G$149:$G$165,P1_dip,P2_dip,P3_dip,P4_dip</definedName>
    <definedName name="DOC">#REF!</definedName>
    <definedName name="Down_range">#REF!</definedName>
    <definedName name="eso" localSheetId="0">[7]FST5!$G$149:$G$165,P1_eso</definedName>
    <definedName name="eso">[7]FST5!$G$149:$G$165,P1_eso</definedName>
    <definedName name="ESO_ET">#REF!</definedName>
    <definedName name="ESO_PROT" localSheetId="0">[3]ЭСО!$G$41:$G$43,[3]ЭСО!$G$47:$G$50,[3]ЭСО!$G$8:$G$9,P1_ESO_PROT</definedName>
    <definedName name="ESO_PROT">[3]ЭСО!$G$41:$G$43,[3]ЭСО!$G$47:$G$50,[3]ЭСО!$G$8:$G$9,P1_ESO_PROT</definedName>
    <definedName name="ESOcom">[3]Справочник!$B$15:$D$16,[3]Справочник!$B$18:$E$18,[3]Справочник!$N$22:$Q$22</definedName>
    <definedName name="ew" localSheetId="0">'Факт 2018'!ew</definedName>
    <definedName name="ew">'Факт 2018'!ew</definedName>
    <definedName name="EXPENSES" localSheetId="0">#N/A</definedName>
    <definedName name="EXPENSES">#N/A</definedName>
    <definedName name="EXPENSES2" localSheetId="0">#N/A</definedName>
    <definedName name="EXPENSES2">#N/A</definedName>
    <definedName name="EXTRA">#REF!,#REF!,#REF!,#REF!</definedName>
    <definedName name="EXTRA2">#REF!,#REF!,#REF!,#REF!</definedName>
    <definedName name="F10_CONS">#REF!</definedName>
    <definedName name="F10_CONS_ET">[4]TEHSHEET!#REF!</definedName>
    <definedName name="F10_SCOPE">#REF!</definedName>
    <definedName name="F10_SUPL_ET">[4]TEHSHEET!#REF!</definedName>
    <definedName name="F10_SUPL_OPT">#REF!</definedName>
    <definedName name="F10_SUPL_ROZN">#REF!</definedName>
    <definedName name="F9_CONS">#REF!</definedName>
    <definedName name="F9_CONS_ET">[4]TEHSHEET!#REF!</definedName>
    <definedName name="F9_SCOPE">#REF!</definedName>
    <definedName name="F9_SUPL_ET">[4]TEHSHEET!#REF!</definedName>
    <definedName name="F9_SUPL_OPT">#REF!</definedName>
    <definedName name="F9_SUPL_ROZN">#REF!</definedName>
    <definedName name="FEB">#REF!</definedName>
    <definedName name="fg" localSheetId="0">'Факт 2018'!fg</definedName>
    <definedName name="fg">'Факт 2018'!fg</definedName>
    <definedName name="FOR_LOAD" localSheetId="0">[8]Анализ!$E$137:$E$148,[8]Анализ!$E$10:$E$14,P1_FOR_LOAD</definedName>
    <definedName name="FOR_LOAD">[8]Анализ!$E$137:$E$148,[8]Анализ!$E$10:$E$14,P1_FOR_LOAD</definedName>
    <definedName name="FUEL">#REF!</definedName>
    <definedName name="GES_DATA">#REF!</definedName>
    <definedName name="GES_LIST">#REF!</definedName>
    <definedName name="GES3_DATA">#REF!</definedName>
    <definedName name="god">[9]Титульный!$F$10</definedName>
    <definedName name="GRES_DATA">#REF!</definedName>
    <definedName name="GRES_LIST">#REF!</definedName>
    <definedName name="gtp">#REF!</definedName>
    <definedName name="GTP_ET">[4]TEHSHEET!#REF!</definedName>
    <definedName name="gtty">#N/A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Org">#REF!</definedName>
    <definedName name="H?Period">#REF!</definedName>
    <definedName name="H?Region">#REF!</definedName>
    <definedName name="H?Table">#REF!</definedName>
    <definedName name="H?Title">#REF!</definedName>
    <definedName name="Helper_ТЭС_Котельные">[10]Справочники!$A$2:$A$4,[10]Справочники!$A$16:$A$18</definedName>
    <definedName name="INN">#REF!</definedName>
    <definedName name="JAN">#REF!</definedName>
    <definedName name="JUL">#REF!</definedName>
    <definedName name="JUN">#REF!</definedName>
    <definedName name="k" localSheetId="0">'Факт 2018'!k</definedName>
    <definedName name="k">'Факт 2018'!k</definedName>
    <definedName name="l" localSheetId="0">'Факт 2018'!l</definedName>
    <definedName name="l">'Факт 2018'!l</definedName>
    <definedName name="LABEL">#REF!</definedName>
    <definedName name="LOAD_BTN">#REF!</definedName>
    <definedName name="MAR">#REF!</definedName>
    <definedName name="MAY">#REF!</definedName>
    <definedName name="MO">#REF!</definedName>
    <definedName name="MONTH">#REF!</definedName>
    <definedName name="month_list">[11]TEHSHEET!$F$1:$F$13</definedName>
    <definedName name="MR_LIST">[11]REESTR_MO!$D$2:$D$30</definedName>
    <definedName name="nds">[11]Титульный!$F$29</definedName>
    <definedName name="net" localSheetId="0">[7]FST5!$G$100:$G$116,P1_net</definedName>
    <definedName name="net">[7]FST5!$G$100:$G$116,P1_net</definedName>
    <definedName name="NOM">#REF!</definedName>
    <definedName name="NOV">#REF!</definedName>
    <definedName name="NSRF">#REF!</definedName>
    <definedName name="Num">#REF!</definedName>
    <definedName name="OCT">#REF!</definedName>
    <definedName name="OKTMO">#REF!</definedName>
    <definedName name="opt_roz">[12]Титульный!$E$27</definedName>
    <definedName name="ORE">[13]TEHSHEET!$G$16:$G$138</definedName>
    <definedName name="org">[9]Титульный!$F$13</definedName>
    <definedName name="ORG_CODES">#REF!</definedName>
    <definedName name="Org_list">#REF!</definedName>
    <definedName name="ORG_NAMES">#REF!</definedName>
    <definedName name="ORGS">#REF!</definedName>
    <definedName name="OTH_DATA">#REF!</definedName>
    <definedName name="OTH_LIST">#REF!</definedName>
    <definedName name="OTHER">#REF!,#REF!</definedName>
    <definedName name="OTHER2">#REF!,#REF!</definedName>
    <definedName name="P1_dip" hidden="1">[7]FST5!$G$167:$G$172,[7]FST5!$G$174:$G$175,[7]FST5!$G$177:$G$180,[7]FST5!$G$182,[7]FST5!$G$184:$G$188,[7]FST5!$G$190,[7]FST5!$G$192:$G$194</definedName>
    <definedName name="P1_eso" hidden="1">[7]FST5!$G$167:$G$172,[7]FST5!$G$174:$G$175,[7]FST5!$G$177:$G$180,[7]FST5!$G$182,[7]FST5!$G$184:$G$188,[7]FST5!$G$190,[7]FST5!$G$192:$G$194</definedName>
    <definedName name="P1_ESO_PROT" hidden="1">[3]ЭСО!$G$11:$G$12,[3]ЭСО!$G$14:$G$15,[3]ЭСО!$G$17:$G$21,[3]ЭСО!$G$25:$G$25,[3]ЭСО!$G$27:$G$29,[3]ЭСО!$G$31:$G$32,[3]ЭСО!$G$35:$G$36,[3]ЭСО!$G$39:$G$39</definedName>
    <definedName name="P1_EXPENSES" hidden="1">[14]Анализ!$D$39:$I$85,[14]Анализ!#REF!,[14]Анализ!$D$89:$I$89,[14]Анализ!#REF!,[14]Анализ!$J$40:$J$41,[14]Анализ!$J$43:$J$47,[14]Анализ!$J$51:$J$58,[14]Анализ!$J$63:$J$65,[14]Анализ!$J$67:$J$73</definedName>
    <definedName name="P1_EXPENSES2" hidden="1">[14]Анализ!#REF!,[14]Анализ!$J$39:$J$85,[14]Анализ!$J$30:$J$35,[14]Анализ!$J$131:$J$133,[14]Анализ!#REF!,[14]Анализ!$H$30:$H$35,[14]Анализ!$H$39:$H$85,[14]Анализ!#REF!,[14]Анализ!$H$89,[14]Анализ!#REF!,[14]Анализ!$H$131:$H$133</definedName>
    <definedName name="P1_FOR_LOAD" hidden="1">[8]Анализ!$E$17:$E$22,[8]Анализ!$E$29:$E$35,[8]Анализ!$E$41:$E$86,[8]Анализ!$E$92:$E$103,[8]Анализ!$E$109:$E$117,[8]Анализ!$E$123:$E$126,[8]Анализ!$E$132</definedName>
    <definedName name="P1_net" hidden="1">[7]FST5!$G$118:$G$123,[7]FST5!$G$125:$G$126,[7]FST5!$G$128:$G$131,[7]FST5!$G$133,[7]FST5!$G$135:$G$139,[7]FST5!$G$141,[7]FST5!$G$143:$G$145</definedName>
    <definedName name="P1_prot" hidden="1">'[15]111'!$I$92:$J$93,'[15]111'!$K$90:$O$93,'[15]111'!$P$92:$P$93,'[15]111'!$Q$90:$V$93,'[15]111'!$D$96:$D$101,'[15]111'!$E$98:$E$101,'[15]111'!$H$98:$L$99,'[15]111'!$N$98:$S$99</definedName>
    <definedName name="P1_protect" hidden="1">[8]Анализ!#REF!,[8]Анализ!$E$139:$E$146,[8]Анализ!$E$148,[8]Анализ!#REF!,[8]Анализ!#REF!,[8]Анализ!#REF!,[8]Анализ!#REF!</definedName>
    <definedName name="P1_protection">#REF!,#REF!,#REF!,#REF!,#REF!</definedName>
    <definedName name="P1_RANGE4">[16]Анализ!$E$51:$E$56,[16]Анализ!$E$59:$E$59,[16]Анализ!$E$61:$E$65</definedName>
    <definedName name="P1_SBT_PROT" hidden="1">#REF!,#REF!,#REF!,#REF!,#REF!,#REF!,#REF!</definedName>
    <definedName name="P1_SCOPE_16_PRT" hidden="1">'[17]16'!$E$15:$I$16,'[17]16'!$E$18:$I$20,'[17]16'!$E$23:$I$23,'[17]16'!$E$26:$I$26,'[17]16'!$E$29:$I$29,'[17]16'!$E$32:$I$32,'[17]16'!$E$35:$I$35,'[17]16'!$B$34,'[17]16'!$B$37</definedName>
    <definedName name="P1_SCOPE_17_PRT" hidden="1">'[17]17'!$E$13:$H$21,'[17]17'!$J$9:$J$11,'[17]17'!$J$13:$J$21,'[17]17'!$E$24:$H$26,'[17]17'!$E$28:$H$36,'[17]17'!$J$24:$M$26,'[17]17'!$J$28:$M$36,'[17]17'!$E$39:$H$41</definedName>
    <definedName name="P1_SCOPE_4_PRT" hidden="1">'[17]4'!$F$23:$I$23,'[17]4'!$F$25:$I$25,'[17]4'!$F$27:$I$31,'[17]4'!$K$14:$N$20,'[17]4'!$K$23:$N$23,'[17]4'!$K$25:$N$25,'[17]4'!$K$27:$N$31,'[17]4'!$P$14:$S$20,'[17]4'!$P$23:$S$23</definedName>
    <definedName name="P1_SCOPE_5_PRT" hidden="1">'[17]5'!$F$23:$I$23,'[17]5'!$F$25:$I$25,'[17]5'!$F$27:$I$31,'[17]5'!$K$14:$N$21,'[17]5'!$K$23:$N$23,'[17]5'!$K$25:$N$25,'[17]5'!$K$27:$N$31,'[17]5'!$P$14:$S$21,'[17]5'!$P$23:$S$23</definedName>
    <definedName name="P1_scope_all" hidden="1">#REF!,#REF!,#REF!,#REF!,#REF!,#REF!,#REF!,#REF!</definedName>
    <definedName name="P1_SCOPE_CORR" hidden="1">#REF!,#REF!,#REF!,#REF!,#REF!,#REF!,#REF!</definedName>
    <definedName name="P1_SCOPE_F1_PRT" hidden="1">'[17]Ф-1 (для АО-энерго)'!$D$74:$E$84,'[17]Ф-1 (для АО-энерго)'!$D$71:$E$72,'[17]Ф-1 (для АО-энерго)'!$D$66:$E$69,'[17]Ф-1 (для АО-энерго)'!$D$61:$E$64</definedName>
    <definedName name="P1_SCOPE_F2_PRT" hidden="1">'[17]Ф-2 (для АО-энерго)'!$G$56,'[17]Ф-2 (для АО-энерго)'!$E$55:$E$56,'[17]Ф-2 (для АО-энерго)'!$F$55:$G$55,'[17]Ф-2 (для АО-энерго)'!$D$55</definedName>
    <definedName name="P1_SCOPE_FLOAD" hidden="1">'[3]Рег генер'!$F$30:$F$33,'[3]Рег генер'!$F$35:$F$40,'[3]Рег генер'!$F$42:$F$42,'[3]Рег генер'!$F$44:$F$44,'[3]Рег генер'!$F$46:$F$46,'[3]Рег генер'!$F$48:$F$48</definedName>
    <definedName name="P1_SCOPE_FRML" hidden="1">'[3]Рег генер'!$F$18:$F$23,'[3]Рег генер'!$F$25:$F$26,'[3]Рег генер'!$F$28:$F$28,'[3]Рег генер'!$F$30:$F$32,'[3]Рег генер'!$F$35:$F$39,'[3]Рег генер'!$F$42:$F$42</definedName>
    <definedName name="P1_SCOPE_LOAD" hidden="1">[16]Анализ!$E$20:$E$27,[16]Анализ!$E$34:$E$41,[16]Анализ!$E$47:$E$89,[16]Анализ!$E$95:$E$106,[16]Анализ!$E$112:$E$119,[16]Анализ!$E$125:$E$128,[16]Анализ!$E$134</definedName>
    <definedName name="P1_SCOPE_PER_PRT" hidden="1">[17]перекрестка!$H$15:$H$19,[17]перекрестка!$H$21:$H$25,[17]перекрестка!$J$14:$J$25,[17]перекрестка!$K$15:$K$19,[17]перекрестка!$K$21:$K$25</definedName>
    <definedName name="P1_SCOPE_SV_LD" hidden="1">#REF!,#REF!,#REF!,#REF!,#REF!,#REF!,#REF!</definedName>
    <definedName name="P1_SCOPE_SV_LD1" hidden="1">[17]свод!$E$70:$M$79,[17]свод!$E$81:$M$81,[17]свод!$E$83:$M$88,[17]свод!$E$90:$M$90,[17]свод!$E$92:$M$96,[17]свод!$E$98:$M$98,[17]свод!$E$101:$M$102</definedName>
    <definedName name="P1_SCOPE_SV_PRT" hidden="1">[17]свод!$E$23:$H$26,[17]свод!$E$28:$I$29,[17]свод!$E$32:$I$36,[17]свод!$E$38:$I$40,[17]свод!$E$42:$I$53,[17]свод!$E$55:$I$56,[17]свод!$E$58:$I$63</definedName>
    <definedName name="P1_SET_PROT" hidden="1">[3]сети!#REF!,[3]сети!$G$41:$T$43,[3]сети!$G$39:$T$39,[3]сети!$G$35:$T$36,[3]сети!$G$31:$T$32,[3]сети!$G$27:$T$29,[3]сети!$G$25:$T$25</definedName>
    <definedName name="P1_SET_PRT" hidden="1">[3]сети!$G$11:$T$12,[3]сети!$G$14:$T$15,[3]сети!$G$17:$T$21,[3]сети!$G$25:$T$25,[3]сети!$G$27:$T$29,[3]сети!$G$31:$T$32,[3]сети!$G$35:$T$36</definedName>
    <definedName name="P1_T0?Data">[18]Анализ!$I$24:$I$27,[18]Анализ!$I$34:$I$41,[18]Анализ!$I$43:$I$65,[18]Анализ!$I$68:$I$69,[18]Анализ!$I$71:$I$72,[18]Анализ!$I$74:$I$75,[18]Анализ!$I$77:$I$79</definedName>
    <definedName name="P1_T1_Protect" hidden="1">#REF!,#REF!,#REF!,#REF!,#REF!,#REF!</definedName>
    <definedName name="P1_T16_Protect" hidden="1">#REF!,#REF!,#REF!,#REF!,#REF!,#REF!,#REF!,#REF!</definedName>
    <definedName name="P1_T17?L4">'[10]29'!$J$18:$J$25,'[10]29'!$G$18:$G$25,'[10]29'!$G$35:$G$42,'[10]29'!$J$35:$J$42,'[10]29'!$G$60,'[10]29'!$J$60,'[10]29'!$M$60,'[10]29'!$P$60,'[10]29'!$P$18:$P$25,'[10]29'!$G$9:$G$16</definedName>
    <definedName name="P1_T17?unit?РУБ.ГКАЛ">'[10]29'!$F$44:$F$51,'[10]29'!$I$44:$I$51,'[10]29'!$L$44:$L$51,'[10]29'!$F$18:$F$25,'[10]29'!$I$60,'[10]29'!$L$60,'[10]29'!$O$60,'[10]29'!$F$60,'[10]29'!$F$9:$F$16,'[10]29'!$I$9:$I$16</definedName>
    <definedName name="P1_T17?unit?ТГКАЛ">'[10]29'!$M$18:$M$25,'[10]29'!$J$18:$J$25,'[10]29'!$G$18:$G$25,'[10]29'!$G$35:$G$42,'[10]29'!$J$35:$J$42,'[10]29'!$G$60,'[10]29'!$J$60,'[10]29'!$M$60,'[10]29'!$P$60,'[10]29'!$G$9:$G$16</definedName>
    <definedName name="P1_T17_Protection">'[10]29'!$O$47:$P$51,'[10]29'!$L$47:$M$51,'[10]29'!$L$53:$M$53,'[10]29'!$L$55:$M$59,'[10]29'!$O$53:$P$53,'[10]29'!$O$55:$P$59,'[10]29'!$F$12:$G$16,'[10]29'!$F$10:$G$10</definedName>
    <definedName name="P1_T18.2_Protect" hidden="1">#REF!,#REF!,#REF!,#REF!,#REF!,#REF!,#REF!</definedName>
    <definedName name="P1_T20_Protection" hidden="1">'[10]20'!$E$4:$H$4,'[10]20'!$E$13:$H$13,'[10]20'!$E$16:$H$17,'[10]20'!$E$19:$H$19,'[10]20'!$J$4:$M$4,'[10]20'!$J$8:$M$11,'[10]20'!$J$13:$M$13,'[10]20'!$J$16:$M$17,'[10]20'!$J$19:$M$19</definedName>
    <definedName name="P1_T21_Protection">'[10]21'!$O$31:$S$33,'[10]21'!$E$11,'[10]21'!$G$11:$K$11,'[10]21'!$M$11,'[10]21'!$O$11:$S$11,'[10]21'!$E$14:$E$16,'[10]21'!$G$14:$K$16,'[10]21'!$M$14:$M$16,'[10]21'!$O$14:$S$16</definedName>
    <definedName name="P1_T23_Protection">'[10]23'!$F$9:$J$25,'[10]23'!$O$9:$P$25,'[10]23'!$A$32:$A$34,'[10]23'!$F$32:$J$34,'[10]23'!$O$32:$P$34,'[10]23'!$A$37:$A$53,'[10]23'!$F$37:$J$53,'[10]23'!$O$37:$P$53</definedName>
    <definedName name="P1_T25_protection">'[10]25'!$G$8:$J$21,'[10]25'!$G$24:$J$28,'[10]25'!$G$30:$J$33,'[10]25'!$G$35:$J$37,'[10]25'!$G$41:$J$42,'[10]25'!$L$8:$O$21,'[10]25'!$L$24:$O$28,'[10]25'!$L$30:$O$33</definedName>
    <definedName name="P1_T26_Protection">'[10]26'!$B$34:$B$36,'[10]26'!$F$8:$I$8,'[10]26'!$F$10:$I$11,'[10]26'!$F$13:$I$15,'[10]26'!$F$18:$I$19,'[10]26'!$F$22:$I$24,'[10]26'!$F$26:$I$26,'[10]26'!$F$29:$I$32</definedName>
    <definedName name="P1_T27_Protection">'[10]27'!$B$34:$B$36,'[10]27'!$F$8:$I$8,'[10]27'!$F$10:$I$11,'[10]27'!$F$13:$I$15,'[10]27'!$F$18:$I$19,'[10]27'!$F$22:$I$24,'[10]27'!$F$26:$I$26,'[10]27'!$F$29:$I$32</definedName>
    <definedName name="P1_T28?axis?R?ПЭ">'[10]28'!$D$16:$I$18,'[10]28'!$D$22:$I$24,'[10]28'!$D$28:$I$30,'[10]28'!$D$37:$I$39,'[10]28'!$D$42:$I$44,'[10]28'!$D$48:$I$50,'[10]28'!$D$54:$I$56,'[10]28'!$D$63:$I$65</definedName>
    <definedName name="P1_T28?axis?R?ПЭ?">'[10]28'!$B$16:$B$18,'[10]28'!$B$22:$B$24,'[10]28'!$B$28:$B$30,'[10]28'!$B$37:$B$39,'[10]28'!$B$42:$B$44,'[10]28'!$B$48:$B$50,'[10]28'!$B$54:$B$56,'[10]28'!$B$63:$B$65</definedName>
    <definedName name="P1_T28?Data">'[10]28'!$G$242:$H$265,'[10]28'!$D$242:$E$265,'[10]28'!$G$216:$H$239,'[10]28'!$D$268:$E$292,'[10]28'!$G$268:$H$292,'[10]28'!$D$216:$E$239,'[10]28'!$G$190:$H$213</definedName>
    <definedName name="P1_T28_Protection">'[10]28'!$B$74:$B$76,'[10]28'!$B$80:$B$82,'[10]28'!$B$89:$B$91,'[10]28'!$B$94:$B$96,'[10]28'!$B$100:$B$102,'[10]28'!$B$106:$B$108,'[10]28'!$B$115:$B$117,'[10]28'!$B$120:$B$122</definedName>
    <definedName name="P1_T4_Protect" hidden="1">'[19]4'!#REF!,'[19]4'!#REF!,'[19]4'!#REF!,'[19]4'!#REF!,'[19]4'!#REF!,'[19]4'!#REF!,'[19]4'!#REF!,'[19]4'!#REF!,'[19]4'!#REF!</definedName>
    <definedName name="P1_T6_Protect" hidden="1">#REF!,#REF!,#REF!,#REF!,#REF!,#REF!,#REF!,#REF!,#REF!</definedName>
    <definedName name="P1_TOTAL">[16]Анализ!$E$9:$E$13,[16]Анализ!$E$36:$E$41,[16]Анализ!$E$48:$E$49</definedName>
    <definedName name="P1_TOTAL1">[16]Анализ!$E$9:$E$13,[16]Анализ!$E$36:$E$41,[16]Анализ!$E$48:$E$49</definedName>
    <definedName name="P10_T1_Protect" hidden="1">#REF!,#REF!,#REF!,#REF!,#REF!</definedName>
    <definedName name="P10_T28_Protection">'[10]28'!$G$167:$H$169,'[10]28'!$D$172:$E$174,'[10]28'!$G$172:$H$174,'[10]28'!$D$178:$E$180,'[10]28'!$G$178:$H$181,'[10]28'!$D$184:$E$186,'[10]28'!$G$184:$H$186</definedName>
    <definedName name="P11_T1_Protect" hidden="1">#REF!,#REF!,#REF!,#REF!,#REF!</definedName>
    <definedName name="P11_T28_Protection">'[10]28'!$D$193:$E$195,'[10]28'!$G$193:$H$195,'[10]28'!$D$198:$E$200,'[10]28'!$G$198:$H$200,'[10]28'!$D$204:$E$206,'[10]28'!$G$204:$H$206,'[10]28'!$D$210:$E$212,'[10]28'!$B$68:$B$70</definedName>
    <definedName name="P12_T1_Protect" hidden="1">#REF!,#REF!,#REF!,#REF!,#REF!</definedName>
    <definedName name="P12_T28_Protection" localSheetId="0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#REF!,#REF!,#REF!,#REF!,#REF!</definedName>
    <definedName name="P14_T1_Protect" hidden="1">#REF!,#REF!,#REF!,#REF!,#REF!</definedName>
    <definedName name="P15_T1_Protect" hidden="1">#REF!,#REF!,#REF!,#REF!,#REF!</definedName>
    <definedName name="P16_T1_Protect" hidden="1">#REF!,#REF!,#REF!,#REF!,#REF!,#REF!</definedName>
    <definedName name="P17_T1_Protect" hidden="1">#REF!,#REF!,#REF!,#REF!,#REF!</definedName>
    <definedName name="P18_T1_Protect" hidden="1">#N/A</definedName>
    <definedName name="P19_T1_Protect" hidden="1">#N/A</definedName>
    <definedName name="P2_dip" hidden="1">[7]FST5!$G$100:$G$116,[7]FST5!$G$118:$G$123,[7]FST5!$G$125:$G$126,[7]FST5!$G$128:$G$131,[7]FST5!$G$133,[7]FST5!$G$135:$G$139,[7]FST5!$G$141</definedName>
    <definedName name="P2_protect" hidden="1">[8]Анализ!#REF!,[8]Анализ!#REF!,[8]Анализ!#REF!,[8]Анализ!#REF!,[8]Анализ!$E$31:$E$35,[8]Анализ!#REF!,[8]Анализ!$E$42:$E$43</definedName>
    <definedName name="P2_RANGE4">[16]Анализ!$E$67:$E$69,[16]Анализ!$E$71:$E$73,[16]Анализ!$E$75:$E$81,[16]Анализ!$E$83:$E$89</definedName>
    <definedName name="P2_SCOPE_16_PRT" hidden="1">'[17]16'!$E$38:$I$38,'[17]16'!$E$41:$I$41,'[17]16'!$E$45:$I$47,'[17]16'!$E$49:$I$49,'[17]16'!$E$53:$I$54,'[17]16'!$E$56:$I$57,'[17]16'!$E$59:$I$59,'[17]16'!$E$9:$I$13</definedName>
    <definedName name="P2_SCOPE_4_PRT" hidden="1">'[17]4'!$P$25:$S$25,'[17]4'!$P$27:$S$31,'[17]4'!$U$14:$X$20,'[17]4'!$U$23:$X$23,'[17]4'!$U$25:$X$25,'[17]4'!$U$27:$X$31,'[17]4'!$Z$14:$AC$20,'[17]4'!$Z$23:$AC$23,'[17]4'!$Z$25:$AC$25</definedName>
    <definedName name="P2_SCOPE_5_PRT" hidden="1">'[17]5'!$P$25:$S$25,'[17]5'!$P$27:$S$31,'[17]5'!$U$14:$X$21,'[17]5'!$U$23:$X$23,'[17]5'!$U$25:$X$25,'[17]5'!$U$27:$X$31,'[17]5'!$Z$14:$AC$21,'[17]5'!$Z$23:$AC$23,'[17]5'!$Z$25:$AC$25</definedName>
    <definedName name="P2_SCOPE_CORR" hidden="1">#REF!,#REF!,#REF!,#REF!,#REF!,#REF!,#REF!,#REF!</definedName>
    <definedName name="P2_SCOPE_F1_PRT" hidden="1">'[17]Ф-1 (для АО-энерго)'!$D$56:$E$59,'[17]Ф-1 (для АО-энерго)'!$D$34:$E$50,'[17]Ф-1 (для АО-энерго)'!$D$32:$E$32,'[17]Ф-1 (для АО-энерго)'!$D$23:$E$30</definedName>
    <definedName name="P2_SCOPE_F2_PRT" hidden="1">'[17]Ф-2 (для АО-энерго)'!$D$52:$G$54,'[17]Ф-2 (для АО-энерго)'!$C$21:$E$42,'[17]Ф-2 (для АО-энерго)'!$A$12:$E$12,'[17]Ф-2 (для АО-энерго)'!$C$8:$E$11</definedName>
    <definedName name="P2_SCOPE_PER_PRT" hidden="1">[17]перекрестка!$N$14:$N$25,[17]перекрестка!$N$27:$N$31,[17]перекрестка!$J$27:$K$31,[17]перекрестка!$F$27:$H$31,[17]перекрестка!$F$33:$H$37</definedName>
    <definedName name="P2_SCOPE_SV_PRT" hidden="1">[17]свод!$E$72:$I$79,[17]свод!$E$81:$I$81,[17]свод!$E$85:$H$88,[17]свод!$E$90:$I$90,[17]свод!$E$107:$I$112,[17]свод!$E$114:$I$117,[17]свод!$E$124:$H$127</definedName>
    <definedName name="P2_T1_Protect" hidden="1">#REF!,#REF!,#REF!,#REF!,#REF!,#REF!</definedName>
    <definedName name="P2_T17?L4">'[10]29'!$J$9:$J$16,'[10]29'!$M$9:$M$16,'[10]29'!$P$9:$P$16,'[10]29'!$G$44:$G$51,'[10]29'!$J$44:$J$51,'[10]29'!$M$44:$M$51,'[10]29'!$M$35:$M$42,'[10]29'!$P$35:$P$42,'[10]29'!$P$44:$P$51</definedName>
    <definedName name="P2_T17?unit?РУБ.ГКАЛ">'[10]29'!$I$18:$I$25,'[10]29'!$L$9:$L$16,'[10]29'!$L$18:$L$25,'[10]29'!$O$9:$O$16,'[10]29'!$F$35:$F$42,'[10]29'!$I$35:$I$42,'[10]29'!$L$35:$L$42,'[10]29'!$O$35:$O$51</definedName>
    <definedName name="P2_T17?unit?ТГКАЛ">'[10]29'!$J$9:$J$16,'[10]29'!$M$9:$M$16,'[10]29'!$P$9:$P$16,'[10]29'!$M$35:$M$42,'[10]29'!$P$35:$P$42,'[10]29'!$G$44:$G$51,'[10]29'!$J$44:$J$51,'[10]29'!$M$44:$M$51,'[10]29'!$P$44:$P$51</definedName>
    <definedName name="P2_T17_Protection">'[10]29'!$F$19:$G$19,'[10]29'!$F$21:$G$25,'[10]29'!$F$27:$G$27,'[10]29'!$F$29:$G$33,'[10]29'!$F$36:$G$36,'[10]29'!$F$38:$G$42,'[10]29'!$F$45:$G$45,'[10]29'!$F$47:$G$51</definedName>
    <definedName name="P2_T21_Protection">'[10]21'!$E$20:$E$22,'[10]21'!$G$20:$K$22,'[10]21'!$M$20:$M$22,'[10]21'!$O$20:$S$22,'[10]21'!$E$26:$E$28,'[10]21'!$G$26:$K$28,'[10]21'!$M$26:$M$28,'[10]21'!$O$26:$S$28</definedName>
    <definedName name="P2_T25_protection">'[10]25'!$L$35:$O$37,'[10]25'!$L$41:$O$42,'[10]25'!$Q$8:$T$21,'[10]25'!$Q$24:$T$28,'[10]25'!$Q$30:$T$33,'[10]25'!$Q$35:$T$37,'[10]25'!$Q$41:$T$42,'[10]25'!$B$35:$B$37</definedName>
    <definedName name="P2_T26_Protection">'[10]26'!$F$34:$I$36,'[10]26'!$K$8:$N$8,'[10]26'!$K$10:$N$11,'[10]26'!$K$13:$N$15,'[10]26'!$K$18:$N$19,'[10]26'!$K$22:$N$24,'[10]26'!$K$26:$N$26,'[10]26'!$K$29:$N$32</definedName>
    <definedName name="P2_T27_Protection">'[10]27'!$F$34:$I$36,'[10]27'!$K$8:$N$8,'[10]27'!$K$10:$N$11,'[10]27'!$K$13:$N$15,'[10]27'!$K$18:$N$19,'[10]27'!$K$22:$N$24,'[10]27'!$K$26:$N$26,'[10]27'!$K$29:$N$32</definedName>
    <definedName name="P2_T28?axis?R?ПЭ">'[10]28'!$D$68:$I$70,'[10]28'!$D$74:$I$76,'[10]28'!$D$80:$I$82,'[10]28'!$D$89:$I$91,'[10]28'!$D$94:$I$96,'[10]28'!$D$100:$I$102,'[10]28'!$D$106:$I$108,'[10]28'!$D$115:$I$117</definedName>
    <definedName name="P2_T28?axis?R?ПЭ?">'[10]28'!$B$68:$B$70,'[10]28'!$B$74:$B$76,'[10]28'!$B$80:$B$82,'[10]28'!$B$89:$B$91,'[10]28'!$B$94:$B$96,'[10]28'!$B$100:$B$102,'[10]28'!$B$106:$B$108,'[10]28'!$B$115:$B$117</definedName>
    <definedName name="P2_T28_Protection">'[10]28'!$B$126:$B$128,'[10]28'!$B$132:$B$134,'[10]28'!$B$141:$B$143,'[10]28'!$B$146:$B$148,'[10]28'!$B$152:$B$154,'[10]28'!$B$158:$B$160,'[10]28'!$B$167:$B$169</definedName>
    <definedName name="P2_T4_Protect" hidden="1">'[19]4'!#REF!,'[19]4'!#REF!,'[19]4'!#REF!,'[19]4'!#REF!,'[19]4'!#REF!,'[19]4'!#REF!,'[19]4'!$D$11:$G$17,'[19]4'!$D$20:$G$20,'[19]4'!$D$22:$G$22</definedName>
    <definedName name="P2_TOTAL">[16]Анализ!$E$51:$E$56,[16]Анализ!$E$59:$E$59,[16]Анализ!$E$61:$E$65</definedName>
    <definedName name="P2_TOTAL1">[16]Анализ!$E$51:$E$56,[16]Анализ!$E$59:$E$59,[16]Анализ!$E$61:$E$65</definedName>
    <definedName name="P3_dip" hidden="1">[7]FST5!$G$143:$G$145,[7]FST5!$G$214:$G$217,[7]FST5!$G$219:$G$224,[7]FST5!$G$226,[7]FST5!$G$228,[7]FST5!$G$230,[7]FST5!$G$232,[7]FST5!$G$197:$G$212</definedName>
    <definedName name="P3_protect" hidden="1">[8]Анализ!#REF!,[8]Анализ!$E$45:$E$48,[8]Анализ!#REF!,[8]Анализ!$E$51:$E$54,[8]Анализ!#REF!,[8]Анализ!$E$56:$E$58,[8]Анализ!#REF!</definedName>
    <definedName name="P3_SCOPE_F1_PRT" hidden="1">'[17]Ф-1 (для АО-энерго)'!$E$16:$E$17,'[17]Ф-1 (для АО-энерго)'!$C$4:$D$4,'[17]Ф-1 (для АО-энерго)'!$C$7:$E$10,'[17]Ф-1 (для АО-энерго)'!$A$11:$E$11</definedName>
    <definedName name="P3_SCOPE_PER_PRT" hidden="1">[17]перекрестка!$J$33:$K$37,[17]перекрестка!$N$33:$N$37,[17]перекрестка!$F$39:$H$43,[17]перекрестка!$J$39:$K$43,[17]перекрестка!$N$39:$N$43</definedName>
    <definedName name="P3_SCOPE_SV_PRT" hidden="1">[17]свод!$D$135:$G$135,[17]свод!$I$135:$I$140,[17]свод!$H$137:$H$140,[17]свод!$D$138:$G$140,[17]свод!$E$15:$I$16,[17]свод!$E$120:$I$121,[17]свод!$E$18:$I$19</definedName>
    <definedName name="P3_T1_Protect" hidden="1">#REF!,#REF!,#REF!,#REF!,#REF!</definedName>
    <definedName name="P3_T17_Protection">'[10]29'!$F$53:$G$53,'[10]29'!$F$55:$G$59,'[10]29'!$I$55:$J$59,'[10]29'!$I$53:$J$53,'[10]29'!$I$47:$J$51,'[10]29'!$I$45:$J$45,'[10]29'!$I$38:$J$42,'[10]29'!$I$36:$J$36</definedName>
    <definedName name="P3_T21_Protection" localSheetId="0">'[10]21'!$E$31:$E$33,'[10]21'!$G$31:$K$33,'[10]21'!$B$14:$B$16,'[10]21'!$B$20:$B$22,'[10]21'!$B$26:$B$28,'[10]21'!$B$31:$B$33,'[10]21'!$M$31:$M$33,P1_T21_Protection</definedName>
    <definedName name="P3_T21_Protection">'[10]21'!$E$31:$E$33,'[10]21'!$G$31:$K$33,'[10]21'!$B$14:$B$16,'[10]21'!$B$20:$B$22,'[10]21'!$B$26:$B$28,'[10]21'!$B$31:$B$33,'[10]21'!$M$31:$M$33,P1_T21_Protection</definedName>
    <definedName name="P3_T27_Protection">'[10]27'!$K$34:$N$36,'[10]27'!$P$8:$S$8,'[10]27'!$P$10:$S$11,'[10]27'!$P$13:$S$15,'[10]27'!$P$18:$S$19,'[10]27'!$P$22:$S$24,'[10]27'!$P$26:$S$26,'[10]27'!$P$29:$S$32</definedName>
    <definedName name="P3_T28?axis?R?ПЭ">'[10]28'!$D$120:$I$122,'[10]28'!$D$126:$I$128,'[10]28'!$D$132:$I$134,'[10]28'!$D$141:$I$143,'[10]28'!$D$146:$I$148,'[10]28'!$D$152:$I$154,'[10]28'!$D$158:$I$160</definedName>
    <definedName name="P3_T28?axis?R?ПЭ?">'[10]28'!$B$120:$B$122,'[10]28'!$B$126:$B$128,'[10]28'!$B$132:$B$134,'[10]28'!$B$141:$B$143,'[10]28'!$B$146:$B$148,'[10]28'!$B$152:$B$154,'[10]28'!$B$158:$B$160</definedName>
    <definedName name="P3_T28_Protection">'[10]28'!$B$172:$B$174,'[10]28'!$B$178:$B$180,'[10]28'!$B$184:$B$186,'[10]28'!$B$193:$B$195,'[10]28'!$B$198:$B$200,'[10]28'!$B$204:$B$206,'[10]28'!$B$210:$B$212</definedName>
    <definedName name="P3_TOTAL">[16]Анализ!$E$67:$E$69,[16]Анализ!$E$71:$E$73,[16]Анализ!$E$75:$E$81,[16]Анализ!$E$83:$E$89</definedName>
    <definedName name="P3_TOTAL1">[16]Анализ!$E$67:$E$69,[16]Анализ!$E$71:$E$73,[16]Анализ!$E$75:$E$81,[16]Анализ!$E$83:$E$89</definedName>
    <definedName name="P4_dip" hidden="1">[7]FST5!$G$70:$G$75,[7]FST5!$G$77:$G$78,[7]FST5!$G$80:$G$83,[7]FST5!$G$85,[7]FST5!$G$87:$G$91,[7]FST5!$G$93,[7]FST5!$G$95:$G$97,[7]FST5!$G$52:$G$68</definedName>
    <definedName name="P4_protect" hidden="1">[8]Анализ!$E$60:$E$62,[8]Анализ!#REF!,[8]Анализ!$E$64:$E$70,[8]Анализ!#REF!,[8]Анализ!$E$72:$E$76,[8]Анализ!#REF!,[8]Анализ!$E$78:$E$79</definedName>
    <definedName name="P4_SCOPE_F1_PRT" hidden="1">'[17]Ф-1 (для АО-энерго)'!$C$13:$E$13,'[17]Ф-1 (для АО-энерго)'!$A$14:$E$14,'[17]Ф-1 (для АО-энерго)'!$C$23:$C$50,'[17]Ф-1 (для АО-энерго)'!$C$54:$C$95</definedName>
    <definedName name="P4_SCOPE_PER_PRT" hidden="1">[17]перекрестка!$F$45:$H$49,[17]перекрестка!$J$45:$K$49,[17]перекрестка!$N$45:$N$49,[17]перекрестка!$F$53:$G$64,[17]перекрестка!$H$54:$H$58</definedName>
    <definedName name="P4_T1_Protect" hidden="1">#REF!,#REF!,#REF!,#REF!,#REF!,#REF!</definedName>
    <definedName name="P4_T17_Protection">'[10]29'!$I$29:$J$33,'[10]29'!$I$27:$J$27,'[10]29'!$I$21:$J$25,'[10]29'!$I$19:$J$19,'[10]29'!$I$12:$J$16,'[10]29'!$I$10:$J$10,'[10]29'!$L$10:$M$10,'[10]29'!$L$12:$M$16</definedName>
    <definedName name="P4_T28?axis?R?ПЭ">'[10]28'!$D$167:$I$169,'[10]28'!$D$172:$I$174,'[10]28'!$D$178:$I$180,'[10]28'!$D$184:$I$186,'[10]28'!$D$193:$I$195,'[10]28'!$D$198:$I$200,'[10]28'!$D$204:$I$206</definedName>
    <definedName name="P4_T28?axis?R?ПЭ?">'[10]28'!$B$167:$B$169,'[10]28'!$B$172:$B$174,'[10]28'!$B$178:$B$180,'[10]28'!$B$184:$B$186,'[10]28'!$B$193:$B$195,'[10]28'!$B$198:$B$200,'[10]28'!$B$204:$B$206</definedName>
    <definedName name="P4_T28_Protection">'[10]28'!$B$219:$B$221,'[10]28'!$B$224:$B$226,'[10]28'!$B$230:$B$232,'[10]28'!$B$236:$B$238,'[10]28'!$B$245:$B$247,'[10]28'!$B$250:$B$252,'[10]28'!$B$256:$B$258</definedName>
    <definedName name="P4_TOTAL">[16]Анализ!$E$100:$E$106,[16]Анализ!$E$96:$E$98,[16]Анализ!$E$114:$E$119</definedName>
    <definedName name="P4_TOTAL1">[16]Анализ!$E$100:$E$106,[16]Анализ!$E$96:$E$98,[16]Анализ!$E$114:$E$119</definedName>
    <definedName name="P5_protect" hidden="1">[8]Анализ!#REF!,[8]Анализ!$E$81:$E$86,[8]Анализ!#REF!,[8]Анализ!$E$93:$E$95,[8]Анализ!#REF!,[8]Анализ!$E$97:$E$103,[8]Анализ!#REF!</definedName>
    <definedName name="P5_SCOPE_PER_PRT" hidden="1">[17]перекрестка!$H$60:$H$64,[17]перекрестка!$J$53:$J$64,[17]перекрестка!$K$54:$K$58,[17]перекрестка!$K$60:$K$64,[17]перекрестка!$N$53:$N$64</definedName>
    <definedName name="P5_T1_Protect" hidden="1">#REF!,#REF!,#REF!,#REF!,#REF!</definedName>
    <definedName name="P5_T17_Protection">'[10]29'!$L$19:$M$19,'[10]29'!$L$21:$M$27,'[10]29'!$L$29:$M$33,'[10]29'!$L$36:$M$36,'[10]29'!$L$38:$M$42,'[10]29'!$L$45:$M$45,'[10]29'!$O$10:$P$10,'[10]29'!$O$12:$P$16</definedName>
    <definedName name="P5_T28?axis?R?ПЭ">'[10]28'!$D$210:$I$212,'[10]28'!$D$219:$I$221,'[10]28'!$D$224:$I$226,'[10]28'!$D$230:$I$232,'[10]28'!$D$236:$I$238,'[10]28'!$D$245:$I$247,'[10]28'!$D$250:$I$252</definedName>
    <definedName name="P5_T28?axis?R?ПЭ?">'[10]28'!$B$210:$B$212,'[10]28'!$B$219:$B$221,'[10]28'!$B$224:$B$226,'[10]28'!$B$230:$B$232,'[10]28'!$B$236:$B$238,'[10]28'!$B$245:$B$247,'[10]28'!$B$250:$B$252</definedName>
    <definedName name="P5_T28_Protection">'[10]28'!$B$262:$B$264,'[10]28'!$B$271:$B$273,'[10]28'!$B$276:$B$278,'[10]28'!$B$282:$B$284,'[10]28'!$B$288:$B$291,'[10]28'!$B$11:$B$13,'[10]28'!$B$16:$B$18,'[10]28'!$B$22:$B$24</definedName>
    <definedName name="P5_TOTAL">[16]Анализ!$E$125:$E$128,[16]Анализ!$E$144:$E$144,[16]Анализ!$E$141:$E$142,[16]Анализ!$D$2:$E$2,[16]Анализ!$F$16</definedName>
    <definedName name="P5_TOTAL1">[16]Анализ!$E$125:$E$128,[16]Анализ!$E$144:$E$144,[16]Анализ!$E$141:$E$142,[16]Анализ!$D$2:$E$2,[16]Анализ!$F$16</definedName>
    <definedName name="P6_protect" localSheetId="0" hidden="1">[8]Анализ!$E$111:$E$116,[8]Анализ!#REF!,[8]Анализ!$E$123:$E$126,[8]Анализ!$D$3:$D$3,[8]Анализ!#REF!,P1_protect,P2_protect,P3_protect</definedName>
    <definedName name="P6_protect" hidden="1">[8]Анализ!$E$111:$E$116,[8]Анализ!#REF!,[8]Анализ!$E$123:$E$126,[8]Анализ!$D$3:$D$3,[8]Анализ!#REF!,P1_protect,P2_protect,P3_protect</definedName>
    <definedName name="P6_SCOPE_PER_PRT" hidden="1">[17]перекрестка!$F$66:$H$70,[17]перекрестка!$J$66:$K$70,[17]перекрестка!$N$66:$N$70,[17]перекрестка!$F$72:$H$76,[17]перекрестка!$J$72:$K$76</definedName>
    <definedName name="P6_T1_Protect" hidden="1">#REF!,#REF!,#REF!,#REF!,#REF!</definedName>
    <definedName name="P6_T17_Protection" localSheetId="0">'[10]29'!$O$19:$P$19,'[10]29'!$O$21:$P$25,'[10]29'!$O$27:$P$27,'[10]29'!$O$29:$P$33,'[10]29'!$O$36:$P$36,'[10]29'!$O$38:$P$42,'[10]29'!$O$45:$P$45,P1_T17_Protection</definedName>
    <definedName name="P6_T17_Protection">'[10]29'!$O$19:$P$19,'[10]29'!$O$21:$P$25,'[10]29'!$O$27:$P$27,'[10]29'!$O$29:$P$33,'[10]29'!$O$36:$P$36,'[10]29'!$O$38:$P$42,'[10]29'!$O$45:$P$45,P1_T17_Protection</definedName>
    <definedName name="P6_T2.1?Protection" localSheetId="0">P1_T2.1?Protection</definedName>
    <definedName name="P6_T2.1?Protection">P1_T2.1?Protection</definedName>
    <definedName name="P6_T28?axis?R?ПЭ" localSheetId="0">'[10]28'!$D$256:$I$258,'[10]28'!$D$262:$I$264,'[10]28'!$D$271:$I$273,'[10]28'!$D$276:$I$278,'[10]28'!$D$282:$I$284,'[10]28'!$D$288:$I$291,'[10]28'!$D$11:$I$13,P1_T28?axis?R?ПЭ</definedName>
    <definedName name="P6_T28?axis?R?ПЭ">'[10]28'!$D$256:$I$258,'[10]28'!$D$262:$I$264,'[10]28'!$D$271:$I$273,'[10]28'!$D$276:$I$278,'[10]28'!$D$282:$I$284,'[10]28'!$D$288:$I$291,'[10]28'!$D$11:$I$13,P1_T28?axis?R?ПЭ</definedName>
    <definedName name="P6_T28?axis?R?ПЭ?" localSheetId="0">'[10]28'!$B$256:$B$258,'[10]28'!$B$262:$B$264,'[10]28'!$B$271:$B$273,'[10]28'!$B$276:$B$278,'[10]28'!$B$282:$B$284,'[10]28'!$B$288:$B$291,'[10]28'!$B$11:$B$13,P1_T28?axis?R?ПЭ?</definedName>
    <definedName name="P6_T28?axis?R?ПЭ?">'[10]28'!$B$256:$B$258,'[10]28'!$B$262:$B$264,'[10]28'!$B$271:$B$273,'[10]28'!$B$276:$B$278,'[10]28'!$B$282:$B$284,'[10]28'!$B$288:$B$291,'[10]28'!$B$11:$B$13,P1_T28?axis?R?ПЭ?</definedName>
    <definedName name="P6_T28_Protection">'[10]28'!$B$28:$B$30,'[10]28'!$B$37:$B$39,'[10]28'!$B$42:$B$44,'[10]28'!$B$48:$B$50,'[10]28'!$B$54:$B$56,'[10]28'!$B$63:$B$65,'[10]28'!$G$210:$H$212,'[10]28'!$D$11:$E$13</definedName>
    <definedName name="P6_TOTAL1">[16]Анализ!$G$34:$G$41,[16]Анализ!$G$47:$G$89,[16]Анализ!$G$95:$G$106,[16]Анализ!$G$112:$G$119,[16]Анализ!$G$125:$G$128,[16]Анализ!$G$134,[16]Анализ!$G$141:$G$144</definedName>
    <definedName name="P7_SCOPE_PER_PRT" hidden="1">[17]перекрестка!$N$72:$N$76,[17]перекрестка!$F$78:$H$82,[17]перекрестка!$J$78:$K$82,[17]перекрестка!$N$78:$N$82,[17]перекрестка!$F$84:$H$88</definedName>
    <definedName name="P7_T1_Protect" hidden="1">#REF!,#REF!,#REF!,#REF!,#REF!</definedName>
    <definedName name="P7_T28_Protection">'[10]28'!$G$11:$H$13,'[10]28'!$D$16:$E$18,'[10]28'!$G$16:$H$18,'[10]28'!$D$22:$E$24,'[10]28'!$G$22:$H$24,'[10]28'!$D$28:$E$30,'[10]28'!$G$28:$H$30,'[10]28'!$D$37:$E$39</definedName>
    <definedName name="P8_SCOPE_PER_PRT" localSheetId="0" hidden="1">[17]перекрестка!$J$84:$K$88,[17]перекрестка!$N$84:$N$88,[17]перекрестка!$F$14:$G$25,P1_SCOPE_PER_PRT,P2_SCOPE_PER_PRT,P3_SCOPE_PER_PRT,P4_SCOPE_PER_PRT</definedName>
    <definedName name="P8_SCOPE_PER_PRT" hidden="1">[17]перекрестка!$J$84:$K$88,[17]перекрестка!$N$84:$N$88,[17]перекрестка!$F$14:$G$25,P1_SCOPE_PER_PRT,P2_SCOPE_PER_PRT,P3_SCOPE_PER_PRT,P4_SCOPE_PER_PRT</definedName>
    <definedName name="P8_T1_Protect" hidden="1">#REF!,#REF!,#REF!,#REF!,#REF!</definedName>
    <definedName name="P8_T28_Protection">'[10]28'!$G$37:$H$39,'[10]28'!$D$42:$E$44,'[10]28'!$G$42:$H$44,'[10]28'!$D$48:$E$50,'[10]28'!$G$48:$H$50,'[10]28'!$D$54:$E$56,'[10]28'!$G$54:$H$56,'[10]28'!$D$89:$E$91</definedName>
    <definedName name="P9_T1_Protect" hidden="1">#REF!,#REF!,#REF!,#REF!,#REF!</definedName>
    <definedName name="P9_T28_Protection">'[10]28'!$G$89:$H$91,'[10]28'!$G$94:$H$96,'[10]28'!$D$94:$E$96,'[10]28'!$D$100:$E$102,'[10]28'!$G$100:$H$102,'[10]28'!$D$106:$E$108,'[10]28'!$G$106:$H$108,'[10]28'!$D$167:$E$169</definedName>
    <definedName name="PER_ET">#REF!</definedName>
    <definedName name="POTR_NREG">#REF!</definedName>
    <definedName name="prd">[12]Титульный!$E$13</definedName>
    <definedName name="PROFIT">#REF!,#REF!</definedName>
    <definedName name="PROFITS">[14]Анализ!$J$112,[14]Анализ!$J$102:$J$106,[14]Анализ!$J$107,[14]Анализ!$D$102:$I$114</definedName>
    <definedName name="PROFITS2">#REF!,#REF!,#REF!,#REF!</definedName>
    <definedName name="prot" localSheetId="0">'[15]111'!$F$100:$S$101,'[15]111'!$H$103:$L$104,'[15]111'!$H$90:$H$93,P1_prot</definedName>
    <definedName name="prot">'[15]111'!$F$100:$S$101,'[15]111'!$H$103:$L$104,'[15]111'!$H$90:$H$93,P1_prot</definedName>
    <definedName name="protect" localSheetId="0">P4_protect,P5_protect,'Факт 2018'!P6_protect</definedName>
    <definedName name="protect">P4_protect,P5_protect,P6_protect</definedName>
    <definedName name="protection" localSheetId="0">#REF!,P1_protection</definedName>
    <definedName name="protection">#REF!,P1_protection</definedName>
    <definedName name="range1">#REF!</definedName>
    <definedName name="range2">#REF!</definedName>
    <definedName name="range3">#REF!</definedName>
    <definedName name="RANGE4" localSheetId="0">[16]Анализ!$E$48:$E$49,P1_RANGE4,P2_RANGE4</definedName>
    <definedName name="RANGE4">[16]Анализ!$E$48:$E$49,P1_RANGE4,P2_RANGE4</definedName>
    <definedName name="RANGE5">[16]Анализ!$E$100:$E$106,[16]Анализ!$E$96:$E$98</definedName>
    <definedName name="RANGE8">[16]Анализ!$E$144:$E$144,[16]Анализ!$E$141:$E$142</definedName>
    <definedName name="REG">[20]TEHSHEET!$B$2:$B$86</definedName>
    <definedName name="REG_ET">#REF!</definedName>
    <definedName name="REG_PROT">[3]regs!$H$18:$H$23,[3]regs!$H$25:$H$26,[3]regs!$H$28:$H$28,[3]regs!$H$30:$H$32,[3]regs!$H$35:$H$39,[3]regs!$H$46:$H$46,[3]regs!$H$13:$H$16</definedName>
    <definedName name="REGcom">#REF!</definedName>
    <definedName name="REGION">[1]Лист1!$B$3:$B$91</definedName>
    <definedName name="region_name">[9]Титульный!$F$8</definedName>
    <definedName name="regions">#REF!</definedName>
    <definedName name="REGUL">#REF!</definedName>
    <definedName name="rgk">[7]FST5!$G$214:$G$217,[7]FST5!$G$219:$G$224,[7]FST5!$G$226,[7]FST5!$G$228,[7]FST5!$G$230,[7]FST5!$G$232,[7]FST5!$G$197:$G$212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VE_BTN">#REF!</definedName>
    <definedName name="SBT_ET">#REF!</definedName>
    <definedName name="SBT_PROT" localSheetId="0">#REF!,#REF!,#REF!,#REF!,P1_SBT_PROT</definedName>
    <definedName name="SBT_PROT">#REF!,#REF!,#REF!,#REF!,P1_SBT_PROT</definedName>
    <definedName name="SBTcom">[3]Справочник!$B$15:$D$16,[3]Справочник!$B$18:$E$18</definedName>
    <definedName name="sbyt">[7]FST5!$G$70:$G$75,[7]FST5!$G$77:$G$78,[7]FST5!$G$80:$G$83,[7]FST5!$G$85,[7]FST5!$G$87:$G$91,[7]FST5!$G$93,[7]FST5!$G$95:$G$97,[7]FST5!$G$52:$G$68</definedName>
    <definedName name="scope">#REF!</definedName>
    <definedName name="SCOPE_16_PRT" localSheetId="0">P1_SCOPE_16_PRT,P2_SCOPE_16_PRT</definedName>
    <definedName name="SCOPE_16_PRT">P1_SCOPE_16_PRT,P2_SCOPE_16_PRT</definedName>
    <definedName name="SCOPE_17.1_PRT">'[17]17.1'!$D$14:$F$17,'[17]17.1'!$D$19:$F$22,'[17]17.1'!$I$9:$I$12,'[17]17.1'!$I$14:$I$17,'[17]17.1'!$I$19:$I$22,'[17]17.1'!$D$9:$F$12</definedName>
    <definedName name="SCOPE_17_PRT" localSheetId="0">'[17]17'!$J$39:$M$41,'[17]17'!$E$43:$H$51,'[17]17'!$J$43:$M$51,'[17]17'!$E$54:$H$56,'[17]17'!$E$58:$H$66,'[17]17'!$E$69:$M$81,'[17]17'!$E$9:$H$11,P1_SCOPE_17_PRT</definedName>
    <definedName name="SCOPE_17_PRT">'[17]17'!$J$39:$M$41,'[17]17'!$E$43:$H$51,'[17]17'!$J$43:$M$51,'[17]17'!$E$54:$H$56,'[17]17'!$E$58:$H$66,'[17]17'!$E$69:$M$81,'[17]17'!$E$9:$H$11,P1_SCOPE_17_PRT</definedName>
    <definedName name="SCOPE_2">#REF!</definedName>
    <definedName name="SCOPE_24_LD">'[17]24'!$E$8:$J$47,'[17]24'!$E$49:$J$66</definedName>
    <definedName name="SCOPE_24_PRT">'[17]24'!$E$41:$I$41,'[17]24'!$E$34:$I$34,'[17]24'!$E$36:$I$36,'[17]24'!$E$43:$I$43</definedName>
    <definedName name="SCOPE_25_PRT">'[17]25'!$E$20:$I$20,'[17]25'!$E$34:$I$34,'[17]25'!$E$41:$I$41,'[17]25'!$E$8:$I$10</definedName>
    <definedName name="SCOPE_4_PRT" localSheetId="0">'[17]4'!$Z$27:$AC$31,'[17]4'!$F$14:$I$20,P1_SCOPE_4_PRT,P2_SCOPE_4_PRT</definedName>
    <definedName name="SCOPE_4_PRT">'[17]4'!$Z$27:$AC$31,'[17]4'!$F$14:$I$20,P1_SCOPE_4_PRT,P2_SCOPE_4_PRT</definedName>
    <definedName name="SCOPE_5_PRT" localSheetId="0">'[17]5'!$Z$27:$AC$31,'[17]5'!$F$14:$I$21,P1_SCOPE_5_PRT,P2_SCOPE_5_PRT</definedName>
    <definedName name="SCOPE_5_PRT">'[17]5'!$Z$27:$AC$31,'[17]5'!$F$14:$I$21,P1_SCOPE_5_PRT,P2_SCOPE_5_PRT</definedName>
    <definedName name="scope_all" localSheetId="0">#REF!,#REF!,#REF!,#REF!,P1_scope_all</definedName>
    <definedName name="scope_all">#REF!,#REF!,#REF!,#REF!,P1_scope_all</definedName>
    <definedName name="SCOPE_APR">#REF!</definedName>
    <definedName name="SCOPE_AUG">#REF!</definedName>
    <definedName name="SCOPE_BAL_EN">#REF!</definedName>
    <definedName name="SCOPE_CORR" localSheetId="0">#REF!,#REF!,#REF!,#REF!,#REF!,P1_SCOPE_CORR,P2_SCOPE_CORR</definedName>
    <definedName name="SCOPE_CORR">#REF!,#REF!,#REF!,#REF!,#REF!,P1_SCOPE_CORR,P2_SCOPE_CORR</definedName>
    <definedName name="SCOPE_CPR">#REF!</definedName>
    <definedName name="SCOPE_DEC">#REF!</definedName>
    <definedName name="SCOPE_ESOLD">#REF!</definedName>
    <definedName name="SCOPE_ETALON">#REF!</definedName>
    <definedName name="SCOPE_ETALON2">#REF!</definedName>
    <definedName name="SCOPE_F1_PRT" localSheetId="0">'[17]Ф-1 (для АО-энерго)'!$D$86:$E$95,P1_SCOPE_F1_PRT,P2_SCOPE_F1_PRT,P3_SCOPE_F1_PRT,P4_SCOPE_F1_PRT</definedName>
    <definedName name="SCOPE_F1_PRT">'[17]Ф-1 (для АО-энерго)'!$D$86:$E$95,P1_SCOPE_F1_PRT,P2_SCOPE_F1_PRT,P3_SCOPE_F1_PRT,P4_SCOPE_F1_PRT</definedName>
    <definedName name="SCOPE_F2_PRT" localSheetId="0">'[17]Ф-2 (для АО-энерго)'!$C$5:$D$5,'[17]Ф-2 (для АО-энерго)'!$C$52:$C$57,'[17]Ф-2 (для АО-энерго)'!$D$57:$G$57,P1_SCOPE_F2_PRT,P2_SCOPE_F2_PRT</definedName>
    <definedName name="SCOPE_F2_PRT">'[17]Ф-2 (для АО-энерго)'!$C$5:$D$5,'[17]Ф-2 (для АО-энерго)'!$C$52:$C$57,'[17]Ф-2 (для АО-энерго)'!$D$57:$G$57,P1_SCOPE_F2_PRT,P2_SCOPE_F2_PRT</definedName>
    <definedName name="SCOPE_FEB">#REF!</definedName>
    <definedName name="SCOPE_FLOAD" localSheetId="0">'[3]Рег генер'!$F$13:$F$28,P1_SCOPE_FLOAD</definedName>
    <definedName name="SCOPE_FLOAD">'[3]Рег генер'!$F$13:$F$28,P1_SCOPE_FLOAD</definedName>
    <definedName name="SCOPE_FORM46_EE1">#REF!</definedName>
    <definedName name="SCOPE_FORM46_EE1_ZAG_KOD">#REF!</definedName>
    <definedName name="SCOPE_FORM46_EE1_ZAG_NAME">#REF!</definedName>
    <definedName name="SCOPE_FRML" localSheetId="0">'[3]Рег генер'!$F$46:$F$46,'[3]Рег генер'!$F$13:$F$16,P1_SCOPE_FRML</definedName>
    <definedName name="SCOPE_FRML">'[3]Рег генер'!$F$46:$F$46,'[3]Рег генер'!$F$13:$F$16,P1_SCOPE_FRML</definedName>
    <definedName name="SCOPE_FRML1">#REF!</definedName>
    <definedName name="SCOPE_FRML2">#REF!</definedName>
    <definedName name="SCOPE_FUEL_ET">#REF!</definedName>
    <definedName name="SCOPE_JAN">#REF!</definedName>
    <definedName name="SCOPE_JUL">#REF!</definedName>
    <definedName name="SCOPE_JUN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'[21]Стоимость ЭЭ'!$G$111:$AN$113,'[21]Стоимость ЭЭ'!$G$93:$AN$95,'[21]Стоимость ЭЭ'!$G$51:$AN$53</definedName>
    <definedName name="SCOPE_MAR">#REF!</definedName>
    <definedName name="SCOPE_MAY">#REF!</definedName>
    <definedName name="SCOPE_MO">[22]Справочники!$K$6:$K$742,[22]Справочники!#REF!</definedName>
    <definedName name="SCOPE_MUPS">[22]Свод!#REF!,[22]Свод!#REF!</definedName>
    <definedName name="SCOPE_MUPS_NAMES">[22]Свод!#REF!,[22]Свод!#REF!</definedName>
    <definedName name="SCOPE_NALOG">[23]Справочники!$R$3:$R$4</definedName>
    <definedName name="SCOPE_NOV">#REF!</definedName>
    <definedName name="SCOPE_OCT">#REF!</definedName>
    <definedName name="SCOPE_ORE">#REF!</definedName>
    <definedName name="SCOPE_OUTD">[7]FST5!$G$23:$G$30,[7]FST5!$G$32:$G$35,[7]FST5!$G$37,[7]FST5!$G$39:$G$45,[7]FST5!$G$47,[7]FST5!$G$49,[7]FST5!$G$5:$G$21</definedName>
    <definedName name="SCOPE_PER_PRT" localSheetId="0">P5_SCOPE_PER_PRT,P6_SCOPE_PER_PRT,P7_SCOPE_PER_PRT,'Факт 2018'!P8_SCOPE_PER_PRT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[24]TEHSHEET!$M$5:$M$93</definedName>
    <definedName name="SCOPE_REGLD">#REF!</definedName>
    <definedName name="SCOPE_RG">#REF!</definedName>
    <definedName name="SCOPE_SBTLD">#REF!</definedName>
    <definedName name="SCOPE_SEP">#REF!</definedName>
    <definedName name="SCOPE_SETLD">#REF!</definedName>
    <definedName name="SCOPE_SPR_PRT">[17]Справочники!$D$21:$J$22,[17]Справочники!$E$13:$I$14,[17]Справочники!$F$27:$H$28</definedName>
    <definedName name="SCOPE_SS">#REF!,#REF!,#REF!,#REF!,#REF!,#REF!</definedName>
    <definedName name="SCOPE_SS2">#REF!</definedName>
    <definedName name="SCOPE_SV_LD1" localSheetId="0">[17]свод!$E$104:$M$104,[17]свод!$E$106:$M$117,[17]свод!$E$120:$M$121,[17]свод!$E$123:$M$127,[17]свод!$E$10:$M$68,P1_SCOPE_SV_LD1</definedName>
    <definedName name="SCOPE_SV_LD1">[17]свод!$E$104:$M$104,[17]свод!$E$106:$M$117,[17]свод!$E$120:$M$121,[17]свод!$E$123:$M$127,[17]свод!$E$10:$M$68,P1_SCOPE_SV_LD1</definedName>
    <definedName name="SCOPE_SV_PRT" localSheetId="0">P1_SCOPE_SV_PRT,P2_SCOPE_SV_PRT,P3_SCOPE_SV_PRT</definedName>
    <definedName name="SCOPE_SV_PRT">P1_SCOPE_SV_PRT,P2_SCOPE_SV_PRT,P3_SCOPE_SV_PRT</definedName>
    <definedName name="SCOPE_SVOD">[3]Свод!$J$45,[3]Свод!$D$5:$J$42</definedName>
    <definedName name="SCOPE_TEST">#REF!</definedName>
    <definedName name="SCOPE_TP">[7]FST5!$L$12:$L$23,[7]FST5!$L$5:$L$8</definedName>
    <definedName name="SCOPE_YEAR">#REF!</definedName>
    <definedName name="scope1">#REF!</definedName>
    <definedName name="SCOPE10">#REF!</definedName>
    <definedName name="SCOPE11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EP">#REF!</definedName>
    <definedName name="SET_ET">#REF!</definedName>
    <definedName name="SET_PROT" localSheetId="0">[3]сети!$G$17:$T$21,[3]сети!$G$14:$T$15,[3]сети!$G$11:$T$12,[3]сети!$G$8:$T$9,[3]сети!$G$47:$T$50,P1_SET_PROT</definedName>
    <definedName name="SET_PROT">[3]сети!$G$17:$T$21,[3]сети!$G$14:$T$15,[3]сети!$G$11:$T$12,[3]сети!$G$8:$T$9,[3]сети!$G$47:$T$50,P1_SET_PROT</definedName>
    <definedName name="SET_PRT" localSheetId="0">[3]сети!$G$39:$T$39,[3]сети!$G$41:$T$43,[3]сети!$G$47:$T$50,[3]сети!$G$8:$T$9,P1_SET_PRT</definedName>
    <definedName name="SET_PRT">[3]сети!$G$39:$T$39,[3]сети!$G$41:$T$43,[3]сети!$G$47:$T$50,[3]сети!$G$8:$T$9,P1_SET_PRT</definedName>
    <definedName name="SETcom">[3]Справочник!$B$15:$D$16,[3]Справочник!$B$18:$E$18,[3]Справочник!#REF!</definedName>
    <definedName name="Sheet2?prefix?">"H"</definedName>
    <definedName name="Sposob_Priobr_Range">[11]TEHSHEET!$M$2:$M$3</definedName>
    <definedName name="SPR_GES_ET">#REF!</definedName>
    <definedName name="SPR_GRES_ET">#REF!</definedName>
    <definedName name="SPR_OTH_ET">#REF!</definedName>
    <definedName name="SPR_PROT">[3]Справочники!#REF!,[3]Справочники!#REF!</definedName>
    <definedName name="SPR_SCOPE">#REF!</definedName>
    <definedName name="SPR_TES_ET">#REF!</definedName>
    <definedName name="SPRAV_PROT">[22]Справочники!$E$6,[22]Справочники!$D$11:$D$902,[22]Справочники!$E$3</definedName>
    <definedName name="sq">#REF!</definedName>
    <definedName name="SV">#REF!</definedName>
    <definedName name="SV_LD">#REF!</definedName>
    <definedName name="T0?Data" localSheetId="0">[18]Анализ!$I$14:$I$18,P1_T0?Data</definedName>
    <definedName name="T0?Data">[18]Анализ!$I$14:$I$18,P1_T0?Data</definedName>
    <definedName name="T1.1?Data">'[25]2005'!$D$32:$P$32,'[25]2005'!$D$34:$P$37,'[25]2005'!$D$6:$P$30</definedName>
    <definedName name="T1.1?unit?ТТНТ">'[25]2005'!$D$37:$P$37,'[25]2005'!$D$34:$P$35</definedName>
    <definedName name="T1?Columns">#REF!</definedName>
    <definedName name="T1?Data">'[25]2007'!$D$32:$P$32,'[25]2007'!$D$34:$P$37,'[25]2007'!$D$6:$P$30</definedName>
    <definedName name="T1?Scope">#REF!</definedName>
    <definedName name="T1?unit?ТТНТ">'[25]2007'!$D$37:$P$37,'[25]2007'!$D$34:$P$35</definedName>
    <definedName name="T1_Protect" localSheetId="0">P15_T1_Protect,P16_T1_Protect,P17_T1_Protect,P18_T1_Protect,P19_T1_Protect</definedName>
    <definedName name="T1_Protect">P15_T1_Protect,P16_T1_Protect,P17_T1_Protect,P18_T1_Protect,P19_T1_Protect</definedName>
    <definedName name="T10?Data" localSheetId="0">P1_T10?Data</definedName>
    <definedName name="T10?Data">P1_T10?Data</definedName>
    <definedName name="T11?Data">#N/A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5_Protect">#REF!,#REF!,#REF!,#REF!,#REF!,#REF!,#REF!</definedName>
    <definedName name="T16?Columns">#REF!</definedName>
    <definedName name="T16?ItemComments">#REF!</definedName>
    <definedName name="T16?Items">#REF!</definedName>
    <definedName name="T16?Scope">#REF!</definedName>
    <definedName name="T16?Units">#REF!</definedName>
    <definedName name="T16_Protect" localSheetId="0">#REF!,#REF!,P1_T16_Protect</definedName>
    <definedName name="T16_Protect">#REF!,#REF!,P1_T16_Protect</definedName>
    <definedName name="T17.1?Equipment">#REF!</definedName>
    <definedName name="T17.1?ItemComments">#REF!</definedName>
    <definedName name="T17.1?Items">#REF!</definedName>
    <definedName name="T17.1?Scope">#REF!</definedName>
    <definedName name="T17.1_Protect">#REF!,#REF!,#REF!,#REF!,#REF!,#REF!</definedName>
    <definedName name="T17?Columns">#REF!</definedName>
    <definedName name="T17?ItemComments">#REF!</definedName>
    <definedName name="T17?Items">#REF!</definedName>
    <definedName name="T17?L7">'[10]29'!$L$60,'[10]29'!$O$60,'[10]29'!$F$60,'[10]29'!$I$60</definedName>
    <definedName name="T17?Scope">#REF!</definedName>
    <definedName name="T17?unit?ГКАЛЧ">'[10]29'!$M$26:$M$33,'[10]29'!$P$26:$P$33,'[10]29'!$G$52:$G$59,'[10]29'!$J$52:$J$59,'[10]29'!$M$52:$M$59,'[10]29'!$P$52:$P$59,'[10]29'!$G$26:$G$33,'[10]29'!$J$26:$J$33</definedName>
    <definedName name="T17?unit?РУБ.ГКАЛ" localSheetId="0">'[10]29'!$O$18:$O$25,P1_T17?unit?РУБ.ГКАЛ,P2_T17?unit?РУБ.ГКАЛ</definedName>
    <definedName name="T17?unit?РУБ.ГКАЛ">'[10]29'!$O$18:$O$25,P1_T17?unit?РУБ.ГКАЛ,P2_T17?unit?РУБ.ГКАЛ</definedName>
    <definedName name="T17?unit?ТГКАЛ" localSheetId="0">'[10]29'!$P$18:$P$25,P1_T17?unit?ТГКАЛ,P2_T17?unit?ТГКАЛ</definedName>
    <definedName name="T17?unit?ТГКАЛ">'[10]29'!$P$18:$P$25,P1_T17?unit?ТГКАЛ,P2_T17?unit?ТГКАЛ</definedName>
    <definedName name="T17?unit?ТРУБ.ГКАЛЧ.МЕС">'[10]29'!$L$26:$L$33,'[10]29'!$O$26:$O$33,'[10]29'!$F$52:$F$59,'[10]29'!$I$52:$I$59,'[10]29'!$L$52:$L$59,'[10]29'!$O$52:$O$59,'[10]29'!$F$26:$F$33,'[10]29'!$I$26:$I$33</definedName>
    <definedName name="T17_Protect" localSheetId="0">#REF!,#REF!,P1_T17_Protect</definedName>
    <definedName name="T17_Protect">#REF!,#REF!,P1_T17_Protect</definedName>
    <definedName name="T17_Protection" localSheetId="0">P2_T17_Protection,P3_T17_Protection,P4_T17_Protection,P5_T17_Protection,'Факт 2018'!P6_T17_Protection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.2?Columns">#REF!</definedName>
    <definedName name="T18.2?item_ext?СБЫТ">#REF!,#REF!</definedName>
    <definedName name="T18.2?ItemComments">#REF!</definedName>
    <definedName name="T18.2?Items">#REF!</definedName>
    <definedName name="T18.2?Scope">#REF!</definedName>
    <definedName name="T18.2?Units">#REF!</definedName>
    <definedName name="T18.2?ВРАС">#REF!,#REF!</definedName>
    <definedName name="T18.2_Protect" localSheetId="0">#REF!,#REF!,#REF!,#REF!,P1_T18.2_Protect</definedName>
    <definedName name="T18.2_Protect">#REF!,#REF!,#REF!,#REF!,P1_T18.2_Protect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Data">'[10]19'!$J$8:$M$16,'[10]19'!$C$8:$H$16</definedName>
    <definedName name="T19_Protection">'[10]19'!$E$13:$H$13,'[10]19'!$E$15:$H$15,'[10]19'!$J$8:$M$11,'[10]19'!$J$13:$M$13,'[10]19'!$J$15:$M$15,'[10]19'!$E$4:$H$4,'[10]19'!$J$4:$M$4,'[10]19'!$E$8:$H$11</definedName>
    <definedName name="T2.1?Data">#N/A</definedName>
    <definedName name="T2.1?Protection" localSheetId="0">'Факт 2018'!P6_T2.1?Protection</definedName>
    <definedName name="T2.1?Protection">P6_T2.1?Protection</definedName>
    <definedName name="T2.3_Protect">#REF!,#REF!</definedName>
    <definedName name="T2?Columns">#REF!</definedName>
    <definedName name="T2?Data">'[26]2'!$C$54:$G$56,'[26]2'!$C$6:$G$52</definedName>
    <definedName name="T2?Protection" localSheetId="0">P1_T2?Protection,P2_T2?Protection</definedName>
    <definedName name="T2?Protection">P1_T2?Protection,P2_T2?Protection</definedName>
    <definedName name="T2_DiapProt" localSheetId="0">P1_T2_DiapProt,P2_T2_DiapProt</definedName>
    <definedName name="T2_DiapProt">P1_T2_DiapProt,P2_T2_DiapProt</definedName>
    <definedName name="T2_Protect">'[26]2'!$C$15:$G$16,'[26]2'!$C$18:$G$22,'[26]2'!$C$25:$G$28,'[26]2'!$C$30:$G$32,'[26]2'!$C$34:$G$40,'[26]2'!$C$42:$G$48,'[26]2'!$C$54:$G$56,'[26]2'!$C$9:$G$13</definedName>
    <definedName name="T20.1?Columns">#REF!</definedName>
    <definedName name="T20.1?Investments">#REF!</definedName>
    <definedName name="T20.1?Scope">#REF!</definedName>
    <definedName name="T20.1_Protect">#REF!</definedName>
    <definedName name="T20?Columns">#REF!</definedName>
    <definedName name="T20?ItemComments">#REF!</definedName>
    <definedName name="T20?Items">#REF!</definedName>
    <definedName name="T20?Scope">#REF!</definedName>
    <definedName name="T20?unit?МКВТЧ">'[10]20'!$C$13:$M$13,'[10]20'!$C$15:$M$19,'[10]20'!$C$8:$M$11</definedName>
    <definedName name="T20_Protect">#REF!,#REF!</definedName>
    <definedName name="T20_Protection" localSheetId="0">'[10]20'!$E$8:$H$11,P1_T20_Protection</definedName>
    <definedName name="T20_Protection">'[10]20'!$E$8:$H$11,P1_T20_Protection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Columns">#REF!</definedName>
    <definedName name="T21.3?item_ext?СБЫТ">#REF!,#REF!</definedName>
    <definedName name="T21.3?ItemComments">#REF!</definedName>
    <definedName name="T21.3?Items">#REF!</definedName>
    <definedName name="T21.3?Scope">#REF!</definedName>
    <definedName name="T21.3?ВРАС">#REF!,#REF!</definedName>
    <definedName name="T21.3_Protect">#REF!,#REF!,#REF!,#REF!,#REF!,#REF!,#REF!</definedName>
    <definedName name="T21.4?Data" localSheetId="0">P1_T21.4?Data,P2_T21.4?Data</definedName>
    <definedName name="T21.4?Data">P1_T21.4?Data,P2_T21.4?Data</definedName>
    <definedName name="T21?axis?R?ПЭ">'[10]21'!$D$14:$S$16,'[10]21'!$D$26:$S$28,'[10]21'!$D$20:$S$22</definedName>
    <definedName name="T21?axis?R?ПЭ?">'[10]21'!$B$14:$B$16,'[10]21'!$B$26:$B$28,'[10]21'!$B$20:$B$22</definedName>
    <definedName name="T21?Data">'[10]21'!$D$14:$S$16,'[10]21'!$D$18:$S$18,'[10]21'!$D$20:$S$22,'[10]21'!$D$24:$S$24,'[10]21'!$D$26:$S$28,'[10]21'!$D$31:$S$33,'[10]21'!$D$11:$S$12</definedName>
    <definedName name="T21?L1">'[10]21'!$D$11:$S$12,'[10]21'!$D$14:$S$16,'[10]21'!$D$18:$S$18,'[10]21'!$D$20:$S$22,'[10]21'!$D$26:$S$28,'[10]21'!$D$24:$S$24</definedName>
    <definedName name="T21_Protection" localSheetId="0">P2_T21_Protection,'Факт 2018'!P3_T21_Protection</definedName>
    <definedName name="T21_Protection">P2_T21_Protection,P3_T21_Protection</definedName>
    <definedName name="T22?item_ext?ВСЕГО">'[10]22'!$E$8:$F$31,'[10]22'!$I$8:$J$31</definedName>
    <definedName name="T22?item_ext?ЭС">'[10]22'!$K$8:$L$31,'[10]22'!$G$8:$H$31</definedName>
    <definedName name="T22?L1">'[10]22'!$G$8:$G$31,'[10]22'!$I$8:$I$31,'[10]22'!$K$8:$K$31,'[10]22'!$E$8:$E$31</definedName>
    <definedName name="T22?L2">'[10]22'!$H$8:$H$31,'[10]22'!$J$8:$J$31,'[10]22'!$L$8:$L$31,'[10]22'!$F$8:$F$31</definedName>
    <definedName name="T22?unit?ГКАЛ.Ч">'[10]22'!$G$8:$G$31,'[10]22'!$I$8:$I$31,'[10]22'!$K$8:$K$31,'[10]22'!$E$8:$E$31</definedName>
    <definedName name="T22?unit?ТГКАЛ">'[10]22'!$H$8:$H$31,'[10]22'!$J$8:$J$31,'[10]22'!$L$8:$L$31,'[10]22'!$F$8:$F$31</definedName>
    <definedName name="T22_Protection">'[10]22'!$E$19:$L$23,'[10]22'!$E$25:$L$25,'[10]22'!$E$27:$L$31,'[10]22'!$E$17:$L$17</definedName>
    <definedName name="T23?axis?R?ВТОП">'[10]23'!$E$8:$P$30,'[10]23'!$E$36:$P$58</definedName>
    <definedName name="T23?axis?R?ВТОП?">'[10]23'!$C$8:$C$30,'[10]23'!$C$36:$C$58</definedName>
    <definedName name="T23?axis?R?ПЭ">'[10]23'!$E$8:$P$30,'[10]23'!$E$36:$P$58</definedName>
    <definedName name="T23?axis?R?ПЭ?">'[10]23'!$B$8:$B$30,'[10]23'!$B$36:$B$58</definedName>
    <definedName name="T23?axis?R?СЦТ">'[10]23'!$E$32:$P$34,'[10]23'!$E$60:$P$62</definedName>
    <definedName name="T23?axis?R?СЦТ?">'[10]23'!$A$60:$A$62,'[10]23'!$A$32:$A$34</definedName>
    <definedName name="T23?Data">'[10]23'!$E$37:$P$63,'[10]23'!$E$9:$P$35</definedName>
    <definedName name="T23?item_ext?ВСЕГО">'[10]23'!$A$55:$P$58,'[10]23'!$A$27:$P$30</definedName>
    <definedName name="T23?item_ext?ИТОГО">'[10]23'!$A$59:$P$59,'[10]23'!$A$31:$P$31</definedName>
    <definedName name="T23?item_ext?СЦТ">'[10]23'!$A$60:$P$62,'[10]23'!$A$32:$P$34</definedName>
    <definedName name="T23_Protection" localSheetId="0">'[10]23'!$A$60:$A$62,'[10]23'!$F$60:$J$62,'[10]23'!$O$60:$P$62,'[10]23'!$A$9:$A$25,P1_T23_Protection</definedName>
    <definedName name="T23_Protection">'[10]23'!$A$60:$A$62,'[10]23'!$F$60:$J$62,'[10]23'!$O$60:$P$62,'[10]23'!$A$9:$A$25,P1_T23_Protection</definedName>
    <definedName name="T24?Columns">#REF!</definedName>
    <definedName name="T24?ItemComments">'[19]24'!#REF!</definedName>
    <definedName name="T24?Items">'[19]24'!#REF!</definedName>
    <definedName name="T24?Scope">#REF!</definedName>
    <definedName name="T24?Units">'[19]24'!#REF!</definedName>
    <definedName name="T24?НАП">#REF!</definedName>
    <definedName name="T24_Protection">'[10]24'!$E$24:$H$37,'[10]24'!$B$35:$B$37,'[10]24'!$E$41:$H$42,'[10]24'!$J$8:$M$21,'[10]24'!$J$24:$M$37,'[10]24'!$J$41:$M$42,'[10]24'!$E$8:$H$21</definedName>
    <definedName name="T25?Columns">#REF!</definedName>
    <definedName name="T25?Data" localSheetId="0">P1_T25?Data,P2_T25?Data</definedName>
    <definedName name="T25?Data">P1_T25?Data,P2_T25?Data</definedName>
    <definedName name="T25?ItemComments">'[19]25'!#REF!</definedName>
    <definedName name="T25?Items">'[19]25'!#REF!</definedName>
    <definedName name="T25?Scope">#REF!</definedName>
    <definedName name="T25?Units">'[19]25'!#REF!</definedName>
    <definedName name="T25?НАП">#REF!</definedName>
    <definedName name="T25_Protect">#REF!</definedName>
    <definedName name="T25_protection" localSheetId="0">P1_T25_protection,P2_T25_protection</definedName>
    <definedName name="T25_protection">P1_T25_protection,P2_T25_protection</definedName>
    <definedName name="T26?axis?R?ВРАС">'[10]26'!$C$34:$N$36,'[10]26'!$C$22:$N$24</definedName>
    <definedName name="T26?axis?R?ВРАС?">'[10]26'!$B$34:$B$36,'[10]26'!$B$22:$B$24</definedName>
    <definedName name="T26?L1">'[10]26'!$F$8:$N$8,'[10]26'!$C$8:$D$8</definedName>
    <definedName name="T26?L1.1">'[10]26'!$F$10:$N$10,'[10]26'!$C$10:$D$10</definedName>
    <definedName name="T26?L2">'[10]26'!$F$11:$N$11,'[10]26'!$C$11:$D$11</definedName>
    <definedName name="T26?L2.1">'[10]26'!$F$13:$N$13,'[10]26'!$C$13:$D$13</definedName>
    <definedName name="T26?L3">'[10]26'!$F$14:$N$14,'[10]26'!$C$14:$D$14</definedName>
    <definedName name="T26?L4">'[10]26'!$F$15:$N$15,'[10]26'!$C$15:$D$15</definedName>
    <definedName name="T26?L5">'[10]26'!$F$16:$N$16,'[10]26'!$C$16:$D$16</definedName>
    <definedName name="T26?L5.1">'[10]26'!$F$18:$N$18,'[10]26'!$C$18:$D$18</definedName>
    <definedName name="T26?L5.2">'[10]26'!$F$19:$N$19,'[10]26'!$C$19:$D$19</definedName>
    <definedName name="T26?L5.3">'[10]26'!$F$20:$N$20,'[10]26'!$C$20:$D$20</definedName>
    <definedName name="T26?L5.3.x">'[10]26'!$F$22:$N$24,'[10]26'!$C$22:$D$24</definedName>
    <definedName name="T26?L6">'[10]26'!$F$26:$N$26,'[10]26'!$C$26:$D$26</definedName>
    <definedName name="T26?L7">'[10]26'!$F$27:$N$27,'[10]26'!$C$27:$D$27</definedName>
    <definedName name="T26?L7.1">'[10]26'!$F$29:$N$29,'[10]26'!$C$29:$D$29</definedName>
    <definedName name="T26?L7.2">'[10]26'!$F$30:$N$30,'[10]26'!$C$30:$D$30</definedName>
    <definedName name="T26?L7.3">'[10]26'!$F$31:$N$31,'[10]26'!$C$31:$D$31</definedName>
    <definedName name="T26?L7.4">'[10]26'!$F$32:$N$32,'[10]26'!$C$32:$D$32</definedName>
    <definedName name="T26?L7.4.x">'[10]26'!$F$34:$N$36,'[10]26'!$C$34:$D$36</definedName>
    <definedName name="T26?L8">'[10]26'!$F$38:$N$38,'[10]26'!$C$38:$D$38</definedName>
    <definedName name="T26_Protection" localSheetId="0">'[10]26'!$K$34:$N$36,'[10]26'!$B$22:$B$24,P1_T26_Protection,P2_T26_Protection</definedName>
    <definedName name="T26_Protection">'[10]26'!$K$34:$N$36,'[10]26'!$B$22:$B$24,P1_T26_Protection,P2_T26_Protection</definedName>
    <definedName name="T27?axis?R?ВРАС">'[10]27'!$C$34:$S$36,'[10]27'!$C$22:$S$24</definedName>
    <definedName name="T27?axis?R?ВРАС?">'[10]27'!$B$34:$B$36,'[10]27'!$B$22:$B$24</definedName>
    <definedName name="T27?Items">#REF!</definedName>
    <definedName name="T27?L1.1">'[10]27'!$F$10:$S$10,'[10]27'!$C$10:$D$10</definedName>
    <definedName name="T27?L2.1">'[10]27'!$F$13:$S$13,'[10]27'!$C$13:$D$13</definedName>
    <definedName name="T27?L5.3">'[10]27'!$F$20:$S$20,'[10]27'!$C$20:$D$20</definedName>
    <definedName name="T27?L5.3.x">'[10]27'!$F$22:$S$24,'[10]27'!$C$22:$D$24</definedName>
    <definedName name="T27?L7">'[10]27'!$F$27:$S$27,'[10]27'!$C$27:$D$27</definedName>
    <definedName name="T27?L7.1">'[10]27'!$F$29:$S$29,'[10]27'!$C$29:$D$29</definedName>
    <definedName name="T27?L7.2">'[10]27'!$F$30:$S$30,'[10]27'!$C$30:$D$30</definedName>
    <definedName name="T27?L7.3">'[10]27'!$F$31:$S$31,'[10]27'!$C$31:$D$31</definedName>
    <definedName name="T27?L7.4">'[10]27'!$F$32:$S$32,'[10]27'!$C$32:$D$32</definedName>
    <definedName name="T27?L7.4.x">'[10]27'!$F$34:$S$36,'[10]27'!$C$34:$D$36</definedName>
    <definedName name="T27?L8">'[10]27'!$F$38:$S$38,'[10]27'!$C$38:$D$38</definedName>
    <definedName name="T27?Scope">#REF!</definedName>
    <definedName name="T27?НАП">#REF!</definedName>
    <definedName name="T27?ПОТ">#REF!</definedName>
    <definedName name="T27_Protect">#REF!,#REF!,#REF!</definedName>
    <definedName name="T27_Protection" localSheetId="0">'[10]27'!$P$34:$S$36,'[10]27'!$B$22:$B$24,P1_T27_Protection,P2_T27_Protection,P3_T27_Protection</definedName>
    <definedName name="T27_Protection">'[10]27'!$P$34:$S$36,'[10]27'!$B$22:$B$24,P1_T27_Protection,P2_T27_Protection,P3_T27_Protection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 localSheetId="0">P2_T28?axis?R?ПЭ,P3_T28?axis?R?ПЭ,P4_T28?axis?R?ПЭ,P5_T28?axis?R?ПЭ,'Факт 2018'!P6_T28?axis?R?ПЭ</definedName>
    <definedName name="T28?axis?R?ПЭ">P2_T28?axis?R?ПЭ,P3_T28?axis?R?ПЭ,P4_T28?axis?R?ПЭ,P5_T28?axis?R?ПЭ,P6_T28?axis?R?ПЭ</definedName>
    <definedName name="T28?axis?R?ПЭ?" localSheetId="0">P2_T28?axis?R?ПЭ?,P3_T28?axis?R?ПЭ?,P4_T28?axis?R?ПЭ?,P5_T28?axis?R?ПЭ?,'Факт 2018'!P6_T28?axis?R?ПЭ?</definedName>
    <definedName name="T28?axis?R?ПЭ?">P2_T28?axis?R?ПЭ?,P3_T28?axis?R?ПЭ?,P4_T28?axis?R?ПЭ?,P5_T28?axis?R?ПЭ?,P6_T28?axis?R?ПЭ?</definedName>
    <definedName name="T28?Data" localSheetId="0">'[10]28'!$D$190:$E$213,'[10]28'!$G$164:$H$187,'[10]28'!$D$164:$E$187,'[10]28'!$D$138:$I$161,'[10]28'!$D$8:$I$109,'[10]28'!$D$112:$I$135,P1_T28?Data</definedName>
    <definedName name="T28?Data">'[10]28'!$D$190:$E$213,'[10]28'!$G$164:$H$187,'[10]28'!$D$164:$E$187,'[10]28'!$D$138:$I$161,'[10]28'!$D$8:$I$109,'[10]28'!$D$112:$I$135,P1_T28?Data</definedName>
    <definedName name="T28?item_ext?ВСЕГО">'[10]28'!$I$8:$I$292,'[10]28'!$F$8:$F$292</definedName>
    <definedName name="T28?item_ext?ТЭ">'[10]28'!$E$8:$E$292,'[10]28'!$H$8:$H$292</definedName>
    <definedName name="T28?item_ext?ЭЭ">'[10]28'!$D$8:$D$292,'[10]28'!$G$8:$G$292</definedName>
    <definedName name="T28?L1.1.x">'[10]28'!$D$16:$I$18,'[10]28'!$D$11:$I$13</definedName>
    <definedName name="T28?L10.1.x">'[10]28'!$D$250:$I$252,'[10]28'!$D$245:$I$247</definedName>
    <definedName name="T28?L11.1.x">'[10]28'!$D$276:$I$278,'[10]28'!$D$271:$I$273</definedName>
    <definedName name="T28?L2.1.x">'[10]28'!$D$42:$I$44,'[10]28'!$D$37:$I$39</definedName>
    <definedName name="T28?L3.1.x">'[10]28'!$D$68:$I$70,'[10]28'!$D$63:$I$65</definedName>
    <definedName name="T28?L4.1.x">'[10]28'!$D$94:$I$96,'[10]28'!$D$89:$I$91</definedName>
    <definedName name="T28?L5.1.x">'[10]28'!$D$120:$I$122,'[10]28'!$D$115:$I$117</definedName>
    <definedName name="T28?L6.1.x">'[10]28'!$D$146:$I$148,'[10]28'!$D$141:$I$143</definedName>
    <definedName name="T28?L7.1.x">'[10]28'!$D$172:$I$174,'[10]28'!$D$167:$I$169</definedName>
    <definedName name="T28?L8.1.x">'[10]28'!$D$198:$I$200,'[10]28'!$D$193:$I$195</definedName>
    <definedName name="T28?L9.1.x">'[10]28'!$D$224:$I$226,'[10]28'!$D$219:$I$221</definedName>
    <definedName name="T28?unit?ГКАЛЧ">'[10]28'!$H$164:$H$187,'[10]28'!$E$164:$E$187</definedName>
    <definedName name="T28?unit?МКВТЧ">'[10]28'!$G$190:$G$213,'[10]28'!$D$190:$D$213</definedName>
    <definedName name="T28?unit?РУБ.ГКАЛ">'[10]28'!$E$216:$E$239,'[10]28'!$E$268:$E$292,'[10]28'!$H$268:$H$292,'[10]28'!$H$216:$H$239</definedName>
    <definedName name="T28?unit?РУБ.ГКАЛЧ.МЕС">'[10]28'!$H$242:$H$265,'[10]28'!$E$242:$E$265</definedName>
    <definedName name="T28?unit?РУБ.ТКВТ.МЕС">'[10]28'!$G$242:$G$265,'[10]28'!$D$242:$D$265</definedName>
    <definedName name="T28?unit?РУБ.ТКВТЧ">'[10]28'!$G$216:$G$239,'[10]28'!$D$268:$D$292,'[10]28'!$G$268:$G$292,'[10]28'!$D$216:$D$239</definedName>
    <definedName name="T28?unit?ТГКАЛ">'[10]28'!$H$190:$H$213,'[10]28'!$E$190:$E$213</definedName>
    <definedName name="T28?unit?ТКВТ">'[10]28'!$G$164:$G$187,'[10]28'!$D$164:$D$187</definedName>
    <definedName name="T28?unit?ТРУБ">'[10]28'!$D$138:$I$161,'[10]28'!$D$8:$I$109</definedName>
    <definedName name="T28_Protection" localSheetId="0">P9_T28_Protection,P10_T28_Protection,P11_T28_Protection,'Факт 2018'!P12_T28_Protection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3.1?axis?C?ПРД">#REF!</definedName>
    <definedName name="T3.1?axis?C?ПРД?">#REF!</definedName>
    <definedName name="T3.1?axis?ПРД2?2007">#REF!</definedName>
    <definedName name="T3.1?Data">#REF!</definedName>
    <definedName name="T3.1?L1.1">#REF!</definedName>
    <definedName name="T3.1?L1.2">#REF!</definedName>
    <definedName name="T3.1?L2.1">#REF!</definedName>
    <definedName name="T3.1?L2.2">#REF!</definedName>
    <definedName name="T3.1?L2.3.1">#REF!</definedName>
    <definedName name="T3.1?L2.3.2">#REF!</definedName>
    <definedName name="T3.1?L2.4.1">#REF!</definedName>
    <definedName name="T3.1?L2.4.2">#REF!</definedName>
    <definedName name="T3.1?L2.5.1">#REF!</definedName>
    <definedName name="T3.1?L2.5.2">#REF!</definedName>
    <definedName name="T3.1?L2.6.1">#REF!</definedName>
    <definedName name="T3.1?L2.6.2">#REF!</definedName>
    <definedName name="T3.1?L3">#REF!</definedName>
    <definedName name="T3.1?L4.1">#REF!</definedName>
    <definedName name="T3.1?L4.2">#REF!</definedName>
    <definedName name="T3.1?Name">#REF!</definedName>
    <definedName name="T3.1?Table">#REF!</definedName>
    <definedName name="T3.1?Title">#REF!</definedName>
    <definedName name="T3.1?unit?МВТ">#REF!,#REF!,#REF!,#REF!,#REF!,#REF!,#REF!</definedName>
    <definedName name="T3.1?unit?МКВТЧ">#REF!,#REF!,#REF!,#REF!,#REF!,#REF!,#REF!</definedName>
    <definedName name="T3.1?unit?ПРЦ">#REF!</definedName>
    <definedName name="T3.1_Protection">#REF!</definedName>
    <definedName name="T3.2?unit?МВТ">'[27]2005'!$D$10:$P$10,'[27]2005'!$D$12:$P$12,'[27]2005'!$D$14:$P$14,'[27]2005'!$D$16:$P$16,'[27]2005'!$D$21:$P$21,'[27]2005'!$D$18:$P$18,'[27]2005'!$D$8:$P$8</definedName>
    <definedName name="T3.2?unit?МКВТЧ">'[27]2005'!$D$9:$P$9,'[27]2005'!$D$11:$P$11,'[27]2005'!$D$13:$P$13,'[27]2005'!$D$15:$P$15,'[27]2005'!$D$17:$P$17,'[27]2005'!$D$20:$P$20,'[27]2005'!$D$7:$P$7</definedName>
    <definedName name="T3?ItemComments">#REF!</definedName>
    <definedName name="T3?Items">#REF!</definedName>
    <definedName name="T3?Scope">#REF!</definedName>
    <definedName name="T3?НАП">#REF!</definedName>
    <definedName name="T3_Protect">#REF!</definedName>
    <definedName name="T4?axis?R?ВРАС">'[26]3'!$C$10:$G$11,'[26]3'!$C$29:$G$30,'[26]3'!$C$37:$G$38,'[26]3'!$C$21:$G$22</definedName>
    <definedName name="T4?axis?R?ВРАС?">'[26]3'!$B$10:$B$11,'[26]3'!$B$29:$B$30,'[26]3'!$B$37:$B$38,'[26]3'!$B$21:$B$22</definedName>
    <definedName name="T4?Columns">#REF!</definedName>
    <definedName name="T4?Data">'[26]3'!$C$14:$G$19,'[26]3'!$C$21:$G$22,'[26]3'!$C$25:$G$27,'[26]3'!$C$29:$G$30,'[26]3'!$C$33:$G$35,'[26]3'!$C$37:$G$38,'[26]3'!$C$6:$G$8,'[26]3'!$C$10:$G$11</definedName>
    <definedName name="T4?ItemComments">'[19]4'!#REF!</definedName>
    <definedName name="T4?Items">'[19]4'!#REF!</definedName>
    <definedName name="T4?Scope">#REF!</definedName>
    <definedName name="T4?Units">'[19]4'!#REF!</definedName>
    <definedName name="T4?НАП">#REF!</definedName>
    <definedName name="T4_Protect">'[26]3'!$B$10:$G$11,'[26]3'!$C$15:$G$18,'[26]3'!$B$21:$G$22,'[26]3'!$C$26:$G$26,'[26]3'!$B$29:$G$30,'[26]3'!$C$34:$G$34,'[26]3'!$B$37:$G$38,'[26]3'!$C$7:$G$7</definedName>
    <definedName name="T5?Columns">#REF!</definedName>
    <definedName name="T5?ItemComments">'[19]5'!#REF!</definedName>
    <definedName name="T5?Items">'[19]5'!#REF!</definedName>
    <definedName name="T5?Scope">#REF!</definedName>
    <definedName name="T5?Units">'[19]5'!#REF!</definedName>
    <definedName name="T5_Protect">'[26]4'!$C$18:$G$18,'[26]4'!$C$6:$G$16</definedName>
    <definedName name="T6?Columns">#REF!</definedName>
    <definedName name="T6?Data">'[26]5'!$C$6:$C$9,'[26]5'!$D$6:$E$10,'[26]5'!$B$6:$B$10</definedName>
    <definedName name="T6?FirstYear">#REF!</definedName>
    <definedName name="T6?Scope">#REF!</definedName>
    <definedName name="T6?unit?ММКБ">'[26]5'!$D$6:$D$10,'[26]5'!$B$6:$B$10</definedName>
    <definedName name="T6?НАП">#REF!</definedName>
    <definedName name="T6?ПОТ">#REF!</definedName>
    <definedName name="T6_Protect" localSheetId="0">#REF!,#REF!,#REF!,#REF!,#REF!,#REF!,P1_T6_Protect</definedName>
    <definedName name="T6_Protect">#REF!,#REF!,#REF!,#REF!,#REF!,#REF!,P1_T6_Protect</definedName>
    <definedName name="T7?Data">#N/A</definedName>
    <definedName name="T8?axis?R?ВОБР">'[26]6'!$C$11:$R$14,'[26]6'!$C$9:$R$9</definedName>
    <definedName name="T8?axis?R?ВОБР?">'[26]6'!$B$11:$B$14,'[26]6'!$B$9</definedName>
    <definedName name="T8?Data">'[26]6'!$C$11:$R$14,'[26]6'!$C$9:$R$9</definedName>
    <definedName name="Table">#REF!</definedName>
    <definedName name="TARIFF">#REF!,#REF!</definedName>
    <definedName name="TARIFF2">[8]Анализ!#REF!</definedName>
    <definedName name="TARIFF3">#REF!</definedName>
    <definedName name="TARIFFS">[14]Анализ!$D$16:$E$22,[14]Анализ!$H$16:$H$22</definedName>
    <definedName name="ter">[12]Титульный!$E$26</definedName>
    <definedName name="TES_DATA">#REF!</definedName>
    <definedName name="TES_LIST">#REF!</definedName>
    <definedName name="TOTAL" localSheetId="0">P1_TOTAL,P2_TOTAL,P3_TOTAL,P4_TOTAL,P5_TOTAL</definedName>
    <definedName name="TOTAL">P1_TOTAL,P2_TOTAL,P3_TOTAL,P4_TOTAL,P5_TOTAL</definedName>
    <definedName name="TOTAL1" localSheetId="0">[16]Анализ!$G$151:$G$154,P1_TOTAL1,P2_TOTAL1,P3_TOTAL1,P4_TOTAL1,P5_TOTAL1,P6_TOTAL1</definedName>
    <definedName name="TOTAL1">[16]Анализ!$G$151:$G$154,P1_TOTAL1,P2_TOTAL1,P3_TOTAL1,P4_TOTAL1,P5_TOTAL1,P6_TOTAL1</definedName>
    <definedName name="TP2.1?Columns">#REF!</definedName>
    <definedName name="TP2.1?Scope">#REF!</definedName>
    <definedName name="TP2.1_Protect">#REF!,#REF!,#REF!</definedName>
    <definedName name="TP2.2?Columns">#REF!</definedName>
    <definedName name="TP2.2?Scope">#REF!</definedName>
    <definedName name="TTT">#REF!</definedName>
    <definedName name="TYPE">[4]TEHSHEET!#REF!</definedName>
    <definedName name="UPDATE_BTN">#REF!</definedName>
    <definedName name="VDOC">#REF!</definedName>
    <definedName name="version">[11]Инструкция!$G$3</definedName>
    <definedName name="VOLUMES">#REF!</definedName>
    <definedName name="VOLUMES2">#REF!,#REF!</definedName>
    <definedName name="Year">#REF!</definedName>
    <definedName name="year_list">[11]TEHSHEET!$I$1:$I$15</definedName>
    <definedName name="Z_672D98DF_1206_44C7_A11C_90DB52448E26_.wvu.PrintArea" hidden="1">#REF!</definedName>
    <definedName name="Z_672D98DF_1206_44C7_A11C_90DB52448E26_.wvu.Rows" hidden="1">#REF!</definedName>
    <definedName name="ZERO">#REF!</definedName>
    <definedName name="А00060">'[28]Март2006.23-1'!#REF!</definedName>
    <definedName name="А1">#REF!</definedName>
    <definedName name="А60">'[28]Март2006.23-1'!#REF!</definedName>
    <definedName name="а61">'[29]Март2006.23-1'!#REF!</definedName>
    <definedName name="Базовые">'[30]Производство электроэнергии'!$A$95</definedName>
    <definedName name="БазовыйПериод">#REF!</definedName>
    <definedName name="БС">[31]Справочники!$A$4:$A$6</definedName>
    <definedName name="Бюджетные_электроэнергии">'[30]Производство электроэнергии'!$A$111</definedName>
    <definedName name="в23ё" localSheetId="0">'Факт 2018'!в23ё</definedName>
    <definedName name="в23ё">'Факт 2018'!в23ё</definedName>
    <definedName name="вапв" localSheetId="0">P1_T2.1?Protection</definedName>
    <definedName name="вапв">P1_T2.1?Protection</definedName>
    <definedName name="вв" localSheetId="0">'Факт 2018'!вв</definedName>
    <definedName name="вв">'Факт 2018'!вв</definedName>
    <definedName name="вит">#REF!</definedName>
    <definedName name="ВТОП">#REF!</definedName>
    <definedName name="второй">#REF!</definedName>
    <definedName name="ггг" localSheetId="0">'Факт 2018'!ггг</definedName>
    <definedName name="ггг">'Факт 2018'!ггг</definedName>
    <definedName name="генерация" localSheetId="0">'Факт 2018'!генерация</definedName>
    <definedName name="генерация">'Факт 2018'!генерация</definedName>
    <definedName name="ддд">#REF!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РУГОЕ">[32]Справочники!$A$26:$A$28</definedName>
    <definedName name="жэ" localSheetId="0">'Факт 2018'!жэ</definedName>
    <definedName name="жэ">'Факт 2018'!жэ</definedName>
    <definedName name="_xlnm.Print_Titles" localSheetId="0">'Факт 2018'!$5:$6</definedName>
    <definedName name="_xlnm.Print_Titles">#REF!</definedName>
    <definedName name="ЗП1">[33]Лист13!$A$2</definedName>
    <definedName name="ЗП2">[33]Лист13!$B$2</definedName>
    <definedName name="ЗП3">[33]Лист13!$C$2</definedName>
    <definedName name="ЗП4">[33]Лист13!$D$2</definedName>
    <definedName name="й" localSheetId="0">'Факт 2018'!й</definedName>
    <definedName name="й">'Факт 2018'!й</definedName>
    <definedName name="йй" localSheetId="0">'Факт 2018'!йй</definedName>
    <definedName name="йй">'Факт 2018'!йй</definedName>
    <definedName name="кг" localSheetId="0">'Факт 2018'!кг</definedName>
    <definedName name="кг">'Факт 2018'!кг</definedName>
    <definedName name="ке" localSheetId="0">'Факт 2018'!ке</definedName>
    <definedName name="ке">'Факт 2018'!ке</definedName>
    <definedName name="Лист1">#REF!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">#REF!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лл" localSheetId="0">'Факт 2018'!лллл</definedName>
    <definedName name="лллл">'Факт 2018'!лллл</definedName>
    <definedName name="МР">#REF!</definedName>
    <definedName name="мые" localSheetId="0">'Факт 2018'!мые</definedName>
    <definedName name="мые">'Факт 2018'!мые</definedName>
    <definedName name="мым" localSheetId="0">'Факт 2018'!мым</definedName>
    <definedName name="мым">'Факт 2018'!мым</definedName>
    <definedName name="Население">'[30]Производство электроэнергии'!$A$124</definedName>
    <definedName name="ннннннннннн" localSheetId="0">'Факт 2018'!ннннннннннн</definedName>
    <definedName name="ннннннннннн">'Факт 2018'!ннннннннннн</definedName>
    <definedName name="НСРФ">#REF!</definedName>
    <definedName name="НСРФ2">#REF!</definedName>
    <definedName name="_xlnm.Print_Area" localSheetId="0">'Факт 2018'!$A$1:$E$70</definedName>
    <definedName name="ОРГ">#REF!</definedName>
    <definedName name="ОРГАНИЗАЦИЯ">#REF!</definedName>
    <definedName name="первый">#REF!</definedName>
    <definedName name="ПериодРегулирования">#REF!</definedName>
    <definedName name="Периоды_18_2">#REF!</definedName>
    <definedName name="ПоследнийГод">#REF!</definedName>
    <definedName name="ппппп" localSheetId="0">'Факт 2018'!ппппп</definedName>
    <definedName name="ппппп">'Факт 2018'!ппппп</definedName>
    <definedName name="ппппппппппп" localSheetId="0">'Факт 2018'!ппппппппппп</definedName>
    <definedName name="ппппппппппп">'Факт 2018'!ппппппппппп</definedName>
    <definedName name="прил1.2" localSheetId="0">'Факт 2018'!прил1.2</definedName>
    <definedName name="прил1.2">'Факт 2018'!прил1.2</definedName>
    <definedName name="Прилож3" localSheetId="0">'Факт 2018'!Прилож3</definedName>
    <definedName name="Прилож3">'Факт 2018'!Прилож3</definedName>
    <definedName name="Приложение8" localSheetId="0">'Факт 2018'!Приложение8</definedName>
    <definedName name="Приложение8">'Факт 2018'!Приложение8</definedName>
    <definedName name="Прочие_электроэнергии">'[30]Производство электроэнергии'!$A$132</definedName>
    <definedName name="ПЭ">[32]Справочники!$A$10:$A$12</definedName>
    <definedName name="р" localSheetId="0">'Факт 2018'!р</definedName>
    <definedName name="р">'Факт 2018'!р</definedName>
    <definedName name="РГК">[32]Справочники!$A$4:$A$4</definedName>
    <definedName name="ро" localSheetId="0">'Факт 2018'!ро</definedName>
    <definedName name="ро">'Факт 2018'!ро</definedName>
    <definedName name="с" localSheetId="0">'Факт 2018'!с</definedName>
    <definedName name="с">'Факт 2018'!с</definedName>
    <definedName name="сс" localSheetId="0">'Факт 2018'!сс</definedName>
    <definedName name="сс">'Факт 2018'!сс</definedName>
    <definedName name="сссс" localSheetId="0">'Факт 2018'!сссс</definedName>
    <definedName name="сссс">'Факт 2018'!сссс</definedName>
    <definedName name="ссссс" localSheetId="0">'Факт 2018'!ссссс</definedName>
    <definedName name="ссссс">'Факт 2018'!ссссс</definedName>
    <definedName name="ссы" localSheetId="0">'Факт 2018'!ссы</definedName>
    <definedName name="ссы">'Факт 2018'!ссы</definedName>
    <definedName name="ссы2" localSheetId="0">'Факт 2018'!ссы2</definedName>
    <definedName name="ссы2">'Факт 2018'!ссы2</definedName>
    <definedName name="сы" localSheetId="0">'Факт 2018'!сы</definedName>
    <definedName name="сы">'Факт 2018'!сы</definedName>
    <definedName name="тар" localSheetId="0">'Факт 2018'!тар</definedName>
    <definedName name="тар">'Факт 2018'!тар</definedName>
    <definedName name="ТАР2" localSheetId="0">'Факт 2018'!ТАР2</definedName>
    <definedName name="ТАР2">'Факт 2018'!ТАР2</definedName>
    <definedName name="тариф" localSheetId="0">'Факт 2018'!тариф</definedName>
    <definedName name="тариф">'Факт 2018'!тариф</definedName>
    <definedName name="Тариф3" localSheetId="0">'Факт 2018'!Тариф3</definedName>
    <definedName name="Тариф3">'Факт 2018'!Тариф3</definedName>
    <definedName name="третий">#REF!</definedName>
    <definedName name="у" localSheetId="0">'Факт 2018'!у</definedName>
    <definedName name="у">'Факт 2018'!у</definedName>
    <definedName name="УГОЛЬ">[32]Справочники!$A$19:$A$21</definedName>
    <definedName name="УФ" localSheetId="0">'Факт 2018'!УФ</definedName>
    <definedName name="УФ">'Факт 2018'!УФ</definedName>
    <definedName name="форма">#REF!</definedName>
    <definedName name="ФОРМА1">#REF!</definedName>
    <definedName name="ц" localSheetId="0">'Факт 2018'!ц</definedName>
    <definedName name="ц">'Факт 2018'!ц</definedName>
    <definedName name="ц." localSheetId="0">'Факт 2018'!ц.</definedName>
    <definedName name="ц.">'Факт 2018'!ц.</definedName>
    <definedName name="цена">#REF!</definedName>
    <definedName name="цу" localSheetId="0">'Факт 2018'!цу</definedName>
    <definedName name="цу">'Факт 2018'!цу</definedName>
    <definedName name="цуа" localSheetId="0">'Факт 2018'!цуа</definedName>
    <definedName name="цуа">'Факт 2018'!цуа</definedName>
    <definedName name="четвертый">#REF!</definedName>
    <definedName name="ъ" localSheetId="0">'Факт 2018'!ъ</definedName>
    <definedName name="ъ">'Факт 2018'!ъ</definedName>
    <definedName name="ыв" localSheetId="0">'Факт 2018'!ыв</definedName>
    <definedName name="ыв">'Факт 2018'!ыв</definedName>
    <definedName name="ыыыы" localSheetId="0">'Факт 2018'!ыыыы</definedName>
    <definedName name="ыыыы">'Факт 2018'!ыыыы</definedName>
    <definedName name="э" localSheetId="0">'Факт 2018'!э</definedName>
    <definedName name="э">'Факт 2018'!э</definedName>
  </definedNames>
  <calcPr calcId="124519"/>
  <fileRecoveryPr repairLoad="1"/>
</workbook>
</file>

<file path=xl/calcChain.xml><?xml version="1.0" encoding="utf-8"?>
<calcChain xmlns="http://schemas.openxmlformats.org/spreadsheetml/2006/main">
  <c r="C32" i="1"/>
  <c r="C26"/>
  <c r="D53"/>
  <c r="E53" s="1"/>
  <c r="C31" l="1"/>
  <c r="C27"/>
  <c r="C35"/>
  <c r="C21"/>
  <c r="C13"/>
  <c r="C19"/>
  <c r="D11"/>
  <c r="D21" l="1"/>
  <c r="E21" s="1"/>
  <c r="C17"/>
  <c r="D13"/>
  <c r="C68"/>
  <c r="C67"/>
  <c r="D64"/>
  <c r="D63" s="1"/>
  <c r="C63"/>
  <c r="D62"/>
  <c r="C61"/>
  <c r="C59"/>
  <c r="D58"/>
  <c r="D57"/>
  <c r="D56"/>
  <c r="E56" s="1"/>
  <c r="D52"/>
  <c r="D51"/>
  <c r="D50"/>
  <c r="C49"/>
  <c r="D48"/>
  <c r="E48" s="1"/>
  <c r="D47"/>
  <c r="D46" s="1"/>
  <c r="C46"/>
  <c r="D45"/>
  <c r="D44"/>
  <c r="C43"/>
  <c r="D42"/>
  <c r="E42" s="1"/>
  <c r="D41"/>
  <c r="D40"/>
  <c r="E40" s="1"/>
  <c r="D39"/>
  <c r="D38"/>
  <c r="D37"/>
  <c r="D36"/>
  <c r="E36" s="1"/>
  <c r="D35"/>
  <c r="D32"/>
  <c r="E32" s="1"/>
  <c r="D31"/>
  <c r="D30"/>
  <c r="D28"/>
  <c r="D27"/>
  <c r="E27" s="1"/>
  <c r="D26"/>
  <c r="D25"/>
  <c r="D24"/>
  <c r="E24" s="1"/>
  <c r="D19"/>
  <c r="E19" s="1"/>
  <c r="D18"/>
  <c r="D16"/>
  <c r="D15"/>
  <c r="E15" s="1"/>
  <c r="D14"/>
  <c r="D12"/>
  <c r="C65" l="1"/>
  <c r="E64"/>
  <c r="E12"/>
  <c r="E14"/>
  <c r="E38"/>
  <c r="E44"/>
  <c r="E51"/>
  <c r="E57"/>
  <c r="D61"/>
  <c r="D65" s="1"/>
  <c r="E62"/>
  <c r="E26"/>
  <c r="D59"/>
  <c r="D49"/>
  <c r="E31"/>
  <c r="D17"/>
  <c r="D10"/>
  <c r="D8" s="1"/>
  <c r="D33"/>
  <c r="D29" s="1"/>
  <c r="D22" s="1"/>
  <c r="E11"/>
  <c r="E16"/>
  <c r="E18"/>
  <c r="C33"/>
  <c r="C29" s="1"/>
  <c r="C22" s="1"/>
  <c r="E39"/>
  <c r="D43"/>
  <c r="E45"/>
  <c r="E47"/>
  <c r="E50"/>
  <c r="E58"/>
  <c r="E13"/>
  <c r="E35"/>
  <c r="C10"/>
  <c r="C8" s="1"/>
  <c r="E25"/>
  <c r="E28"/>
  <c r="E30"/>
  <c r="E37"/>
  <c r="E41"/>
  <c r="E52"/>
  <c r="C20" l="1"/>
  <c r="E63"/>
  <c r="E61"/>
  <c r="D20"/>
  <c r="D54" s="1"/>
  <c r="D66" s="1"/>
  <c r="D69" s="1"/>
  <c r="D72" s="1"/>
  <c r="D75" s="1"/>
  <c r="E33"/>
  <c r="E43"/>
  <c r="E10"/>
  <c r="E8" s="1"/>
  <c r="E46"/>
  <c r="C54"/>
  <c r="E49"/>
  <c r="E17"/>
  <c r="E29"/>
  <c r="E22" s="1"/>
  <c r="E59"/>
  <c r="E65" l="1"/>
  <c r="C66"/>
  <c r="C69" s="1"/>
  <c r="C72" s="1"/>
  <c r="C75" s="1"/>
  <c r="E20"/>
  <c r="E54" s="1"/>
  <c r="E66" l="1"/>
  <c r="E69" s="1"/>
  <c r="E72" s="1"/>
  <c r="E75" s="1"/>
</calcChain>
</file>

<file path=xl/sharedStrings.xml><?xml version="1.0" encoding="utf-8"?>
<sst xmlns="http://schemas.openxmlformats.org/spreadsheetml/2006/main" count="100" uniqueCount="98">
  <si>
    <t xml:space="preserve">Необходимая валовая выручка , обеспечивающая компенсацию  экономически обоснованных расходов </t>
  </si>
  <si>
    <t xml:space="preserve">на обслуживание всех групп потребителей гарантирующего поставщика электрической энергии </t>
  </si>
  <si>
    <t>№ п/п</t>
  </si>
  <si>
    <t>Наименование показателя</t>
  </si>
  <si>
    <t xml:space="preserve">Всего              </t>
  </si>
  <si>
    <t>Население</t>
  </si>
  <si>
    <t>Прочие</t>
  </si>
  <si>
    <t>Расходы на производство и реализацию, уменьшающие нологооблагамую базу</t>
  </si>
  <si>
    <t>1.</t>
  </si>
  <si>
    <t>Материальные расходы</t>
  </si>
  <si>
    <t>в том числе:</t>
  </si>
  <si>
    <t>1.1.</t>
  </si>
  <si>
    <t>Материалы</t>
  </si>
  <si>
    <t xml:space="preserve">   канцелярские  и хозяйственные материалы</t>
  </si>
  <si>
    <t xml:space="preserve">   запасные части на авто</t>
  </si>
  <si>
    <t xml:space="preserve">   комплектующие, расходные материалы ККТ и оргтехники</t>
  </si>
  <si>
    <t>1.2.</t>
  </si>
  <si>
    <t>Электро, тепло- и водоснабжение</t>
  </si>
  <si>
    <t>Топливо и горюче-смазочные материалы</t>
  </si>
  <si>
    <t>2.</t>
  </si>
  <si>
    <t>Амортизационные отчисления</t>
  </si>
  <si>
    <t>3.</t>
  </si>
  <si>
    <t>Расходы на оплату труда</t>
  </si>
  <si>
    <t>3.1.</t>
  </si>
  <si>
    <t>Оплата труда</t>
  </si>
  <si>
    <t>3.2.</t>
  </si>
  <si>
    <t>Отчисления на социальные нужды</t>
  </si>
  <si>
    <t>4.</t>
  </si>
  <si>
    <t>Прочие расходы</t>
  </si>
  <si>
    <t>4.1.</t>
  </si>
  <si>
    <t xml:space="preserve">Ремонт основных средств </t>
  </si>
  <si>
    <t>4.2.</t>
  </si>
  <si>
    <t>Оплата работ и услуг сторонних организаций</t>
  </si>
  <si>
    <t>услуги связи</t>
  </si>
  <si>
    <t>вневедомственная охрана</t>
  </si>
  <si>
    <t>коммунальное хозяйство</t>
  </si>
  <si>
    <t>юридические и информационные расходы (нотариус, реклама)</t>
  </si>
  <si>
    <t>аудиторские и консультационные услуги</t>
  </si>
  <si>
    <r>
      <t xml:space="preserve">прочие услуги сторонних оганизаций, </t>
    </r>
    <r>
      <rPr>
        <i/>
        <sz val="9"/>
        <rFont val="Times New Roman"/>
        <family val="1"/>
        <charset val="204"/>
      </rPr>
      <t>в том числе</t>
    </r>
    <r>
      <rPr>
        <sz val="9"/>
        <rFont val="Times New Roman"/>
        <family val="1"/>
        <charset val="204"/>
      </rPr>
      <t>:</t>
    </r>
  </si>
  <si>
    <t xml:space="preserve">   услуги почты</t>
  </si>
  <si>
    <t xml:space="preserve">   информационно-программное обеспечение</t>
  </si>
  <si>
    <t xml:space="preserve">   прочие </t>
  </si>
  <si>
    <t xml:space="preserve">   услуги инфраструктурных организаций</t>
  </si>
  <si>
    <t xml:space="preserve">   в том числе:</t>
  </si>
  <si>
    <t xml:space="preserve">      услуги ЗАО "ЦФР"</t>
  </si>
  <si>
    <t xml:space="preserve">      взнос НП "Совет рынка"</t>
  </si>
  <si>
    <t xml:space="preserve">      услуги АТС</t>
  </si>
  <si>
    <t xml:space="preserve">      услуги СО</t>
  </si>
  <si>
    <t>4.3.</t>
  </si>
  <si>
    <t xml:space="preserve">Командировки  представительские расходы </t>
  </si>
  <si>
    <t>4.4.</t>
  </si>
  <si>
    <t>Арендная плата</t>
  </si>
  <si>
    <t>4.5.</t>
  </si>
  <si>
    <t>Подготовка кадров</t>
  </si>
  <si>
    <t>4.6.</t>
  </si>
  <si>
    <t>Расходы на обеспечение безопасных условий и охрана труда</t>
  </si>
  <si>
    <t>4.7.</t>
  </si>
  <si>
    <t>Расходы на страхование, (ОСАГО)</t>
  </si>
  <si>
    <t xml:space="preserve">   обязат.страхование гражд. ответствен. (ОСАГО)</t>
  </si>
  <si>
    <t>страхование имущества</t>
  </si>
  <si>
    <t>4.8.</t>
  </si>
  <si>
    <t>Обеспечение соблюдения стандартов по качеству обслуживания потребителей (покупателей) из них:</t>
  </si>
  <si>
    <t>4.8.1.</t>
  </si>
  <si>
    <t>ведение баз данных потребителей и иные расходы, связ.с выполнением требований законодат.РФ о защите персональных данных</t>
  </si>
  <si>
    <t>4.8.2.</t>
  </si>
  <si>
    <t>Организация центров по приему платежей от населения</t>
  </si>
  <si>
    <t>4.9.</t>
  </si>
  <si>
    <t>Налоги сборы, в т.ч.:</t>
  </si>
  <si>
    <t xml:space="preserve">  налог на замлю</t>
  </si>
  <si>
    <t xml:space="preserve">  налог на транспорт</t>
  </si>
  <si>
    <t xml:space="preserve">  плата за выбросы</t>
  </si>
  <si>
    <t xml:space="preserve">  налог на имущество</t>
  </si>
  <si>
    <t>5.</t>
  </si>
  <si>
    <t>Итого расходы, связанные с реализацией ЭЭ</t>
  </si>
  <si>
    <t>Внереализационные расходы, уменьшающие налогооблагаемую базу налога на прибыль</t>
  </si>
  <si>
    <t xml:space="preserve">Обслуживание кредитов </t>
  </si>
  <si>
    <t>Резерв по сомнительным долгам</t>
  </si>
  <si>
    <t>Услуги банков</t>
  </si>
  <si>
    <t>6.</t>
  </si>
  <si>
    <t>Итого внереализационных расходов</t>
  </si>
  <si>
    <t>Расчет необходимой прибыли</t>
  </si>
  <si>
    <t>Налоги и платежи за счет прибыли, в т.ч.:</t>
  </si>
  <si>
    <t xml:space="preserve">  налог на прибыль</t>
  </si>
  <si>
    <t>Прибыль на нужды организации, в т.ч.:</t>
  </si>
  <si>
    <t xml:space="preserve">  расходы на социальные нужды</t>
  </si>
  <si>
    <t>7.</t>
  </si>
  <si>
    <t>Итого балансовая прибыль</t>
  </si>
  <si>
    <t>8.</t>
  </si>
  <si>
    <t>ИТОГО НВВ расчетная</t>
  </si>
  <si>
    <t>9.</t>
  </si>
  <si>
    <t>Экономически обоснованные расходы к возмещению (-)</t>
  </si>
  <si>
    <t>10.</t>
  </si>
  <si>
    <t>Экономически обоснованные расходы к исключению (+)</t>
  </si>
  <si>
    <t>11.</t>
  </si>
  <si>
    <t>Итого НВВ с учетом (+ ) и (-)</t>
  </si>
  <si>
    <t>Фактические затраты 2018 г.</t>
  </si>
  <si>
    <t>1-пред</t>
  </si>
  <si>
    <t>АО "Горэлектросеть", г. Кисловодск, 2018 год</t>
  </si>
</sst>
</file>

<file path=xl/styles.xml><?xml version="1.0" encoding="utf-8"?>
<styleSheet xmlns="http://schemas.openxmlformats.org/spreadsheetml/2006/main">
  <numFmts count="50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00"/>
    <numFmt numFmtId="165" formatCode="_-* #,##0_р_._-;\-* #,##0_р_._-;_-* &quot;-&quot;??_р_._-;_-@_-"/>
    <numFmt numFmtId="166" formatCode="0.0%"/>
    <numFmt numFmtId="167" formatCode="0.0%_);\(0.0%\)"/>
    <numFmt numFmtId="168" formatCode="#,##0_);[Red]\(#,##0\)"/>
    <numFmt numFmtId="169" formatCode="#,##0;\(#,##0\)"/>
    <numFmt numFmtId="170" formatCode="_-* #,##0.00[$€-1]_-;\-* #,##0.00[$€-1]_-;_-* &quot;-&quot;??[$€-1]_-"/>
    <numFmt numFmtId="171" formatCode="_-* #,##0.00\ _$_-;\-* #,##0.00\ _$_-;_-* &quot;-&quot;??\ _$_-;_-@_-"/>
    <numFmt numFmtId="172" formatCode="#\."/>
    <numFmt numFmtId="173" formatCode="#.##0\.00"/>
    <numFmt numFmtId="174" formatCode="#\.00"/>
    <numFmt numFmtId="175" formatCode="\$#\.00"/>
    <numFmt numFmtId="176" formatCode="General_)"/>
    <numFmt numFmtId="177" formatCode="_-* #,##0&quot;đ.&quot;_-;\-* #,##0&quot;đ.&quot;_-;_-* &quot;-&quot;&quot;đ.&quot;_-;_-@_-"/>
    <numFmt numFmtId="178" formatCode="_-* #,##0.00&quot;đ.&quot;_-;\-* #,##0.00&quot;đ.&quot;_-;_-* &quot;-&quot;??&quot;đ.&quot;_-;_-@_-"/>
    <numFmt numFmtId="179" formatCode="&quot;$&quot;#,##0_);[Red]\(&quot;$&quot;#,##0\)"/>
    <numFmt numFmtId="180" formatCode="\$#,##0\ ;\(\$#,##0\)"/>
    <numFmt numFmtId="181" formatCode="#,##0.000[$р.-419];\-#,##0.000[$р.-419]"/>
    <numFmt numFmtId="182" formatCode="_-* #,##0.0\ _$_-;\-* #,##0.0\ _$_-;_-* &quot;-&quot;??\ _$_-;_-@_-"/>
    <numFmt numFmtId="183" formatCode="0.0"/>
    <numFmt numFmtId="184" formatCode="#,##0.0_);\(#,##0.0\)"/>
    <numFmt numFmtId="185" formatCode="#,##0_ ;[Red]\-#,##0\ "/>
    <numFmt numFmtId="186" formatCode="#,##0_);[Blue]\(#,##0\)"/>
    <numFmt numFmtId="187" formatCode="_-* #,##0_-;\-* #,##0_-;_-* &quot;-&quot;_-;_-@_-"/>
    <numFmt numFmtId="188" formatCode="_-* #,##0.00_-;\-* #,##0.00_-;_-* &quot;-&quot;??_-;_-@_-"/>
    <numFmt numFmtId="189" formatCode="#,##0__\ \ \ \ "/>
    <numFmt numFmtId="190" formatCode="_-&quot;£&quot;* #,##0_-;\-&quot;£&quot;* #,##0_-;_-&quot;£&quot;* &quot;-&quot;_-;_-@_-"/>
    <numFmt numFmtId="191" formatCode="_-&quot;£&quot;* #,##0.00_-;\-&quot;£&quot;* #,##0.00_-;_-&quot;£&quot;* &quot;-&quot;??_-;_-@_-"/>
    <numFmt numFmtId="192" formatCode="#,##0.00&quot;т.р.&quot;;\-#,##0.00&quot;т.р.&quot;"/>
    <numFmt numFmtId="193" formatCode="#,##0.0;[Red]#,##0.0"/>
    <numFmt numFmtId="194" formatCode="_-* #,##0_đ_._-;\-* #,##0_đ_._-;_-* &quot;-&quot;_đ_._-;_-@_-"/>
    <numFmt numFmtId="195" formatCode="_-* #,##0.00_đ_._-;\-* #,##0.00_đ_._-;_-* &quot;-&quot;??_đ_._-;_-@_-"/>
    <numFmt numFmtId="196" formatCode="\(#,##0.0\)"/>
    <numFmt numFmtId="197" formatCode="#,##0\ &quot;?.&quot;;\-#,##0\ &quot;?.&quot;"/>
    <numFmt numFmtId="198" formatCode="#,##0______;;&quot;------------      &quot;"/>
    <numFmt numFmtId="199" formatCode="#,##0.000_ ;\-#,##0.000\ "/>
    <numFmt numFmtId="200" formatCode="#,##0.00_ ;[Red]\-#,##0.00\ "/>
    <numFmt numFmtId="201" formatCode="#,##0.000"/>
    <numFmt numFmtId="202" formatCode="0.000"/>
    <numFmt numFmtId="203" formatCode="_-* #,##0\ _р_._-;\-* #,##0\ _р_._-;_-* &quot;-&quot;\ _р_._-;_-@_-"/>
    <numFmt numFmtId="204" formatCode="_-* #,##0.00\ _р_._-;\-* #,##0.00\ _р_._-;_-* &quot;-&quot;??\ _р_._-;_-@_-"/>
    <numFmt numFmtId="205" formatCode="#,##0.0"/>
    <numFmt numFmtId="206" formatCode="_-* #,##0\ _$_-;\-* #,##0\ _$_-;_-* &quot;-&quot;\ _$_-;_-@_-"/>
    <numFmt numFmtId="207" formatCode="#,##0.00_ ;\-#,##0.00\ "/>
    <numFmt numFmtId="208" formatCode="%#\.00"/>
    <numFmt numFmtId="209" formatCode="_-* #,##0.0000_р_._-;\-* #,##0.0000_р_._-;_-* &quot;-&quot;??_р_._-;_-@_-"/>
  </numFmts>
  <fonts count="13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Helv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i/>
      <sz val="9"/>
      <name val="HelvDL"/>
    </font>
    <font>
      <sz val="10"/>
      <name val="Times New Roman CYR"/>
      <charset val="204"/>
    </font>
    <font>
      <sz val="10"/>
      <color indexed="64"/>
      <name val="Arial"/>
      <family val="2"/>
      <charset val="204"/>
    </font>
    <font>
      <sz val="10"/>
      <name val="Tahoma"/>
      <family val="2"/>
      <charset val="204"/>
    </font>
    <font>
      <sz val="14"/>
      <name val="Times New Roman"/>
      <family val="1"/>
      <charset val="204"/>
    </font>
    <font>
      <b/>
      <i/>
      <sz val="10"/>
      <color indexed="10"/>
      <name val="Arial Cyr"/>
      <family val="2"/>
      <charset val="204"/>
    </font>
    <font>
      <sz val="9"/>
      <name val="HelvDL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</fonts>
  <fills count="5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98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11" fillId="0" borderId="0"/>
    <xf numFmtId="166" fontId="12" fillId="0" borderId="0">
      <alignment vertical="top"/>
    </xf>
    <xf numFmtId="166" fontId="13" fillId="0" borderId="0">
      <alignment vertical="top"/>
    </xf>
    <xf numFmtId="167" fontId="13" fillId="5" borderId="0">
      <alignment vertical="top"/>
    </xf>
    <xf numFmtId="166" fontId="13" fillId="3" borderId="0">
      <alignment vertical="top"/>
    </xf>
    <xf numFmtId="40" fontId="14" fillId="0" borderId="0" applyFont="0" applyFill="0" applyBorder="0" applyAlignment="0" applyProtection="0"/>
    <xf numFmtId="0" fontId="15" fillId="0" borderId="0"/>
    <xf numFmtId="0" fontId="16" fillId="0" borderId="0"/>
    <xf numFmtId="0" fontId="2" fillId="0" borderId="0"/>
    <xf numFmtId="16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16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169" fontId="11" fillId="6" borderId="7">
      <alignment wrapText="1"/>
      <protection locked="0"/>
    </xf>
    <xf numFmtId="169" fontId="11" fillId="6" borderId="7">
      <alignment wrapText="1"/>
      <protection locked="0"/>
    </xf>
    <xf numFmtId="0" fontId="10" fillId="0" borderId="0"/>
    <xf numFmtId="0" fontId="10" fillId="0" borderId="0"/>
    <xf numFmtId="0" fontId="16" fillId="0" borderId="0"/>
    <xf numFmtId="170" fontId="16" fillId="0" borderId="0"/>
    <xf numFmtId="0" fontId="16" fillId="0" borderId="0"/>
    <xf numFmtId="170" fontId="16" fillId="0" borderId="0"/>
    <xf numFmtId="0" fontId="16" fillId="0" borderId="0"/>
    <xf numFmtId="170" fontId="16" fillId="0" borderId="0"/>
    <xf numFmtId="0" fontId="16" fillId="0" borderId="0"/>
    <xf numFmtId="170" fontId="16" fillId="0" borderId="0"/>
    <xf numFmtId="0" fontId="17" fillId="0" borderId="0"/>
    <xf numFmtId="0" fontId="10" fillId="0" borderId="0"/>
    <xf numFmtId="170" fontId="10" fillId="0" borderId="0"/>
    <xf numFmtId="0" fontId="10" fillId="0" borderId="0"/>
    <xf numFmtId="16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0" fontId="10" fillId="0" borderId="0"/>
    <xf numFmtId="170" fontId="10" fillId="0" borderId="0"/>
    <xf numFmtId="0" fontId="10" fillId="0" borderId="0"/>
    <xf numFmtId="170" fontId="10" fillId="0" borderId="0"/>
    <xf numFmtId="0" fontId="16" fillId="0" borderId="0"/>
    <xf numFmtId="170" fontId="16" fillId="0" borderId="0"/>
    <xf numFmtId="0" fontId="16" fillId="0" borderId="0"/>
    <xf numFmtId="170" fontId="16" fillId="0" borderId="0"/>
    <xf numFmtId="0" fontId="16" fillId="0" borderId="0"/>
    <xf numFmtId="16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0" fontId="16" fillId="0" borderId="0"/>
    <xf numFmtId="170" fontId="16" fillId="0" borderId="0"/>
    <xf numFmtId="0" fontId="16" fillId="0" borderId="0"/>
    <xf numFmtId="0" fontId="16" fillId="0" borderId="0"/>
    <xf numFmtId="170" fontId="16" fillId="0" borderId="0"/>
    <xf numFmtId="0" fontId="16" fillId="0" borderId="0"/>
    <xf numFmtId="170" fontId="16" fillId="0" borderId="0"/>
    <xf numFmtId="16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16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0" fontId="16" fillId="0" borderId="0"/>
    <xf numFmtId="170" fontId="16" fillId="0" borderId="0"/>
    <xf numFmtId="0" fontId="16" fillId="0" borderId="0"/>
    <xf numFmtId="0" fontId="10" fillId="0" borderId="0"/>
    <xf numFmtId="170" fontId="10" fillId="0" borderId="0"/>
    <xf numFmtId="0" fontId="10" fillId="0" borderId="0"/>
    <xf numFmtId="170" fontId="10" fillId="0" borderId="0"/>
    <xf numFmtId="0" fontId="17" fillId="0" borderId="0"/>
    <xf numFmtId="0" fontId="16" fillId="0" borderId="0"/>
    <xf numFmtId="170" fontId="16" fillId="0" borderId="0"/>
    <xf numFmtId="0" fontId="10" fillId="0" borderId="0"/>
    <xf numFmtId="170" fontId="10" fillId="0" borderId="0"/>
    <xf numFmtId="0" fontId="10" fillId="0" borderId="0"/>
    <xf numFmtId="170" fontId="10" fillId="0" borderId="0"/>
    <xf numFmtId="0" fontId="2" fillId="0" borderId="0"/>
    <xf numFmtId="0" fontId="16" fillId="0" borderId="0"/>
    <xf numFmtId="170" fontId="16" fillId="0" borderId="0"/>
    <xf numFmtId="171" fontId="2" fillId="0" borderId="0" applyFont="0" applyFill="0" applyBorder="0" applyAlignment="0" applyProtection="0"/>
    <xf numFmtId="172" fontId="18" fillId="0" borderId="10">
      <protection locked="0"/>
    </xf>
    <xf numFmtId="173" fontId="18" fillId="0" borderId="0">
      <protection locked="0"/>
    </xf>
    <xf numFmtId="174" fontId="18" fillId="0" borderId="0">
      <protection locked="0"/>
    </xf>
    <xf numFmtId="173" fontId="18" fillId="0" borderId="0">
      <protection locked="0"/>
    </xf>
    <xf numFmtId="174" fontId="18" fillId="0" borderId="0">
      <protection locked="0"/>
    </xf>
    <xf numFmtId="175" fontId="18" fillId="0" borderId="0">
      <protection locked="0"/>
    </xf>
    <xf numFmtId="172" fontId="19" fillId="0" borderId="0">
      <protection locked="0"/>
    </xf>
    <xf numFmtId="172" fontId="19" fillId="0" borderId="0">
      <protection locked="0"/>
    </xf>
    <xf numFmtId="172" fontId="18" fillId="0" borderId="10">
      <protection locked="0"/>
    </xf>
    <xf numFmtId="0" fontId="17" fillId="0" borderId="0" applyBorder="0"/>
    <xf numFmtId="0" fontId="2" fillId="0" borderId="0" applyBorder="0"/>
    <xf numFmtId="0" fontId="20" fillId="7" borderId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5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7" fillId="0" borderId="0"/>
    <xf numFmtId="176" fontId="24" fillId="0" borderId="11">
      <protection locked="0"/>
    </xf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5" fillId="9" borderId="0" applyNumberFormat="0" applyBorder="0" applyAlignment="0" applyProtection="0"/>
    <xf numFmtId="10" fontId="26" fillId="0" borderId="0" applyNumberFormat="0" applyFill="0" applyBorder="0" applyAlignment="0"/>
    <xf numFmtId="0" fontId="27" fillId="0" borderId="0"/>
    <xf numFmtId="0" fontId="28" fillId="26" borderId="12" applyNumberFormat="0" applyAlignment="0" applyProtection="0"/>
    <xf numFmtId="0" fontId="29" fillId="27" borderId="13" applyNumberFormat="0" applyAlignment="0" applyProtection="0"/>
    <xf numFmtId="0" fontId="30" fillId="0" borderId="9">
      <alignment horizontal="left" vertical="center"/>
    </xf>
    <xf numFmtId="41" fontId="11" fillId="0" borderId="0" applyFont="0" applyFill="0" applyBorder="0" applyAlignment="0" applyProtection="0"/>
    <xf numFmtId="0" fontId="31" fillId="0" borderId="0" applyFont="0" applyFill="0" applyBorder="0" applyAlignment="0" applyProtection="0">
      <alignment horizontal="right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>
      <alignment horizontal="right"/>
    </xf>
    <xf numFmtId="0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32" fillId="0" borderId="0" applyFont="0" applyFill="0" applyBorder="0" applyAlignment="0" applyProtection="0"/>
    <xf numFmtId="176" fontId="33" fillId="28" borderId="11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31" fillId="0" borderId="0" applyFont="0" applyFill="0" applyBorder="0" applyAlignment="0" applyProtection="0">
      <alignment horizontal="right"/>
    </xf>
    <xf numFmtId="0" fontId="31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1" fillId="0" borderId="0" applyFill="0" applyBorder="0" applyProtection="0">
      <alignment vertical="center"/>
    </xf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4" fontId="34" fillId="0" borderId="0">
      <alignment vertical="top"/>
    </xf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31" fillId="0" borderId="14" applyNumberFormat="0" applyFont="0" applyFill="0" applyAlignment="0" applyProtection="0"/>
    <xf numFmtId="0" fontId="35" fillId="0" borderId="0" applyNumberFormat="0" applyFill="0" applyBorder="0" applyAlignment="0" applyProtection="0"/>
    <xf numFmtId="16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170" fontId="34" fillId="0" borderId="0" applyFont="0" applyFill="0" applyBorder="0" applyAlignment="0" applyProtection="0"/>
    <xf numFmtId="37" fontId="11" fillId="0" borderId="0"/>
    <xf numFmtId="0" fontId="37" fillId="0" borderId="0" applyNumberFormat="0" applyFill="0" applyBorder="0" applyAlignment="0" applyProtection="0"/>
    <xf numFmtId="183" fontId="38" fillId="0" borderId="0" applyFill="0" applyBorder="0" applyAlignment="0" applyProtection="0"/>
    <xf numFmtId="183" fontId="12" fillId="0" borderId="0" applyFill="0" applyBorder="0" applyAlignment="0" applyProtection="0"/>
    <xf numFmtId="183" fontId="39" fillId="0" borderId="0" applyFill="0" applyBorder="0" applyAlignment="0" applyProtection="0"/>
    <xf numFmtId="183" fontId="40" fillId="0" borderId="0" applyFill="0" applyBorder="0" applyAlignment="0" applyProtection="0"/>
    <xf numFmtId="183" fontId="41" fillId="0" borderId="0" applyFill="0" applyBorder="0" applyAlignment="0" applyProtection="0"/>
    <xf numFmtId="183" fontId="42" fillId="0" borderId="0" applyFill="0" applyBorder="0" applyAlignment="0" applyProtection="0"/>
    <xf numFmtId="183" fontId="43" fillId="0" borderId="0" applyFill="0" applyBorder="0" applyAlignment="0" applyProtection="0"/>
    <xf numFmtId="2" fontId="32" fillId="0" borderId="0" applyFont="0" applyFill="0" applyBorder="0" applyAlignment="0" applyProtection="0"/>
    <xf numFmtId="0" fontId="44" fillId="0" borderId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Fill="0" applyBorder="0" applyProtection="0">
      <alignment horizontal="left"/>
    </xf>
    <xf numFmtId="0" fontId="47" fillId="10" borderId="0" applyNumberFormat="0" applyBorder="0" applyAlignment="0" applyProtection="0"/>
    <xf numFmtId="166" fontId="48" fillId="3" borderId="9" applyNumberFormat="0" applyFont="0" applyBorder="0" applyAlignment="0" applyProtection="0"/>
    <xf numFmtId="0" fontId="31" fillId="0" borderId="0" applyFont="0" applyFill="0" applyBorder="0" applyAlignment="0" applyProtection="0">
      <alignment horizontal="right"/>
    </xf>
    <xf numFmtId="184" fontId="49" fillId="3" borderId="0" applyNumberFormat="0" applyFont="0" applyAlignment="0"/>
    <xf numFmtId="0" fontId="50" fillId="0" borderId="0" applyProtection="0">
      <alignment horizontal="right"/>
    </xf>
    <xf numFmtId="0" fontId="51" fillId="0" borderId="0">
      <alignment vertical="top"/>
    </xf>
    <xf numFmtId="0" fontId="52" fillId="0" borderId="15" applyNumberFormat="0" applyFill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2" fontId="55" fillId="29" borderId="0" applyAlignment="0">
      <alignment horizontal="right"/>
      <protection locked="0"/>
    </xf>
    <xf numFmtId="168" fontId="56" fillId="0" borderId="0">
      <alignment vertical="top"/>
    </xf>
    <xf numFmtId="38" fontId="56" fillId="0" borderId="0">
      <alignment vertical="top"/>
    </xf>
    <xf numFmtId="38" fontId="56" fillId="0" borderId="0">
      <alignment vertical="top"/>
    </xf>
    <xf numFmtId="0" fontId="57" fillId="0" borderId="0" applyNumberFormat="0" applyFill="0" applyBorder="0" applyAlignment="0" applyProtection="0">
      <alignment vertical="top"/>
      <protection locked="0"/>
    </xf>
    <xf numFmtId="176" fontId="58" fillId="0" borderId="0"/>
    <xf numFmtId="0" fontId="11" fillId="0" borderId="0"/>
    <xf numFmtId="0" fontId="59" fillId="0" borderId="0" applyNumberFormat="0" applyFill="0" applyBorder="0" applyAlignment="0" applyProtection="0">
      <alignment vertical="top"/>
      <protection locked="0"/>
    </xf>
    <xf numFmtId="185" fontId="60" fillId="0" borderId="9">
      <alignment horizontal="center" vertical="center" wrapText="1"/>
    </xf>
    <xf numFmtId="0" fontId="61" fillId="13" borderId="12" applyNumberFormat="0" applyAlignment="0" applyProtection="0"/>
    <xf numFmtId="0" fontId="62" fillId="0" borderId="0" applyFill="0" applyBorder="0" applyProtection="0">
      <alignment vertical="center"/>
    </xf>
    <xf numFmtId="0" fontId="62" fillId="0" borderId="0" applyFill="0" applyBorder="0" applyProtection="0">
      <alignment vertical="center"/>
    </xf>
    <xf numFmtId="0" fontId="62" fillId="0" borderId="0" applyFill="0" applyBorder="0" applyProtection="0">
      <alignment vertical="center"/>
    </xf>
    <xf numFmtId="0" fontId="62" fillId="0" borderId="0" applyFill="0" applyBorder="0" applyProtection="0">
      <alignment vertical="center"/>
    </xf>
    <xf numFmtId="168" fontId="13" fillId="0" borderId="0">
      <alignment vertical="top"/>
    </xf>
    <xf numFmtId="168" fontId="13" fillId="5" borderId="0">
      <alignment vertical="top"/>
    </xf>
    <xf numFmtId="38" fontId="13" fillId="5" borderId="0">
      <alignment vertical="top"/>
    </xf>
    <xf numFmtId="38" fontId="13" fillId="5" borderId="0">
      <alignment vertical="top"/>
    </xf>
    <xf numFmtId="38" fontId="13" fillId="0" borderId="0">
      <alignment vertical="top"/>
    </xf>
    <xf numFmtId="186" fontId="13" fillId="3" borderId="0">
      <alignment vertical="top"/>
    </xf>
    <xf numFmtId="38" fontId="13" fillId="0" borderId="0">
      <alignment vertical="top"/>
    </xf>
    <xf numFmtId="0" fontId="63" fillId="0" borderId="18" applyNumberFormat="0" applyFill="0" applyAlignment="0" applyProtection="0"/>
    <xf numFmtId="187" fontId="64" fillId="0" borderId="0" applyFont="0" applyFill="0" applyBorder="0" applyAlignment="0" applyProtection="0"/>
    <xf numFmtId="188" fontId="64" fillId="0" borderId="0" applyFont="0" applyFill="0" applyBorder="0" applyAlignment="0" applyProtection="0"/>
    <xf numFmtId="187" fontId="64" fillId="0" borderId="0" applyFont="0" applyFill="0" applyBorder="0" applyAlignment="0" applyProtection="0"/>
    <xf numFmtId="188" fontId="64" fillId="0" borderId="0" applyFont="0" applyFill="0" applyBorder="0" applyAlignment="0" applyProtection="0"/>
    <xf numFmtId="189" fontId="65" fillId="0" borderId="9">
      <alignment horizontal="right"/>
      <protection locked="0"/>
    </xf>
    <xf numFmtId="190" fontId="64" fillId="0" borderId="0" applyFont="0" applyFill="0" applyBorder="0" applyAlignment="0" applyProtection="0"/>
    <xf numFmtId="191" fontId="64" fillId="0" borderId="0" applyFont="0" applyFill="0" applyBorder="0" applyAlignment="0" applyProtection="0"/>
    <xf numFmtId="190" fontId="64" fillId="0" borderId="0" applyFont="0" applyFill="0" applyBorder="0" applyAlignment="0" applyProtection="0"/>
    <xf numFmtId="191" fontId="64" fillId="0" borderId="0" applyFont="0" applyFill="0" applyBorder="0" applyAlignment="0" applyProtection="0"/>
    <xf numFmtId="0" fontId="31" fillId="0" borderId="0" applyFont="0" applyFill="0" applyBorder="0" applyAlignment="0" applyProtection="0">
      <alignment horizontal="right"/>
    </xf>
    <xf numFmtId="0" fontId="31" fillId="0" borderId="0" applyFill="0" applyBorder="0" applyProtection="0">
      <alignment vertical="center"/>
    </xf>
    <xf numFmtId="0" fontId="31" fillId="0" borderId="0" applyFont="0" applyFill="0" applyBorder="0" applyAlignment="0" applyProtection="0">
      <alignment horizontal="right"/>
    </xf>
    <xf numFmtId="3" fontId="2" fillId="0" borderId="19" applyFont="0" applyBorder="0">
      <alignment horizontal="center" vertical="center"/>
    </xf>
    <xf numFmtId="0" fontId="66" fillId="30" borderId="0" applyNumberFormat="0" applyBorder="0" applyAlignment="0" applyProtection="0"/>
    <xf numFmtId="0" fontId="20" fillId="0" borderId="20"/>
    <xf numFmtId="0" fontId="67" fillId="0" borderId="0" applyNumberFormat="0" applyFill="0" applyBorder="0" applyAlignment="0" applyProtection="0"/>
    <xf numFmtId="192" fontId="2" fillId="0" borderId="0"/>
    <xf numFmtId="0" fontId="6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>
      <alignment horizontal="right"/>
    </xf>
    <xf numFmtId="0" fontId="2" fillId="0" borderId="0"/>
    <xf numFmtId="0" fontId="69" fillId="0" borderId="0"/>
    <xf numFmtId="0" fontId="31" fillId="0" borderId="0" applyFill="0" applyBorder="0" applyProtection="0">
      <alignment vertical="center"/>
    </xf>
    <xf numFmtId="0" fontId="70" fillId="0" borderId="0"/>
    <xf numFmtId="0" fontId="11" fillId="0" borderId="0"/>
    <xf numFmtId="0" fontId="10" fillId="0" borderId="0"/>
    <xf numFmtId="0" fontId="71" fillId="31" borderId="21" applyNumberFormat="0" applyFont="0" applyAlignment="0" applyProtection="0"/>
    <xf numFmtId="193" fontId="2" fillId="0" borderId="0" applyFont="0" applyAlignment="0">
      <alignment horizontal="center"/>
    </xf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48" fillId="0" borderId="0"/>
    <xf numFmtId="196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0" fontId="72" fillId="26" borderId="22" applyNumberFormat="0" applyAlignment="0" applyProtection="0"/>
    <xf numFmtId="1" fontId="73" fillId="0" borderId="0" applyProtection="0">
      <alignment horizontal="right" vertical="center"/>
    </xf>
    <xf numFmtId="49" fontId="74" fillId="0" borderId="1" applyFill="0" applyProtection="0">
      <alignment vertical="center"/>
    </xf>
    <xf numFmtId="9" fontId="11" fillId="0" borderId="0" applyFont="0" applyFill="0" applyBorder="0" applyAlignment="0" applyProtection="0"/>
    <xf numFmtId="0" fontId="31" fillId="0" borderId="0" applyFill="0" applyBorder="0" applyProtection="0">
      <alignment vertical="center"/>
    </xf>
    <xf numFmtId="37" fontId="75" fillId="6" borderId="23"/>
    <xf numFmtId="37" fontId="75" fillId="6" borderId="23"/>
    <xf numFmtId="0" fontId="76" fillId="0" borderId="0" applyNumberFormat="0">
      <alignment horizontal="left"/>
    </xf>
    <xf numFmtId="198" fontId="77" fillId="0" borderId="24" applyBorder="0">
      <alignment horizontal="right"/>
      <protection locked="0"/>
    </xf>
    <xf numFmtId="49" fontId="78" fillId="0" borderId="9" applyNumberFormat="0">
      <alignment horizontal="left" vertical="center"/>
    </xf>
    <xf numFmtId="0" fontId="79" fillId="0" borderId="25">
      <alignment vertical="center"/>
    </xf>
    <xf numFmtId="4" fontId="80" fillId="6" borderId="22" applyNumberFormat="0" applyProtection="0">
      <alignment vertical="center"/>
    </xf>
    <xf numFmtId="4" fontId="81" fillId="6" borderId="22" applyNumberFormat="0" applyProtection="0">
      <alignment vertical="center"/>
    </xf>
    <xf numFmtId="4" fontId="80" fillId="6" borderId="22" applyNumberFormat="0" applyProtection="0">
      <alignment horizontal="left" vertical="center" indent="1"/>
    </xf>
    <xf numFmtId="4" fontId="80" fillId="6" borderId="22" applyNumberFormat="0" applyProtection="0">
      <alignment horizontal="left" vertical="center" indent="1"/>
    </xf>
    <xf numFmtId="0" fontId="11" fillId="32" borderId="22" applyNumberFormat="0" applyProtection="0">
      <alignment horizontal="left" vertical="center" indent="1"/>
    </xf>
    <xf numFmtId="4" fontId="80" fillId="33" borderId="22" applyNumberFormat="0" applyProtection="0">
      <alignment horizontal="right" vertical="center"/>
    </xf>
    <xf numFmtId="4" fontId="80" fillId="34" borderId="22" applyNumberFormat="0" applyProtection="0">
      <alignment horizontal="right" vertical="center"/>
    </xf>
    <xf numFmtId="4" fontId="80" fillId="35" borderId="22" applyNumberFormat="0" applyProtection="0">
      <alignment horizontal="right" vertical="center"/>
    </xf>
    <xf numFmtId="4" fontId="80" fillId="36" borderId="22" applyNumberFormat="0" applyProtection="0">
      <alignment horizontal="right" vertical="center"/>
    </xf>
    <xf numFmtId="4" fontId="80" fillId="37" borderId="22" applyNumberFormat="0" applyProtection="0">
      <alignment horizontal="right" vertical="center"/>
    </xf>
    <xf numFmtId="4" fontId="80" fillId="38" borderId="22" applyNumberFormat="0" applyProtection="0">
      <alignment horizontal="right" vertical="center"/>
    </xf>
    <xf numFmtId="4" fontId="80" fillId="39" borderId="22" applyNumberFormat="0" applyProtection="0">
      <alignment horizontal="right" vertical="center"/>
    </xf>
    <xf numFmtId="4" fontId="80" fillId="40" borderId="22" applyNumberFormat="0" applyProtection="0">
      <alignment horizontal="right" vertical="center"/>
    </xf>
    <xf numFmtId="4" fontId="80" fillId="41" borderId="22" applyNumberFormat="0" applyProtection="0">
      <alignment horizontal="right" vertical="center"/>
    </xf>
    <xf numFmtId="4" fontId="82" fillId="42" borderId="22" applyNumberFormat="0" applyProtection="0">
      <alignment horizontal="left" vertical="center" indent="1"/>
    </xf>
    <xf numFmtId="4" fontId="80" fillId="43" borderId="26" applyNumberFormat="0" applyProtection="0">
      <alignment horizontal="left" vertical="center" indent="1"/>
    </xf>
    <xf numFmtId="4" fontId="83" fillId="44" borderId="0" applyNumberFormat="0" applyProtection="0">
      <alignment horizontal="left" vertical="center" indent="1"/>
    </xf>
    <xf numFmtId="0" fontId="11" fillId="32" borderId="22" applyNumberFormat="0" applyProtection="0">
      <alignment horizontal="left" vertical="center" indent="1"/>
    </xf>
    <xf numFmtId="4" fontId="84" fillId="43" borderId="22" applyNumberFormat="0" applyProtection="0">
      <alignment horizontal="left" vertical="center" indent="1"/>
    </xf>
    <xf numFmtId="4" fontId="84" fillId="45" borderId="22" applyNumberFormat="0" applyProtection="0">
      <alignment horizontal="left" vertical="center" indent="1"/>
    </xf>
    <xf numFmtId="0" fontId="11" fillId="45" borderId="22" applyNumberFormat="0" applyProtection="0">
      <alignment horizontal="left" vertical="center" indent="1"/>
    </xf>
    <xf numFmtId="0" fontId="11" fillId="45" borderId="22" applyNumberFormat="0" applyProtection="0">
      <alignment horizontal="left" vertical="center" indent="1"/>
    </xf>
    <xf numFmtId="0" fontId="11" fillId="46" borderId="22" applyNumberFormat="0" applyProtection="0">
      <alignment horizontal="left" vertical="center" indent="1"/>
    </xf>
    <xf numFmtId="0" fontId="11" fillId="46" borderId="22" applyNumberFormat="0" applyProtection="0">
      <alignment horizontal="left" vertical="center" indent="1"/>
    </xf>
    <xf numFmtId="0" fontId="11" fillId="5" borderId="22" applyNumberFormat="0" applyProtection="0">
      <alignment horizontal="left" vertical="center" indent="1"/>
    </xf>
    <xf numFmtId="0" fontId="11" fillId="5" borderId="22" applyNumberFormat="0" applyProtection="0">
      <alignment horizontal="left" vertical="center" indent="1"/>
    </xf>
    <xf numFmtId="0" fontId="11" fillId="32" borderId="22" applyNumberFormat="0" applyProtection="0">
      <alignment horizontal="left" vertical="center" indent="1"/>
    </xf>
    <xf numFmtId="0" fontId="11" fillId="32" borderId="22" applyNumberFormat="0" applyProtection="0">
      <alignment horizontal="left" vertical="center" indent="1"/>
    </xf>
    <xf numFmtId="0" fontId="2" fillId="0" borderId="0"/>
    <xf numFmtId="4" fontId="80" fillId="47" borderId="22" applyNumberFormat="0" applyProtection="0">
      <alignment vertical="center"/>
    </xf>
    <xf numFmtId="4" fontId="81" fillId="47" borderId="22" applyNumberFormat="0" applyProtection="0">
      <alignment vertical="center"/>
    </xf>
    <xf numFmtId="4" fontId="80" fillId="47" borderId="22" applyNumberFormat="0" applyProtection="0">
      <alignment horizontal="left" vertical="center" indent="1"/>
    </xf>
    <xf numFmtId="4" fontId="80" fillId="47" borderId="22" applyNumberFormat="0" applyProtection="0">
      <alignment horizontal="left" vertical="center" indent="1"/>
    </xf>
    <xf numFmtId="4" fontId="80" fillId="43" borderId="22" applyNumberFormat="0" applyProtection="0">
      <alignment horizontal="right" vertical="center"/>
    </xf>
    <xf numFmtId="4" fontId="81" fillId="43" borderId="22" applyNumberFormat="0" applyProtection="0">
      <alignment horizontal="right" vertical="center"/>
    </xf>
    <xf numFmtId="0" fontId="11" fillId="32" borderId="22" applyNumberFormat="0" applyProtection="0">
      <alignment horizontal="left" vertical="center" indent="1"/>
    </xf>
    <xf numFmtId="0" fontId="11" fillId="32" borderId="22" applyNumberFormat="0" applyProtection="0">
      <alignment horizontal="left" vertical="center" indent="1"/>
    </xf>
    <xf numFmtId="0" fontId="85" fillId="0" borderId="0"/>
    <xf numFmtId="4" fontId="86" fillId="43" borderId="22" applyNumberFormat="0" applyProtection="0">
      <alignment horizontal="right" vertical="center"/>
    </xf>
    <xf numFmtId="0" fontId="87" fillId="0" borderId="0">
      <alignment horizontal="left" vertical="center" wrapText="1"/>
    </xf>
    <xf numFmtId="0" fontId="11" fillId="0" borderId="0"/>
    <xf numFmtId="0" fontId="10" fillId="0" borderId="0"/>
    <xf numFmtId="0" fontId="88" fillId="0" borderId="0" applyBorder="0" applyProtection="0">
      <alignment vertical="center"/>
    </xf>
    <xf numFmtId="0" fontId="88" fillId="0" borderId="1" applyBorder="0" applyProtection="0">
      <alignment horizontal="right" vertical="center"/>
    </xf>
    <xf numFmtId="0" fontId="89" fillId="48" borderId="0" applyBorder="0" applyProtection="0">
      <alignment horizontal="centerContinuous" vertical="center"/>
    </xf>
    <xf numFmtId="0" fontId="89" fillId="49" borderId="1" applyBorder="0" applyProtection="0">
      <alignment horizontal="centerContinuous" vertical="center"/>
    </xf>
    <xf numFmtId="0" fontId="90" fillId="0" borderId="0"/>
    <xf numFmtId="168" fontId="91" fillId="50" borderId="0">
      <alignment horizontal="right" vertical="top"/>
    </xf>
    <xf numFmtId="38" fontId="91" fillId="50" borderId="0">
      <alignment horizontal="right" vertical="top"/>
    </xf>
    <xf numFmtId="38" fontId="91" fillId="50" borderId="0">
      <alignment horizontal="right" vertical="top"/>
    </xf>
    <xf numFmtId="0" fontId="70" fillId="0" borderId="0"/>
    <xf numFmtId="0" fontId="92" fillId="0" borderId="0" applyFill="0" applyBorder="0" applyProtection="0">
      <alignment horizontal="left"/>
    </xf>
    <xf numFmtId="0" fontId="46" fillId="0" borderId="8" applyFill="0" applyBorder="0" applyProtection="0">
      <alignment horizontal="left" vertical="top"/>
    </xf>
    <xf numFmtId="0" fontId="93" fillId="0" borderId="0">
      <alignment horizontal="centerContinuous"/>
    </xf>
    <xf numFmtId="0" fontId="94" fillId="0" borderId="8" applyFill="0" applyBorder="0" applyProtection="0"/>
    <xf numFmtId="0" fontId="94" fillId="0" borderId="0"/>
    <xf numFmtId="0" fontId="95" fillId="0" borderId="0" applyFill="0" applyBorder="0" applyProtection="0"/>
    <xf numFmtId="0" fontId="96" fillId="0" borderId="0"/>
    <xf numFmtId="0" fontId="97" fillId="0" borderId="0" applyNumberFormat="0" applyFill="0" applyBorder="0" applyAlignment="0" applyProtection="0"/>
    <xf numFmtId="0" fontId="98" fillId="0" borderId="27" applyNumberFormat="0" applyFill="0" applyAlignment="0" applyProtection="0"/>
    <xf numFmtId="0" fontId="99" fillId="0" borderId="14" applyFill="0" applyBorder="0" applyProtection="0">
      <alignment vertical="center"/>
    </xf>
    <xf numFmtId="0" fontId="100" fillId="0" borderId="0">
      <alignment horizontal="fill"/>
    </xf>
    <xf numFmtId="0" fontId="48" fillId="0" borderId="0"/>
    <xf numFmtId="0" fontId="101" fillId="0" borderId="0" applyNumberFormat="0" applyFill="0" applyBorder="0" applyAlignment="0" applyProtection="0"/>
    <xf numFmtId="0" fontId="102" fillId="0" borderId="1" applyBorder="0" applyProtection="0">
      <alignment horizontal="right"/>
    </xf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176" fontId="24" fillId="0" borderId="11">
      <protection locked="0"/>
    </xf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0" fontId="61" fillId="13" borderId="12" applyNumberFormat="0" applyAlignment="0" applyProtection="0"/>
    <xf numFmtId="3" fontId="103" fillId="0" borderId="0">
      <alignment horizontal="center" vertical="center" textRotation="90" wrapText="1"/>
    </xf>
    <xf numFmtId="199" fontId="24" fillId="0" borderId="9">
      <alignment vertical="top" wrapText="1"/>
    </xf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72" fillId="26" borderId="2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104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0" fontId="105" fillId="51" borderId="28" applyNumberFormat="0" applyFont="0" applyFill="0" applyAlignment="0" applyProtection="0">
      <alignment horizontal="center" vertical="center" wrapText="1"/>
    </xf>
    <xf numFmtId="200" fontId="106" fillId="0" borderId="9">
      <alignment vertical="top" wrapText="1"/>
    </xf>
    <xf numFmtId="4" fontId="107" fillId="0" borderId="9">
      <alignment horizontal="left" vertical="center"/>
    </xf>
    <xf numFmtId="4" fontId="107" fillId="0" borderId="9"/>
    <xf numFmtId="4" fontId="107" fillId="52" borderId="9"/>
    <xf numFmtId="4" fontId="107" fillId="53" borderId="9"/>
    <xf numFmtId="4" fontId="108" fillId="54" borderId="9"/>
    <xf numFmtId="4" fontId="109" fillId="5" borderId="9"/>
    <xf numFmtId="4" fontId="110" fillId="0" borderId="9">
      <alignment horizontal="center" wrapText="1"/>
    </xf>
    <xf numFmtId="200" fontId="107" fillId="0" borderId="9"/>
    <xf numFmtId="200" fontId="106" fillId="0" borderId="9">
      <alignment horizontal="center" vertical="center" wrapText="1"/>
    </xf>
    <xf numFmtId="200" fontId="106" fillId="0" borderId="9">
      <alignment vertical="top" wrapText="1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11" fillId="0" borderId="0" applyBorder="0">
      <alignment horizontal="center" vertical="center" wrapText="1"/>
    </xf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05" fillId="0" borderId="29" applyBorder="0">
      <alignment horizontal="center" vertical="center" wrapText="1"/>
    </xf>
    <xf numFmtId="176" fontId="33" fillId="28" borderId="11"/>
    <xf numFmtId="4" fontId="71" fillId="6" borderId="9" applyBorder="0">
      <alignment horizontal="right"/>
    </xf>
    <xf numFmtId="49" fontId="114" fillId="0" borderId="0" applyBorder="0">
      <alignment vertical="center"/>
    </xf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0" fontId="98" fillId="0" borderId="27" applyNumberFormat="0" applyFill="0" applyAlignment="0" applyProtection="0"/>
    <xf numFmtId="3" fontId="33" fillId="0" borderId="9" applyBorder="0">
      <alignment vertical="center"/>
    </xf>
    <xf numFmtId="0" fontId="67" fillId="0" borderId="10" applyNumberFormat="0" applyFill="0" applyAlignment="0" applyProtection="0"/>
    <xf numFmtId="0" fontId="67" fillId="0" borderId="10" applyNumberFormat="0" applyFill="0" applyAlignment="0" applyProtection="0"/>
    <xf numFmtId="0" fontId="67" fillId="0" borderId="10" applyNumberFormat="0" applyFill="0" applyAlignment="0" applyProtection="0"/>
    <xf numFmtId="0" fontId="67" fillId="0" borderId="10" applyNumberFormat="0" applyFill="0" applyAlignment="0" applyProtection="0"/>
    <xf numFmtId="0" fontId="67" fillId="0" borderId="10" applyNumberFormat="0" applyFill="0" applyAlignment="0" applyProtection="0"/>
    <xf numFmtId="0" fontId="67" fillId="0" borderId="10" applyNumberFormat="0" applyFill="0" applyAlignment="0" applyProtection="0"/>
    <xf numFmtId="0" fontId="67" fillId="0" borderId="10" applyNumberFormat="0" applyFill="0" applyAlignment="0" applyProtection="0"/>
    <xf numFmtId="0" fontId="67" fillId="0" borderId="10" applyNumberFormat="0" applyFill="0" applyAlignment="0" applyProtection="0"/>
    <xf numFmtId="0" fontId="67" fillId="0" borderId="10" applyNumberFormat="0" applyFill="0" applyAlignment="0" applyProtection="0"/>
    <xf numFmtId="0" fontId="67" fillId="0" borderId="10" applyNumberFormat="0" applyFill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9" fillId="27" borderId="13" applyNumberFormat="0" applyAlignment="0" applyProtection="0"/>
    <xf numFmtId="0" fontId="2" fillId="0" borderId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0" fontId="67" fillId="3" borderId="0" applyFill="0">
      <alignment wrapText="1"/>
    </xf>
    <xf numFmtId="170" fontId="67" fillId="3" borderId="0" applyFill="0">
      <alignment wrapText="1"/>
    </xf>
    <xf numFmtId="0" fontId="113" fillId="0" borderId="0">
      <alignment horizontal="center" vertical="top" wrapText="1"/>
    </xf>
    <xf numFmtId="0" fontId="115" fillId="0" borderId="0">
      <alignment horizontal="centerContinuous" vertical="center" wrapText="1"/>
    </xf>
    <xf numFmtId="170" fontId="113" fillId="0" borderId="0">
      <alignment horizontal="center" vertical="top" wrapText="1"/>
    </xf>
    <xf numFmtId="201" fontId="116" fillId="3" borderId="9">
      <alignment wrapText="1"/>
    </xf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7" fontId="117" fillId="0" borderId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49" fontId="103" fillId="0" borderId="9">
      <alignment horizontal="right" vertical="top" wrapText="1"/>
    </xf>
    <xf numFmtId="183" fontId="118" fillId="0" borderId="0">
      <alignment horizontal="right" vertical="top" wrapText="1"/>
    </xf>
    <xf numFmtId="0" fontId="119" fillId="0" borderId="0">
      <alignment vertical="top"/>
    </xf>
    <xf numFmtId="0" fontId="120" fillId="0" borderId="0"/>
    <xf numFmtId="0" fontId="121" fillId="0" borderId="0"/>
    <xf numFmtId="0" fontId="11" fillId="0" borderId="0"/>
    <xf numFmtId="0" fontId="121" fillId="0" borderId="0"/>
    <xf numFmtId="0" fontId="11" fillId="0" borderId="0"/>
    <xf numFmtId="0" fontId="21" fillId="0" borderId="0"/>
    <xf numFmtId="0" fontId="11" fillId="0" borderId="0"/>
    <xf numFmtId="49" fontId="71" fillId="0" borderId="0" applyBorder="0">
      <alignment vertical="top"/>
    </xf>
    <xf numFmtId="0" fontId="122" fillId="0" borderId="0"/>
    <xf numFmtId="0" fontId="122" fillId="0" borderId="0"/>
    <xf numFmtId="0" fontId="12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49" fontId="71" fillId="0" borderId="0" applyBorder="0">
      <alignment vertical="top"/>
    </xf>
    <xf numFmtId="0" fontId="21" fillId="0" borderId="0"/>
    <xf numFmtId="0" fontId="21" fillId="0" borderId="0"/>
    <xf numFmtId="0" fontId="21" fillId="0" borderId="0"/>
    <xf numFmtId="49" fontId="71" fillId="0" borderId="0" applyBorder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49" fontId="71" fillId="0" borderId="0" applyBorder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9" fontId="71" fillId="0" borderId="0" applyBorder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9" fontId="71" fillId="0" borderId="0" applyBorder="0">
      <alignment vertical="top"/>
    </xf>
    <xf numFmtId="0" fontId="21" fillId="0" borderId="0"/>
    <xf numFmtId="0" fontId="21" fillId="0" borderId="0"/>
    <xf numFmtId="0" fontId="123" fillId="0" borderId="0"/>
    <xf numFmtId="0" fontId="122" fillId="0" borderId="0"/>
    <xf numFmtId="1" fontId="124" fillId="0" borderId="9">
      <alignment horizontal="left" vertical="center"/>
    </xf>
    <xf numFmtId="0" fontId="125" fillId="0" borderId="0">
      <alignment vertical="top" wrapText="1"/>
    </xf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00" fontId="126" fillId="0" borderId="9">
      <alignment vertical="top"/>
    </xf>
    <xf numFmtId="183" fontId="127" fillId="6" borderId="23" applyNumberFormat="0" applyBorder="0" applyAlignment="0">
      <alignment vertical="center"/>
      <protection locked="0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31" borderId="21" applyNumberFormat="0" applyFont="0" applyAlignment="0" applyProtection="0"/>
    <xf numFmtId="0" fontId="2" fillId="31" borderId="21" applyNumberFormat="0" applyFont="0" applyAlignment="0" applyProtection="0"/>
    <xf numFmtId="0" fontId="2" fillId="31" borderId="21" applyNumberFormat="0" applyFont="0" applyAlignment="0" applyProtection="0"/>
    <xf numFmtId="0" fontId="2" fillId="31" borderId="21" applyNumberFormat="0" applyFont="0" applyAlignment="0" applyProtection="0"/>
    <xf numFmtId="0" fontId="2" fillId="31" borderId="21" applyNumberFormat="0" applyFont="0" applyAlignment="0" applyProtection="0"/>
    <xf numFmtId="0" fontId="2" fillId="31" borderId="21" applyNumberFormat="0" applyFont="0" applyAlignment="0" applyProtection="0"/>
    <xf numFmtId="0" fontId="2" fillId="31" borderId="21" applyNumberFormat="0" applyFont="0" applyAlignment="0" applyProtection="0"/>
    <xf numFmtId="0" fontId="2" fillId="31" borderId="21" applyNumberFormat="0" applyFont="0" applyAlignment="0" applyProtection="0"/>
    <xf numFmtId="0" fontId="2" fillId="31" borderId="21" applyNumberFormat="0" applyFont="0" applyAlignment="0" applyProtection="0"/>
    <xf numFmtId="0" fontId="2" fillId="31" borderId="21" applyNumberFormat="0" applyFont="0" applyAlignment="0" applyProtection="0"/>
    <xf numFmtId="0" fontId="2" fillId="31" borderId="21" applyNumberFormat="0" applyFont="0" applyAlignment="0" applyProtection="0"/>
    <xf numFmtId="0" fontId="2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0" fontId="11" fillId="31" borderId="21" applyNumberFormat="0" applyFont="0" applyAlignment="0" applyProtection="0"/>
    <xf numFmtId="49" fontId="108" fillId="0" borderId="7">
      <alignment horizontal="lef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202" fontId="128" fillId="0" borderId="9"/>
    <xf numFmtId="0" fontId="2" fillId="0" borderId="9" applyNumberFormat="0" applyFont="0" applyFill="0" applyAlignment="0" applyProtection="0"/>
    <xf numFmtId="3" fontId="129" fillId="55" borderId="7">
      <alignment horizontal="justify" vertical="center"/>
    </xf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10" fillId="0" borderId="0"/>
    <xf numFmtId="16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170" fontId="10" fillId="0" borderId="0"/>
    <xf numFmtId="49" fontId="118" fillId="0" borderId="0"/>
    <xf numFmtId="49" fontId="130" fillId="0" borderId="0">
      <alignment vertical="top"/>
    </xf>
    <xf numFmtId="183" fontId="67" fillId="0" borderId="0" applyFill="0" applyBorder="0" applyAlignment="0" applyProtection="0"/>
    <xf numFmtId="183" fontId="67" fillId="0" borderId="0" applyFill="0" applyBorder="0" applyAlignment="0" applyProtection="0"/>
    <xf numFmtId="183" fontId="67" fillId="0" borderId="0" applyFill="0" applyBorder="0" applyAlignment="0" applyProtection="0"/>
    <xf numFmtId="183" fontId="67" fillId="0" borderId="0" applyFill="0" applyBorder="0" applyAlignment="0" applyProtection="0"/>
    <xf numFmtId="183" fontId="67" fillId="0" borderId="0" applyFill="0" applyBorder="0" applyAlignment="0" applyProtection="0"/>
    <xf numFmtId="183" fontId="67" fillId="0" borderId="0" applyFill="0" applyBorder="0" applyAlignment="0" applyProtection="0"/>
    <xf numFmtId="183" fontId="67" fillId="0" borderId="0" applyFill="0" applyBorder="0" applyAlignment="0" applyProtection="0"/>
    <xf numFmtId="183" fontId="67" fillId="0" borderId="0" applyFill="0" applyBorder="0" applyAlignment="0" applyProtection="0"/>
    <xf numFmtId="183" fontId="67" fillId="0" borderId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203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3" fillId="0" borderId="0" applyFont="0" applyFill="0" applyBorder="0" applyAlignment="0" applyProtection="0"/>
    <xf numFmtId="43" fontId="2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5" fontId="122" fillId="0" borderId="0" applyFont="0" applyFill="0" applyBorder="0" applyAlignment="0" applyProtection="0"/>
    <xf numFmtId="0" fontId="122" fillId="0" borderId="0" applyFont="0" applyFill="0" applyBorder="0" applyAlignment="0" applyProtection="0"/>
    <xf numFmtId="166" fontId="12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122" fillId="0" borderId="0" applyFont="0" applyFill="0" applyBorder="0" applyAlignment="0" applyProtection="0"/>
    <xf numFmtId="43" fontId="120" fillId="0" borderId="0" applyFont="0" applyFill="0" applyBorder="0" applyAlignment="0" applyProtection="0"/>
    <xf numFmtId="166" fontId="122" fillId="0" borderId="0" applyFont="0" applyFill="0" applyBorder="0" applyAlignment="0" applyProtection="0"/>
    <xf numFmtId="170" fontId="122" fillId="0" borderId="0" applyFont="0" applyFill="0" applyBorder="0" applyAlignment="0" applyProtection="0"/>
    <xf numFmtId="172" fontId="122" fillId="0" borderId="0" applyFont="0" applyFill="0" applyBorder="0" applyAlignment="0" applyProtection="0"/>
    <xf numFmtId="206" fontId="2" fillId="0" borderId="0" applyFont="0" applyFill="0" applyBorder="0" applyAlignment="0" applyProtection="0"/>
    <xf numFmtId="4" fontId="71" fillId="3" borderId="0" applyBorder="0">
      <alignment horizontal="right"/>
    </xf>
    <xf numFmtId="4" fontId="71" fillId="3" borderId="0" applyBorder="0">
      <alignment horizontal="right"/>
    </xf>
    <xf numFmtId="4" fontId="71" fillId="3" borderId="0" applyBorder="0">
      <alignment horizontal="right"/>
    </xf>
    <xf numFmtId="4" fontId="71" fillId="56" borderId="30" applyBorder="0">
      <alignment horizontal="right"/>
    </xf>
    <xf numFmtId="4" fontId="71" fillId="3" borderId="9" applyFont="0" applyBorder="0">
      <alignment horizontal="right"/>
    </xf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207" fontId="24" fillId="0" borderId="7">
      <alignment vertical="top" wrapText="1"/>
    </xf>
    <xf numFmtId="205" fontId="2" fillId="0" borderId="9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08" fontId="18" fillId="0" borderId="0">
      <protection locked="0"/>
    </xf>
    <xf numFmtId="49" fontId="106" fillId="0" borderId="9">
      <alignment horizontal="center" vertical="center" wrapText="1"/>
    </xf>
    <xf numFmtId="0" fontId="24" fillId="0" borderId="9" applyBorder="0">
      <alignment horizontal="center" vertical="center" wrapText="1"/>
    </xf>
    <xf numFmtId="49" fontId="106" fillId="0" borderId="9">
      <alignment horizontal="center" vertical="center" wrapText="1"/>
    </xf>
    <xf numFmtId="49" fontId="87" fillId="0" borderId="9" applyNumberFormat="0" applyFill="0" applyAlignment="0" applyProtection="0"/>
    <xf numFmtId="201" fontId="2" fillId="0" borderId="0"/>
    <xf numFmtId="0" fontId="98" fillId="0" borderId="27" applyNumberFormat="0" applyFill="0" applyAlignment="0" applyProtection="0"/>
    <xf numFmtId="0" fontId="72" fillId="26" borderId="22" applyNumberFormat="0" applyAlignment="0" applyProtection="0"/>
    <xf numFmtId="0" fontId="47" fillId="10" borderId="0" applyNumberFormat="0" applyBorder="0" applyAlignment="0" applyProtection="0"/>
    <xf numFmtId="0" fontId="2" fillId="31" borderId="21" applyNumberFormat="0" applyFont="0" applyAlignment="0" applyProtection="0"/>
    <xf numFmtId="0" fontId="66" fillId="30" borderId="0" applyNumberFormat="0" applyBorder="0" applyAlignment="0" applyProtection="0"/>
    <xf numFmtId="0" fontId="21" fillId="9" borderId="0" applyNumberFormat="0" applyBorder="0" applyAlignment="0" applyProtection="0"/>
    <xf numFmtId="0" fontId="63" fillId="0" borderId="18" applyNumberFormat="0" applyFill="0" applyAlignment="0" applyProtection="0"/>
    <xf numFmtId="0" fontId="29" fillId="27" borderId="13" applyNumberFormat="0" applyAlignment="0" applyProtection="0"/>
    <xf numFmtId="0" fontId="101" fillId="0" borderId="0" applyNumberFormat="0" applyFill="0" applyBorder="0" applyAlignment="0" applyProtection="0"/>
    <xf numFmtId="0" fontId="11" fillId="0" borderId="0"/>
  </cellStyleXfs>
  <cellXfs count="84">
    <xf numFmtId="0" fontId="0" fillId="0" borderId="0" xfId="0"/>
    <xf numFmtId="4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/>
    <xf numFmtId="3" fontId="7" fillId="0" borderId="9" xfId="0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horizontal="center"/>
    </xf>
    <xf numFmtId="0" fontId="4" fillId="2" borderId="4" xfId="0" applyFont="1" applyFill="1" applyBorder="1"/>
    <xf numFmtId="4" fontId="8" fillId="2" borderId="9" xfId="0" applyNumberFormat="1" applyFont="1" applyFill="1" applyBorder="1"/>
    <xf numFmtId="0" fontId="4" fillId="0" borderId="9" xfId="0" applyFont="1" applyBorder="1" applyAlignment="1">
      <alignment horizontal="center"/>
    </xf>
    <xf numFmtId="4" fontId="7" fillId="0" borderId="4" xfId="0" applyNumberFormat="1" applyFont="1" applyFill="1" applyBorder="1"/>
    <xf numFmtId="4" fontId="4" fillId="0" borderId="2" xfId="0" applyNumberFormat="1" applyFont="1" applyFill="1" applyBorder="1"/>
    <xf numFmtId="0" fontId="4" fillId="0" borderId="4" xfId="0" applyFont="1" applyFill="1" applyBorder="1" applyAlignment="1">
      <alignment wrapText="1"/>
    </xf>
    <xf numFmtId="4" fontId="9" fillId="0" borderId="9" xfId="0" applyNumberFormat="1" applyFont="1" applyFill="1" applyBorder="1"/>
    <xf numFmtId="4" fontId="4" fillId="0" borderId="9" xfId="0" applyNumberFormat="1" applyFont="1" applyFill="1" applyBorder="1"/>
    <xf numFmtId="0" fontId="4" fillId="0" borderId="4" xfId="0" applyFont="1" applyBorder="1" applyAlignment="1">
      <alignment wrapText="1"/>
    </xf>
    <xf numFmtId="0" fontId="6" fillId="2" borderId="4" xfId="0" applyFont="1" applyFill="1" applyBorder="1" applyAlignment="1">
      <alignment wrapText="1"/>
    </xf>
    <xf numFmtId="4" fontId="6" fillId="2" borderId="9" xfId="0" applyNumberFormat="1" applyFont="1" applyFill="1" applyBorder="1"/>
    <xf numFmtId="0" fontId="6" fillId="2" borderId="0" xfId="0" applyFont="1" applyFill="1" applyAlignment="1">
      <alignment wrapText="1"/>
    </xf>
    <xf numFmtId="4" fontId="8" fillId="3" borderId="9" xfId="0" applyNumberFormat="1" applyFont="1" applyFill="1" applyBorder="1"/>
    <xf numFmtId="4" fontId="7" fillId="0" borderId="4" xfId="0" applyNumberFormat="1" applyFont="1" applyFill="1" applyBorder="1" applyAlignment="1">
      <alignment wrapText="1"/>
    </xf>
    <xf numFmtId="4" fontId="9" fillId="0" borderId="4" xfId="0" applyNumberFormat="1" applyFont="1" applyFill="1" applyBorder="1"/>
    <xf numFmtId="0" fontId="4" fillId="0" borderId="9" xfId="0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wrapText="1"/>
    </xf>
    <xf numFmtId="0" fontId="4" fillId="0" borderId="4" xfId="0" applyFont="1" applyFill="1" applyBorder="1"/>
    <xf numFmtId="0" fontId="4" fillId="0" borderId="9" xfId="0" applyFont="1" applyBorder="1" applyAlignment="1">
      <alignment horizontal="center" wrapText="1"/>
    </xf>
    <xf numFmtId="4" fontId="4" fillId="0" borderId="9" xfId="0" applyNumberFormat="1" applyFont="1" applyFill="1" applyBorder="1" applyAlignment="1"/>
    <xf numFmtId="0" fontId="4" fillId="0" borderId="0" xfId="0" applyFont="1" applyAlignment="1"/>
    <xf numFmtId="0" fontId="4" fillId="0" borderId="9" xfId="0" applyFont="1" applyFill="1" applyBorder="1" applyAlignment="1">
      <alignment horizontal="center" vertical="justify" wrapText="1"/>
    </xf>
    <xf numFmtId="0" fontId="4" fillId="0" borderId="4" xfId="0" applyFont="1" applyFill="1" applyBorder="1" applyAlignment="1">
      <alignment vertical="center" wrapText="1"/>
    </xf>
    <xf numFmtId="0" fontId="4" fillId="0" borderId="0" xfId="0" applyFont="1" applyFill="1"/>
    <xf numFmtId="0" fontId="4" fillId="0" borderId="9" xfId="0" applyFont="1" applyFill="1" applyBorder="1" applyAlignment="1">
      <alignment horizontal="center" wrapText="1"/>
    </xf>
    <xf numFmtId="0" fontId="4" fillId="0" borderId="0" xfId="0" applyFont="1" applyFill="1" applyAlignment="1"/>
    <xf numFmtId="49" fontId="4" fillId="0" borderId="9" xfId="0" applyNumberFormat="1" applyFont="1" applyFill="1" applyBorder="1" applyAlignment="1">
      <alignment horizontal="center"/>
    </xf>
    <xf numFmtId="0" fontId="4" fillId="0" borderId="4" xfId="0" applyFont="1" applyBorder="1"/>
    <xf numFmtId="14" fontId="4" fillId="0" borderId="9" xfId="0" applyNumberFormat="1" applyFont="1" applyFill="1" applyBorder="1" applyAlignment="1">
      <alignment horizontal="center" vertical="center"/>
    </xf>
    <xf numFmtId="0" fontId="6" fillId="2" borderId="4" xfId="0" applyFont="1" applyFill="1" applyBorder="1"/>
    <xf numFmtId="0" fontId="6" fillId="0" borderId="4" xfId="0" applyFont="1" applyBorder="1"/>
    <xf numFmtId="49" fontId="4" fillId="0" borderId="9" xfId="0" applyNumberFormat="1" applyFont="1" applyBorder="1" applyAlignment="1">
      <alignment horizontal="center"/>
    </xf>
    <xf numFmtId="4" fontId="4" fillId="0" borderId="4" xfId="0" applyNumberFormat="1" applyFont="1" applyFill="1" applyBorder="1"/>
    <xf numFmtId="4" fontId="4" fillId="0" borderId="4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4" fontId="8" fillId="0" borderId="0" xfId="0" applyNumberFormat="1" applyFont="1" applyFill="1" applyBorder="1"/>
    <xf numFmtId="165" fontId="4" fillId="0" borderId="0" xfId="1" applyNumberFormat="1" applyFont="1"/>
    <xf numFmtId="43" fontId="4" fillId="0" borderId="0" xfId="1" applyFont="1"/>
    <xf numFmtId="165" fontId="4" fillId="0" borderId="0" xfId="0" applyNumberFormat="1" applyFont="1"/>
    <xf numFmtId="4" fontId="4" fillId="0" borderId="0" xfId="0" applyNumberFormat="1" applyFont="1"/>
    <xf numFmtId="43" fontId="4" fillId="0" borderId="0" xfId="0" applyNumberFormat="1" applyFont="1"/>
    <xf numFmtId="0" fontId="4" fillId="0" borderId="8" xfId="0" applyFont="1" applyBorder="1"/>
    <xf numFmtId="0" fontId="4" fillId="0" borderId="8" xfId="0" applyFont="1" applyBorder="1" applyAlignment="1"/>
    <xf numFmtId="0" fontId="4" fillId="0" borderId="8" xfId="0" applyFont="1" applyFill="1" applyBorder="1"/>
    <xf numFmtId="0" fontId="4" fillId="0" borderId="8" xfId="0" applyFont="1" applyFill="1" applyBorder="1" applyAlignment="1"/>
    <xf numFmtId="0" fontId="4" fillId="0" borderId="0" xfId="0" applyFont="1" applyFill="1" applyAlignment="1">
      <alignment horizontal="right"/>
    </xf>
    <xf numFmtId="4" fontId="6" fillId="0" borderId="5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Fill="1" applyBorder="1"/>
    <xf numFmtId="4" fontId="6" fillId="0" borderId="9" xfId="0" applyNumberFormat="1" applyFont="1" applyFill="1" applyBorder="1"/>
    <xf numFmtId="4" fontId="3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right"/>
    </xf>
    <xf numFmtId="4" fontId="6" fillId="4" borderId="5" xfId="0" applyNumberFormat="1" applyFont="1" applyFill="1" applyBorder="1" applyAlignment="1">
      <alignment horizontal="center" vertical="center" wrapText="1"/>
    </xf>
    <xf numFmtId="4" fontId="6" fillId="4" borderId="9" xfId="0" applyNumberFormat="1" applyFont="1" applyFill="1" applyBorder="1" applyAlignment="1">
      <alignment horizontal="center" vertical="center" wrapText="1"/>
    </xf>
    <xf numFmtId="3" fontId="7" fillId="4" borderId="9" xfId="0" applyNumberFormat="1" applyFont="1" applyFill="1" applyBorder="1" applyAlignment="1">
      <alignment vertical="center"/>
    </xf>
    <xf numFmtId="4" fontId="8" fillId="4" borderId="9" xfId="0" applyNumberFormat="1" applyFont="1" applyFill="1" applyBorder="1"/>
    <xf numFmtId="164" fontId="8" fillId="4" borderId="9" xfId="0" applyNumberFormat="1" applyFont="1" applyFill="1" applyBorder="1"/>
    <xf numFmtId="164" fontId="8" fillId="4" borderId="0" xfId="0" applyNumberFormat="1" applyFont="1" applyFill="1" applyBorder="1"/>
    <xf numFmtId="0" fontId="4" fillId="4" borderId="0" xfId="0" applyFont="1" applyFill="1"/>
    <xf numFmtId="43" fontId="4" fillId="0" borderId="0" xfId="1" applyFont="1" applyAlignment="1"/>
    <xf numFmtId="43" fontId="4" fillId="0" borderId="0" xfId="1" applyFont="1" applyFill="1"/>
    <xf numFmtId="43" fontId="4" fillId="0" borderId="0" xfId="1" applyFont="1" applyFill="1" applyAlignment="1"/>
    <xf numFmtId="209" fontId="4" fillId="0" borderId="0" xfId="0" applyNumberFormat="1" applyFont="1"/>
    <xf numFmtId="0" fontId="6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</cellXfs>
  <cellStyles count="2098">
    <cellStyle name=" 1" xfId="2"/>
    <cellStyle name="&#10;bidires=100_x000d_" xfId="3"/>
    <cellStyle name="%" xfId="4"/>
    <cellStyle name="%_Inputs" xfId="5"/>
    <cellStyle name="%_Inputs (const)" xfId="6"/>
    <cellStyle name="%_Inputs Co" xfId="7"/>
    <cellStyle name="?…?ж?Ш?и [0.00]" xfId="8"/>
    <cellStyle name="?W??_‘O’с?р??" xfId="9"/>
    <cellStyle name="_CashFlow_2007_проект_02_02_final" xfId="10"/>
    <cellStyle name="_EKSPERT" xfId="11"/>
    <cellStyle name="_Model_RAB Мой" xfId="12"/>
    <cellStyle name="_Model_RAB Мой 2" xfId="13"/>
    <cellStyle name="_Model_RAB Мой 2_OREP.KU.2011.MONTHLY.02(v0.1)" xfId="14"/>
    <cellStyle name="_Model_RAB Мой 2_OREP.KU.2011.MONTHLY.02(v0.4)" xfId="15"/>
    <cellStyle name="_Model_RAB Мой 2_OREP.KU.2011.MONTHLY.11(v1.4)" xfId="16"/>
    <cellStyle name="_Model_RAB Мой 2_UPDATE.OREP.KU.2011.MONTHLY.02.TO.1.2" xfId="17"/>
    <cellStyle name="_Model_RAB Мой_46EE.2011(v1.0)" xfId="18"/>
    <cellStyle name="_Model_RAB Мой_46EE.2011(v1.0)_46TE.2011(v1.0)" xfId="19"/>
    <cellStyle name="_Model_RAB Мой_46EE.2011(v1.0)_INDEX.STATION.2012(v1.0)_" xfId="20"/>
    <cellStyle name="_Model_RAB Мой_46EE.2011(v1.0)_INDEX.STATION.2012(v2.0)" xfId="21"/>
    <cellStyle name="_Model_RAB Мой_46EE.2011(v1.0)_INDEX.STATION.2012(v2.1)" xfId="22"/>
    <cellStyle name="_Model_RAB Мой_46EE.2011(v1.0)_TEPLO.PREDEL.2012.M(v1.1)_test" xfId="23"/>
    <cellStyle name="_Model_RAB Мой_46EE.2011(v1.2)" xfId="24"/>
    <cellStyle name="_Model_RAB Мой_46EP.2011(v2.0)" xfId="25"/>
    <cellStyle name="_Model_RAB Мой_46EP.2012(v0.1)" xfId="26"/>
    <cellStyle name="_Model_RAB Мой_46TE.2011(v1.0)" xfId="27"/>
    <cellStyle name="_Model_RAB Мой_4DNS.UPDATE.EXAMPLE" xfId="28"/>
    <cellStyle name="_Model_RAB Мой_ARMRAZR" xfId="29"/>
    <cellStyle name="_Model_RAB Мой_BALANCE.WARM.2010.FACT(v1.0)" xfId="30"/>
    <cellStyle name="_Model_RAB Мой_BALANCE.WARM.2010.PLAN" xfId="31"/>
    <cellStyle name="_Model_RAB Мой_BALANCE.WARM.2011YEAR(v0.7)" xfId="32"/>
    <cellStyle name="_Model_RAB Мой_BALANCE.WARM.2011YEAR.NEW.UPDATE.SCHEME" xfId="33"/>
    <cellStyle name="_Model_RAB Мой_CALC.NORMATIV.KU(v0.2)" xfId="34"/>
    <cellStyle name="_Model_RAB Мой_EE.2REK.P2011.4.78(v0.3)" xfId="35"/>
    <cellStyle name="_Model_RAB Мой_FORM3.REG(v1.0)" xfId="36"/>
    <cellStyle name="_Model_RAB Мой_FORM910.2012(v1.1)" xfId="37"/>
    <cellStyle name="_Model_RAB Мой_INVEST.EE.PLAN.4.78(v0.1)" xfId="38"/>
    <cellStyle name="_Model_RAB Мой_INVEST.EE.PLAN.4.78(v0.3)" xfId="39"/>
    <cellStyle name="_Model_RAB Мой_INVEST.EE.PLAN.4.78(v1.0)" xfId="40"/>
    <cellStyle name="_Model_RAB Мой_INVEST.PLAN.4.78(v0.1)" xfId="41"/>
    <cellStyle name="_Model_RAB Мой_INVEST.WARM.PLAN.4.78(v0.1)" xfId="42"/>
    <cellStyle name="_Model_RAB Мой_INVEST_WARM_PLAN" xfId="43"/>
    <cellStyle name="_Model_RAB Мой_NADB.JNVLP.APTEKA.2012(v1.0)_21_02_12" xfId="44"/>
    <cellStyle name="_Model_RAB Мой_NADB.JNVLS.APTEKA.2011(v1.3.3)" xfId="45"/>
    <cellStyle name="_Model_RAB Мой_NADB.JNVLS.APTEKA.2011(v1.3.3)_46TE.2011(v1.0)" xfId="46"/>
    <cellStyle name="_Model_RAB Мой_NADB.JNVLS.APTEKA.2011(v1.3.3)_INDEX.STATION.2012(v1.0)_" xfId="47"/>
    <cellStyle name="_Model_RAB Мой_NADB.JNVLS.APTEKA.2011(v1.3.3)_INDEX.STATION.2012(v2.0)" xfId="48"/>
    <cellStyle name="_Model_RAB Мой_NADB.JNVLS.APTEKA.2011(v1.3.3)_INDEX.STATION.2012(v2.1)" xfId="49"/>
    <cellStyle name="_Model_RAB Мой_NADB.JNVLS.APTEKA.2011(v1.3.3)_TEPLO.PREDEL.2012.M(v1.1)_test" xfId="50"/>
    <cellStyle name="_Model_RAB Мой_NADB.JNVLS.APTEKA.2011(v1.3.4)" xfId="51"/>
    <cellStyle name="_Model_RAB Мой_NADB.JNVLS.APTEKA.2011(v1.3.4)_46TE.2011(v1.0)" xfId="52"/>
    <cellStyle name="_Model_RAB Мой_NADB.JNVLS.APTEKA.2011(v1.3.4)_INDEX.STATION.2012(v1.0)_" xfId="53"/>
    <cellStyle name="_Model_RAB Мой_NADB.JNVLS.APTEKA.2011(v1.3.4)_INDEX.STATION.2012(v2.0)" xfId="54"/>
    <cellStyle name="_Model_RAB Мой_NADB.JNVLS.APTEKA.2011(v1.3.4)_INDEX.STATION.2012(v2.1)" xfId="55"/>
    <cellStyle name="_Model_RAB Мой_NADB.JNVLS.APTEKA.2011(v1.3.4)_TEPLO.PREDEL.2012.M(v1.1)_test" xfId="56"/>
    <cellStyle name="_Model_RAB Мой_PASSPORT.TEPLO.PROIZV(v2.1)" xfId="57"/>
    <cellStyle name="_Model_RAB Мой_PREDEL.JKH.UTV.2011(v1.0.1)" xfId="58"/>
    <cellStyle name="_Model_RAB Мой_PREDEL.JKH.UTV.2011(v1.0.1)_46TE.2011(v1.0)" xfId="59"/>
    <cellStyle name="_Model_RAB Мой_PREDEL.JKH.UTV.2011(v1.0.1)_INDEX.STATION.2012(v1.0)_" xfId="60"/>
    <cellStyle name="_Model_RAB Мой_PREDEL.JKH.UTV.2011(v1.0.1)_INDEX.STATION.2012(v2.0)" xfId="61"/>
    <cellStyle name="_Model_RAB Мой_PREDEL.JKH.UTV.2011(v1.0.1)_INDEX.STATION.2012(v2.1)" xfId="62"/>
    <cellStyle name="_Model_RAB Мой_PREDEL.JKH.UTV.2011(v1.0.1)_TEPLO.PREDEL.2012.M(v1.1)_test" xfId="63"/>
    <cellStyle name="_Model_RAB Мой_PREDEL.JKH.UTV.2011(v1.1)" xfId="64"/>
    <cellStyle name="_Model_RAB Мой_REP.BLR.2012(v1.0)" xfId="65"/>
    <cellStyle name="_Model_RAB Мой_TEPLO.PREDEL.2012.M(v1.1)" xfId="66"/>
    <cellStyle name="_Model_RAB Мой_TEST.TEMPLATE" xfId="67"/>
    <cellStyle name="_Model_RAB Мой_UPDATE.46EE.2011.TO.1.1" xfId="68"/>
    <cellStyle name="_Model_RAB Мой_UPDATE.46TE.2011.TO.1.1" xfId="69"/>
    <cellStyle name="_Model_RAB Мой_UPDATE.46TE.2011.TO.1.2" xfId="70"/>
    <cellStyle name="_Model_RAB Мой_UPDATE.BALANCE.WARM.2011YEAR.TO.1.1" xfId="71"/>
    <cellStyle name="_Model_RAB Мой_UPDATE.BALANCE.WARM.2011YEAR.TO.1.1_46TE.2011(v1.0)" xfId="72"/>
    <cellStyle name="_Model_RAB Мой_UPDATE.BALANCE.WARM.2011YEAR.TO.1.1_INDEX.STATION.2012(v1.0)_" xfId="73"/>
    <cellStyle name="_Model_RAB Мой_UPDATE.BALANCE.WARM.2011YEAR.TO.1.1_INDEX.STATION.2012(v2.0)" xfId="74"/>
    <cellStyle name="_Model_RAB Мой_UPDATE.BALANCE.WARM.2011YEAR.TO.1.1_INDEX.STATION.2012(v2.1)" xfId="75"/>
    <cellStyle name="_Model_RAB Мой_UPDATE.BALANCE.WARM.2011YEAR.TO.1.1_OREP.KU.2011.MONTHLY.02(v1.1)" xfId="76"/>
    <cellStyle name="_Model_RAB Мой_UPDATE.BALANCE.WARM.2011YEAR.TO.1.1_TEPLO.PREDEL.2012.M(v1.1)_test" xfId="77"/>
    <cellStyle name="_Model_RAB Мой_UPDATE.NADB.JNVLS.APTEKA.2011.TO.1.3.4" xfId="78"/>
    <cellStyle name="_Model_RAB_MRSK_svod" xfId="79"/>
    <cellStyle name="_Model_RAB_MRSK_svod 2" xfId="80"/>
    <cellStyle name="_Model_RAB_MRSK_svod 2_OREP.KU.2011.MONTHLY.02(v0.1)" xfId="81"/>
    <cellStyle name="_Model_RAB_MRSK_svod 2_OREP.KU.2011.MONTHLY.02(v0.4)" xfId="82"/>
    <cellStyle name="_Model_RAB_MRSK_svod 2_OREP.KU.2011.MONTHLY.11(v1.4)" xfId="83"/>
    <cellStyle name="_Model_RAB_MRSK_svod 2_UPDATE.OREP.KU.2011.MONTHLY.02.TO.1.2" xfId="84"/>
    <cellStyle name="_Model_RAB_MRSK_svod_46EE.2011(v1.0)" xfId="85"/>
    <cellStyle name="_Model_RAB_MRSK_svod_46EE.2011(v1.0)_46TE.2011(v1.0)" xfId="86"/>
    <cellStyle name="_Model_RAB_MRSK_svod_46EE.2011(v1.0)_INDEX.STATION.2012(v1.0)_" xfId="87"/>
    <cellStyle name="_Model_RAB_MRSK_svod_46EE.2011(v1.0)_INDEX.STATION.2012(v2.0)" xfId="88"/>
    <cellStyle name="_Model_RAB_MRSK_svod_46EE.2011(v1.0)_INDEX.STATION.2012(v2.1)" xfId="89"/>
    <cellStyle name="_Model_RAB_MRSK_svod_46EE.2011(v1.0)_TEPLO.PREDEL.2012.M(v1.1)_test" xfId="90"/>
    <cellStyle name="_Model_RAB_MRSK_svod_46EE.2011(v1.2)" xfId="91"/>
    <cellStyle name="_Model_RAB_MRSK_svod_46EP.2011(v2.0)" xfId="92"/>
    <cellStyle name="_Model_RAB_MRSK_svod_46EP.2012(v0.1)" xfId="93"/>
    <cellStyle name="_Model_RAB_MRSK_svod_46TE.2011(v1.0)" xfId="94"/>
    <cellStyle name="_Model_RAB_MRSK_svod_4DNS.UPDATE.EXAMPLE" xfId="95"/>
    <cellStyle name="_Model_RAB_MRSK_svod_ARMRAZR" xfId="96"/>
    <cellStyle name="_Model_RAB_MRSK_svod_BALANCE.WARM.2010.FACT(v1.0)" xfId="97"/>
    <cellStyle name="_Model_RAB_MRSK_svod_BALANCE.WARM.2010.PLAN" xfId="98"/>
    <cellStyle name="_Model_RAB_MRSK_svod_BALANCE.WARM.2011YEAR(v0.7)" xfId="99"/>
    <cellStyle name="_Model_RAB_MRSK_svod_BALANCE.WARM.2011YEAR.NEW.UPDATE.SCHEME" xfId="100"/>
    <cellStyle name="_Model_RAB_MRSK_svod_CALC.NORMATIV.KU(v0.2)" xfId="101"/>
    <cellStyle name="_Model_RAB_MRSK_svod_EE.2REK.P2011.4.78(v0.3)" xfId="102"/>
    <cellStyle name="_Model_RAB_MRSK_svod_FORM3.REG(v1.0)" xfId="103"/>
    <cellStyle name="_Model_RAB_MRSK_svod_FORM910.2012(v1.1)" xfId="104"/>
    <cellStyle name="_Model_RAB_MRSK_svod_INVEST.EE.PLAN.4.78(v0.1)" xfId="105"/>
    <cellStyle name="_Model_RAB_MRSK_svod_INVEST.EE.PLAN.4.78(v0.3)" xfId="106"/>
    <cellStyle name="_Model_RAB_MRSK_svod_INVEST.EE.PLAN.4.78(v1.0)" xfId="107"/>
    <cellStyle name="_Model_RAB_MRSK_svod_INVEST.PLAN.4.78(v0.1)" xfId="108"/>
    <cellStyle name="_Model_RAB_MRSK_svod_INVEST.WARM.PLAN.4.78(v0.1)" xfId="109"/>
    <cellStyle name="_Model_RAB_MRSK_svod_INVEST_WARM_PLAN" xfId="110"/>
    <cellStyle name="_Model_RAB_MRSK_svod_NADB.JNVLP.APTEKA.2012(v1.0)_21_02_12" xfId="111"/>
    <cellStyle name="_Model_RAB_MRSK_svod_NADB.JNVLS.APTEKA.2011(v1.3.3)" xfId="112"/>
    <cellStyle name="_Model_RAB_MRSK_svod_NADB.JNVLS.APTEKA.2011(v1.3.3)_46TE.2011(v1.0)" xfId="113"/>
    <cellStyle name="_Model_RAB_MRSK_svod_NADB.JNVLS.APTEKA.2011(v1.3.3)_INDEX.STATION.2012(v1.0)_" xfId="114"/>
    <cellStyle name="_Model_RAB_MRSK_svod_NADB.JNVLS.APTEKA.2011(v1.3.3)_INDEX.STATION.2012(v2.0)" xfId="115"/>
    <cellStyle name="_Model_RAB_MRSK_svod_NADB.JNVLS.APTEKA.2011(v1.3.3)_INDEX.STATION.2012(v2.1)" xfId="116"/>
    <cellStyle name="_Model_RAB_MRSK_svod_NADB.JNVLS.APTEKA.2011(v1.3.3)_TEPLO.PREDEL.2012.M(v1.1)_test" xfId="117"/>
    <cellStyle name="_Model_RAB_MRSK_svod_NADB.JNVLS.APTEKA.2011(v1.3.4)" xfId="118"/>
    <cellStyle name="_Model_RAB_MRSK_svod_NADB.JNVLS.APTEKA.2011(v1.3.4)_46TE.2011(v1.0)" xfId="119"/>
    <cellStyle name="_Model_RAB_MRSK_svod_NADB.JNVLS.APTEKA.2011(v1.3.4)_INDEX.STATION.2012(v1.0)_" xfId="120"/>
    <cellStyle name="_Model_RAB_MRSK_svod_NADB.JNVLS.APTEKA.2011(v1.3.4)_INDEX.STATION.2012(v2.0)" xfId="121"/>
    <cellStyle name="_Model_RAB_MRSK_svod_NADB.JNVLS.APTEKA.2011(v1.3.4)_INDEX.STATION.2012(v2.1)" xfId="122"/>
    <cellStyle name="_Model_RAB_MRSK_svod_NADB.JNVLS.APTEKA.2011(v1.3.4)_TEPLO.PREDEL.2012.M(v1.1)_test" xfId="123"/>
    <cellStyle name="_Model_RAB_MRSK_svod_PASSPORT.TEPLO.PROIZV(v2.1)" xfId="124"/>
    <cellStyle name="_Model_RAB_MRSK_svod_PREDEL.JKH.UTV.2011(v1.0.1)" xfId="125"/>
    <cellStyle name="_Model_RAB_MRSK_svod_PREDEL.JKH.UTV.2011(v1.0.1)_46TE.2011(v1.0)" xfId="126"/>
    <cellStyle name="_Model_RAB_MRSK_svod_PREDEL.JKH.UTV.2011(v1.0.1)_INDEX.STATION.2012(v1.0)_" xfId="127"/>
    <cellStyle name="_Model_RAB_MRSK_svod_PREDEL.JKH.UTV.2011(v1.0.1)_INDEX.STATION.2012(v2.0)" xfId="128"/>
    <cellStyle name="_Model_RAB_MRSK_svod_PREDEL.JKH.UTV.2011(v1.0.1)_INDEX.STATION.2012(v2.1)" xfId="129"/>
    <cellStyle name="_Model_RAB_MRSK_svod_PREDEL.JKH.UTV.2011(v1.0.1)_TEPLO.PREDEL.2012.M(v1.1)_test" xfId="130"/>
    <cellStyle name="_Model_RAB_MRSK_svod_PREDEL.JKH.UTV.2011(v1.1)" xfId="131"/>
    <cellStyle name="_Model_RAB_MRSK_svod_REP.BLR.2012(v1.0)" xfId="132"/>
    <cellStyle name="_Model_RAB_MRSK_svod_TEPLO.PREDEL.2012.M(v1.1)" xfId="133"/>
    <cellStyle name="_Model_RAB_MRSK_svod_TEST.TEMPLATE" xfId="134"/>
    <cellStyle name="_Model_RAB_MRSK_svod_UPDATE.46EE.2011.TO.1.1" xfId="135"/>
    <cellStyle name="_Model_RAB_MRSK_svod_UPDATE.46TE.2011.TO.1.1" xfId="136"/>
    <cellStyle name="_Model_RAB_MRSK_svod_UPDATE.46TE.2011.TO.1.2" xfId="137"/>
    <cellStyle name="_Model_RAB_MRSK_svod_UPDATE.BALANCE.WARM.2011YEAR.TO.1.1" xfId="138"/>
    <cellStyle name="_Model_RAB_MRSK_svod_UPDATE.BALANCE.WARM.2011YEAR.TO.1.1_46TE.2011(v1.0)" xfId="139"/>
    <cellStyle name="_Model_RAB_MRSK_svod_UPDATE.BALANCE.WARM.2011YEAR.TO.1.1_INDEX.STATION.2012(v1.0)_" xfId="140"/>
    <cellStyle name="_Model_RAB_MRSK_svod_UPDATE.BALANCE.WARM.2011YEAR.TO.1.1_INDEX.STATION.2012(v2.0)" xfId="141"/>
    <cellStyle name="_Model_RAB_MRSK_svod_UPDATE.BALANCE.WARM.2011YEAR.TO.1.1_INDEX.STATION.2012(v2.1)" xfId="142"/>
    <cellStyle name="_Model_RAB_MRSK_svod_UPDATE.BALANCE.WARM.2011YEAR.TO.1.1_OREP.KU.2011.MONTHLY.02(v1.1)" xfId="143"/>
    <cellStyle name="_Model_RAB_MRSK_svod_UPDATE.BALANCE.WARM.2011YEAR.TO.1.1_TEPLO.PREDEL.2012.M(v1.1)_test" xfId="144"/>
    <cellStyle name="_Model_RAB_MRSK_svod_UPDATE.NADB.JNVLS.APTEKA.2011.TO.1.3.4" xfId="145"/>
    <cellStyle name="_Plug" xfId="146"/>
    <cellStyle name="_Plug_4DNS.UPDATE.EXAMPLE" xfId="147"/>
    <cellStyle name="_Бюджет2006_ПОКАЗАТЕЛИ СВОДНЫЕ" xfId="148"/>
    <cellStyle name="_Вар7в! ээ 2011 объемы 2011,ЗАТР Кашт,покуп в выраб" xfId="149"/>
    <cellStyle name="_ВО ОП ТЭС-ОТ- 2007" xfId="150"/>
    <cellStyle name="_ВО ОП ТЭС-ОТ- 2007_Новая инструкция1_фст" xfId="151"/>
    <cellStyle name="_ВФ ОАО ТЭС-ОТ- 2009" xfId="152"/>
    <cellStyle name="_ВФ ОАО ТЭС-ОТ- 2009_Новая инструкция1_фст" xfId="153"/>
    <cellStyle name="_выручка по присоединениям2" xfId="154"/>
    <cellStyle name="_выручка по присоединениям2_Новая инструкция1_фст" xfId="155"/>
    <cellStyle name="_Договор аренды ЯЭ с разбивкой" xfId="156"/>
    <cellStyle name="_Договор аренды ЯЭ с разбивкой_Новая инструкция1_фст" xfId="157"/>
    <cellStyle name="_Защита ФЗП" xfId="158"/>
    <cellStyle name="_Исходные данные для модели" xfId="159"/>
    <cellStyle name="_Исходные данные для модели_Новая инструкция1_фст" xfId="160"/>
    <cellStyle name="_Консолидация-2008-проект-new" xfId="161"/>
    <cellStyle name="_МОДЕЛЬ_1 (2)" xfId="162"/>
    <cellStyle name="_МОДЕЛЬ_1 (2) 2" xfId="163"/>
    <cellStyle name="_МОДЕЛЬ_1 (2) 2_OREP.KU.2011.MONTHLY.02(v0.1)" xfId="164"/>
    <cellStyle name="_МОДЕЛЬ_1 (2) 2_OREP.KU.2011.MONTHLY.02(v0.4)" xfId="165"/>
    <cellStyle name="_МОДЕЛЬ_1 (2) 2_OREP.KU.2011.MONTHLY.11(v1.4)" xfId="166"/>
    <cellStyle name="_МОДЕЛЬ_1 (2) 2_UPDATE.OREP.KU.2011.MONTHLY.02.TO.1.2" xfId="167"/>
    <cellStyle name="_МОДЕЛЬ_1 (2)_46EE.2011(v1.0)" xfId="168"/>
    <cellStyle name="_МОДЕЛЬ_1 (2)_46EE.2011(v1.0)_46TE.2011(v1.0)" xfId="169"/>
    <cellStyle name="_МОДЕЛЬ_1 (2)_46EE.2011(v1.0)_INDEX.STATION.2012(v1.0)_" xfId="170"/>
    <cellStyle name="_МОДЕЛЬ_1 (2)_46EE.2011(v1.0)_INDEX.STATION.2012(v2.0)" xfId="171"/>
    <cellStyle name="_МОДЕЛЬ_1 (2)_46EE.2011(v1.0)_INDEX.STATION.2012(v2.1)" xfId="172"/>
    <cellStyle name="_МОДЕЛЬ_1 (2)_46EE.2011(v1.0)_TEPLO.PREDEL.2012.M(v1.1)_test" xfId="173"/>
    <cellStyle name="_МОДЕЛЬ_1 (2)_46EE.2011(v1.2)" xfId="174"/>
    <cellStyle name="_МОДЕЛЬ_1 (2)_46EP.2011(v2.0)" xfId="175"/>
    <cellStyle name="_МОДЕЛЬ_1 (2)_46EP.2012(v0.1)" xfId="176"/>
    <cellStyle name="_МОДЕЛЬ_1 (2)_46TE.2011(v1.0)" xfId="177"/>
    <cellStyle name="_МОДЕЛЬ_1 (2)_4DNS.UPDATE.EXAMPLE" xfId="178"/>
    <cellStyle name="_МОДЕЛЬ_1 (2)_ARMRAZR" xfId="179"/>
    <cellStyle name="_МОДЕЛЬ_1 (2)_BALANCE.WARM.2010.FACT(v1.0)" xfId="180"/>
    <cellStyle name="_МОДЕЛЬ_1 (2)_BALANCE.WARM.2010.PLAN" xfId="181"/>
    <cellStyle name="_МОДЕЛЬ_1 (2)_BALANCE.WARM.2011YEAR(v0.7)" xfId="182"/>
    <cellStyle name="_МОДЕЛЬ_1 (2)_BALANCE.WARM.2011YEAR.NEW.UPDATE.SCHEME" xfId="183"/>
    <cellStyle name="_МОДЕЛЬ_1 (2)_CALC.NORMATIV.KU(v0.2)" xfId="184"/>
    <cellStyle name="_МОДЕЛЬ_1 (2)_EE.2REK.P2011.4.78(v0.3)" xfId="185"/>
    <cellStyle name="_МОДЕЛЬ_1 (2)_FORM3.REG(v1.0)" xfId="186"/>
    <cellStyle name="_МОДЕЛЬ_1 (2)_FORM910.2012(v1.1)" xfId="187"/>
    <cellStyle name="_МОДЕЛЬ_1 (2)_INVEST.EE.PLAN.4.78(v0.1)" xfId="188"/>
    <cellStyle name="_МОДЕЛЬ_1 (2)_INVEST.EE.PLAN.4.78(v0.3)" xfId="189"/>
    <cellStyle name="_МОДЕЛЬ_1 (2)_INVEST.EE.PLAN.4.78(v1.0)" xfId="190"/>
    <cellStyle name="_МОДЕЛЬ_1 (2)_INVEST.PLAN.4.78(v0.1)" xfId="191"/>
    <cellStyle name="_МОДЕЛЬ_1 (2)_INVEST.WARM.PLAN.4.78(v0.1)" xfId="192"/>
    <cellStyle name="_МОДЕЛЬ_1 (2)_INVEST_WARM_PLAN" xfId="193"/>
    <cellStyle name="_МОДЕЛЬ_1 (2)_NADB.JNVLP.APTEKA.2012(v1.0)_21_02_12" xfId="194"/>
    <cellStyle name="_МОДЕЛЬ_1 (2)_NADB.JNVLS.APTEKA.2011(v1.3.3)" xfId="195"/>
    <cellStyle name="_МОДЕЛЬ_1 (2)_NADB.JNVLS.APTEKA.2011(v1.3.3)_46TE.2011(v1.0)" xfId="196"/>
    <cellStyle name="_МОДЕЛЬ_1 (2)_NADB.JNVLS.APTEKA.2011(v1.3.3)_INDEX.STATION.2012(v1.0)_" xfId="197"/>
    <cellStyle name="_МОДЕЛЬ_1 (2)_NADB.JNVLS.APTEKA.2011(v1.3.3)_INDEX.STATION.2012(v2.0)" xfId="198"/>
    <cellStyle name="_МОДЕЛЬ_1 (2)_NADB.JNVLS.APTEKA.2011(v1.3.3)_INDEX.STATION.2012(v2.1)" xfId="199"/>
    <cellStyle name="_МОДЕЛЬ_1 (2)_NADB.JNVLS.APTEKA.2011(v1.3.3)_TEPLO.PREDEL.2012.M(v1.1)_test" xfId="200"/>
    <cellStyle name="_МОДЕЛЬ_1 (2)_NADB.JNVLS.APTEKA.2011(v1.3.4)" xfId="201"/>
    <cellStyle name="_МОДЕЛЬ_1 (2)_NADB.JNVLS.APTEKA.2011(v1.3.4)_46TE.2011(v1.0)" xfId="202"/>
    <cellStyle name="_МОДЕЛЬ_1 (2)_NADB.JNVLS.APTEKA.2011(v1.3.4)_INDEX.STATION.2012(v1.0)_" xfId="203"/>
    <cellStyle name="_МОДЕЛЬ_1 (2)_NADB.JNVLS.APTEKA.2011(v1.3.4)_INDEX.STATION.2012(v2.0)" xfId="204"/>
    <cellStyle name="_МОДЕЛЬ_1 (2)_NADB.JNVLS.APTEKA.2011(v1.3.4)_INDEX.STATION.2012(v2.1)" xfId="205"/>
    <cellStyle name="_МОДЕЛЬ_1 (2)_NADB.JNVLS.APTEKA.2011(v1.3.4)_TEPLO.PREDEL.2012.M(v1.1)_test" xfId="206"/>
    <cellStyle name="_МОДЕЛЬ_1 (2)_PASSPORT.TEPLO.PROIZV(v2.1)" xfId="207"/>
    <cellStyle name="_МОДЕЛЬ_1 (2)_PREDEL.JKH.UTV.2011(v1.0.1)" xfId="208"/>
    <cellStyle name="_МОДЕЛЬ_1 (2)_PREDEL.JKH.UTV.2011(v1.0.1)_46TE.2011(v1.0)" xfId="209"/>
    <cellStyle name="_МОДЕЛЬ_1 (2)_PREDEL.JKH.UTV.2011(v1.0.1)_INDEX.STATION.2012(v1.0)_" xfId="210"/>
    <cellStyle name="_МОДЕЛЬ_1 (2)_PREDEL.JKH.UTV.2011(v1.0.1)_INDEX.STATION.2012(v2.0)" xfId="211"/>
    <cellStyle name="_МОДЕЛЬ_1 (2)_PREDEL.JKH.UTV.2011(v1.0.1)_INDEX.STATION.2012(v2.1)" xfId="212"/>
    <cellStyle name="_МОДЕЛЬ_1 (2)_PREDEL.JKH.UTV.2011(v1.0.1)_TEPLO.PREDEL.2012.M(v1.1)_test" xfId="213"/>
    <cellStyle name="_МОДЕЛЬ_1 (2)_PREDEL.JKH.UTV.2011(v1.1)" xfId="214"/>
    <cellStyle name="_МОДЕЛЬ_1 (2)_REP.BLR.2012(v1.0)" xfId="215"/>
    <cellStyle name="_МОДЕЛЬ_1 (2)_TEPLO.PREDEL.2012.M(v1.1)" xfId="216"/>
    <cellStyle name="_МОДЕЛЬ_1 (2)_TEST.TEMPLATE" xfId="217"/>
    <cellStyle name="_МОДЕЛЬ_1 (2)_UPDATE.46EE.2011.TO.1.1" xfId="218"/>
    <cellStyle name="_МОДЕЛЬ_1 (2)_UPDATE.46TE.2011.TO.1.1" xfId="219"/>
    <cellStyle name="_МОДЕЛЬ_1 (2)_UPDATE.46TE.2011.TO.1.2" xfId="220"/>
    <cellStyle name="_МОДЕЛЬ_1 (2)_UPDATE.BALANCE.WARM.2011YEAR.TO.1.1" xfId="221"/>
    <cellStyle name="_МОДЕЛЬ_1 (2)_UPDATE.BALANCE.WARM.2011YEAR.TO.1.1_46TE.2011(v1.0)" xfId="222"/>
    <cellStyle name="_МОДЕЛЬ_1 (2)_UPDATE.BALANCE.WARM.2011YEAR.TO.1.1_INDEX.STATION.2012(v1.0)_" xfId="223"/>
    <cellStyle name="_МОДЕЛЬ_1 (2)_UPDATE.BALANCE.WARM.2011YEAR.TO.1.1_INDEX.STATION.2012(v2.0)" xfId="224"/>
    <cellStyle name="_МОДЕЛЬ_1 (2)_UPDATE.BALANCE.WARM.2011YEAR.TO.1.1_INDEX.STATION.2012(v2.1)" xfId="225"/>
    <cellStyle name="_МОДЕЛЬ_1 (2)_UPDATE.BALANCE.WARM.2011YEAR.TO.1.1_OREP.KU.2011.MONTHLY.02(v1.1)" xfId="226"/>
    <cellStyle name="_МОДЕЛЬ_1 (2)_UPDATE.BALANCE.WARM.2011YEAR.TO.1.1_TEPLO.PREDEL.2012.M(v1.1)_test" xfId="227"/>
    <cellStyle name="_МОДЕЛЬ_1 (2)_UPDATE.NADB.JNVLS.APTEKA.2011.TO.1.3.4" xfId="228"/>
    <cellStyle name="_НВВ 2009 постатейно свод по филиалам_09_02_09" xfId="229"/>
    <cellStyle name="_НВВ 2009 постатейно свод по филиалам_09_02_09_Новая инструкция1_фст" xfId="230"/>
    <cellStyle name="_НВВ 2009 постатейно свод по филиалам_для Валентина" xfId="231"/>
    <cellStyle name="_НВВ 2009 постатейно свод по филиалам_для Валентина_Новая инструкция1_фст" xfId="232"/>
    <cellStyle name="_Омск" xfId="233"/>
    <cellStyle name="_Омск_Новая инструкция1_фст" xfId="234"/>
    <cellStyle name="_ОТ ИД 2009" xfId="235"/>
    <cellStyle name="_ОТ ИД 2009_Новая инструкция1_фст" xfId="236"/>
    <cellStyle name="_Передача 2005_отпр в РЭК_сентябрь2005" xfId="237"/>
    <cellStyle name="_пр 5 тариф RAB" xfId="238"/>
    <cellStyle name="_пр 5 тариф RAB 2" xfId="239"/>
    <cellStyle name="_пр 5 тариф RAB 2_OREP.KU.2011.MONTHLY.02(v0.1)" xfId="240"/>
    <cellStyle name="_пр 5 тариф RAB 2_OREP.KU.2011.MONTHLY.02(v0.4)" xfId="241"/>
    <cellStyle name="_пр 5 тариф RAB 2_OREP.KU.2011.MONTHLY.11(v1.4)" xfId="242"/>
    <cellStyle name="_пр 5 тариф RAB 2_UPDATE.OREP.KU.2011.MONTHLY.02.TO.1.2" xfId="243"/>
    <cellStyle name="_пр 5 тариф RAB_46EE.2011(v1.0)" xfId="244"/>
    <cellStyle name="_пр 5 тариф RAB_46EE.2011(v1.0)_46TE.2011(v1.0)" xfId="245"/>
    <cellStyle name="_пр 5 тариф RAB_46EE.2011(v1.0)_INDEX.STATION.2012(v1.0)_" xfId="246"/>
    <cellStyle name="_пр 5 тариф RAB_46EE.2011(v1.0)_INDEX.STATION.2012(v2.0)" xfId="247"/>
    <cellStyle name="_пр 5 тариф RAB_46EE.2011(v1.0)_INDEX.STATION.2012(v2.1)" xfId="248"/>
    <cellStyle name="_пр 5 тариф RAB_46EE.2011(v1.0)_TEPLO.PREDEL.2012.M(v1.1)_test" xfId="249"/>
    <cellStyle name="_пр 5 тариф RAB_46EE.2011(v1.2)" xfId="250"/>
    <cellStyle name="_пр 5 тариф RAB_46EP.2011(v2.0)" xfId="251"/>
    <cellStyle name="_пр 5 тариф RAB_46EP.2012(v0.1)" xfId="252"/>
    <cellStyle name="_пр 5 тариф RAB_46TE.2011(v1.0)" xfId="253"/>
    <cellStyle name="_пр 5 тариф RAB_4DNS.UPDATE.EXAMPLE" xfId="254"/>
    <cellStyle name="_пр 5 тариф RAB_ARMRAZR" xfId="255"/>
    <cellStyle name="_пр 5 тариф RAB_BALANCE.WARM.2010.FACT(v1.0)" xfId="256"/>
    <cellStyle name="_пр 5 тариф RAB_BALANCE.WARM.2010.PLAN" xfId="257"/>
    <cellStyle name="_пр 5 тариф RAB_BALANCE.WARM.2011YEAR(v0.7)" xfId="258"/>
    <cellStyle name="_пр 5 тариф RAB_BALANCE.WARM.2011YEAR.NEW.UPDATE.SCHEME" xfId="259"/>
    <cellStyle name="_пр 5 тариф RAB_CALC.NORMATIV.KU(v0.2)" xfId="260"/>
    <cellStyle name="_пр 5 тариф RAB_EE.2REK.P2011.4.78(v0.3)" xfId="261"/>
    <cellStyle name="_пр 5 тариф RAB_FORM3.REG(v1.0)" xfId="262"/>
    <cellStyle name="_пр 5 тариф RAB_FORM910.2012(v1.1)" xfId="263"/>
    <cellStyle name="_пр 5 тариф RAB_INVEST.EE.PLAN.4.78(v0.1)" xfId="264"/>
    <cellStyle name="_пр 5 тариф RAB_INVEST.EE.PLAN.4.78(v0.3)" xfId="265"/>
    <cellStyle name="_пр 5 тариф RAB_INVEST.EE.PLAN.4.78(v1.0)" xfId="266"/>
    <cellStyle name="_пр 5 тариф RAB_INVEST.PLAN.4.78(v0.1)" xfId="267"/>
    <cellStyle name="_пр 5 тариф RAB_INVEST.WARM.PLAN.4.78(v0.1)" xfId="268"/>
    <cellStyle name="_пр 5 тариф RAB_INVEST_WARM_PLAN" xfId="269"/>
    <cellStyle name="_пр 5 тариф RAB_NADB.JNVLP.APTEKA.2012(v1.0)_21_02_12" xfId="270"/>
    <cellStyle name="_пр 5 тариф RAB_NADB.JNVLS.APTEKA.2011(v1.3.3)" xfId="271"/>
    <cellStyle name="_пр 5 тариф RAB_NADB.JNVLS.APTEKA.2011(v1.3.3)_46TE.2011(v1.0)" xfId="272"/>
    <cellStyle name="_пр 5 тариф RAB_NADB.JNVLS.APTEKA.2011(v1.3.3)_INDEX.STATION.2012(v1.0)_" xfId="273"/>
    <cellStyle name="_пр 5 тариф RAB_NADB.JNVLS.APTEKA.2011(v1.3.3)_INDEX.STATION.2012(v2.0)" xfId="274"/>
    <cellStyle name="_пр 5 тариф RAB_NADB.JNVLS.APTEKA.2011(v1.3.3)_INDEX.STATION.2012(v2.1)" xfId="275"/>
    <cellStyle name="_пр 5 тариф RAB_NADB.JNVLS.APTEKA.2011(v1.3.3)_TEPLO.PREDEL.2012.M(v1.1)_test" xfId="276"/>
    <cellStyle name="_пр 5 тариф RAB_NADB.JNVLS.APTEKA.2011(v1.3.4)" xfId="277"/>
    <cellStyle name="_пр 5 тариф RAB_NADB.JNVLS.APTEKA.2011(v1.3.4)_46TE.2011(v1.0)" xfId="278"/>
    <cellStyle name="_пр 5 тариф RAB_NADB.JNVLS.APTEKA.2011(v1.3.4)_INDEX.STATION.2012(v1.0)_" xfId="279"/>
    <cellStyle name="_пр 5 тариф RAB_NADB.JNVLS.APTEKA.2011(v1.3.4)_INDEX.STATION.2012(v2.0)" xfId="280"/>
    <cellStyle name="_пр 5 тариф RAB_NADB.JNVLS.APTEKA.2011(v1.3.4)_INDEX.STATION.2012(v2.1)" xfId="281"/>
    <cellStyle name="_пр 5 тариф RAB_NADB.JNVLS.APTEKA.2011(v1.3.4)_TEPLO.PREDEL.2012.M(v1.1)_test" xfId="282"/>
    <cellStyle name="_пр 5 тариф RAB_PASSPORT.TEPLO.PROIZV(v2.1)" xfId="283"/>
    <cellStyle name="_пр 5 тариф RAB_PREDEL.JKH.UTV.2011(v1.0.1)" xfId="284"/>
    <cellStyle name="_пр 5 тариф RAB_PREDEL.JKH.UTV.2011(v1.0.1)_46TE.2011(v1.0)" xfId="285"/>
    <cellStyle name="_пр 5 тариф RAB_PREDEL.JKH.UTV.2011(v1.0.1)_INDEX.STATION.2012(v1.0)_" xfId="286"/>
    <cellStyle name="_пр 5 тариф RAB_PREDEL.JKH.UTV.2011(v1.0.1)_INDEX.STATION.2012(v2.0)" xfId="287"/>
    <cellStyle name="_пр 5 тариф RAB_PREDEL.JKH.UTV.2011(v1.0.1)_INDEX.STATION.2012(v2.1)" xfId="288"/>
    <cellStyle name="_пр 5 тариф RAB_PREDEL.JKH.UTV.2011(v1.0.1)_TEPLO.PREDEL.2012.M(v1.1)_test" xfId="289"/>
    <cellStyle name="_пр 5 тариф RAB_PREDEL.JKH.UTV.2011(v1.1)" xfId="290"/>
    <cellStyle name="_пр 5 тариф RAB_REP.BLR.2012(v1.0)" xfId="291"/>
    <cellStyle name="_пр 5 тариф RAB_TEPLO.PREDEL.2012.M(v1.1)" xfId="292"/>
    <cellStyle name="_пр 5 тариф RAB_TEST.TEMPLATE" xfId="293"/>
    <cellStyle name="_пр 5 тариф RAB_UPDATE.46EE.2011.TO.1.1" xfId="294"/>
    <cellStyle name="_пр 5 тариф RAB_UPDATE.46TE.2011.TO.1.1" xfId="295"/>
    <cellStyle name="_пр 5 тариф RAB_UPDATE.46TE.2011.TO.1.2" xfId="296"/>
    <cellStyle name="_пр 5 тариф RAB_UPDATE.BALANCE.WARM.2011YEAR.TO.1.1" xfId="297"/>
    <cellStyle name="_пр 5 тариф RAB_UPDATE.BALANCE.WARM.2011YEAR.TO.1.1_46TE.2011(v1.0)" xfId="298"/>
    <cellStyle name="_пр 5 тариф RAB_UPDATE.BALANCE.WARM.2011YEAR.TO.1.1_INDEX.STATION.2012(v1.0)_" xfId="299"/>
    <cellStyle name="_пр 5 тариф RAB_UPDATE.BALANCE.WARM.2011YEAR.TO.1.1_INDEX.STATION.2012(v2.0)" xfId="300"/>
    <cellStyle name="_пр 5 тариф RAB_UPDATE.BALANCE.WARM.2011YEAR.TO.1.1_INDEX.STATION.2012(v2.1)" xfId="301"/>
    <cellStyle name="_пр 5 тариф RAB_UPDATE.BALANCE.WARM.2011YEAR.TO.1.1_OREP.KU.2011.MONTHLY.02(v1.1)" xfId="302"/>
    <cellStyle name="_пр 5 тариф RAB_UPDATE.BALANCE.WARM.2011YEAR.TO.1.1_TEPLO.PREDEL.2012.M(v1.1)_test" xfId="303"/>
    <cellStyle name="_пр 5 тариф RAB_UPDATE.NADB.JNVLS.APTEKA.2011.TO.1.3.4" xfId="304"/>
    <cellStyle name="_Предожение _ДБП_2009 г ( согласованные БП)  (2)" xfId="305"/>
    <cellStyle name="_Предожение _ДБП_2009 г ( согласованные БП)  (2)_Новая инструкция1_фст" xfId="306"/>
    <cellStyle name="_Приложение 2 0806 факт" xfId="307"/>
    <cellStyle name="_Приложение МТС-3-КС" xfId="308"/>
    <cellStyle name="_Приложение МТС-3-КС_Новая инструкция1_фст" xfId="309"/>
    <cellStyle name="_Приложение-МТС--2-1" xfId="310"/>
    <cellStyle name="_Приложение-МТС--2-1_Новая инструкция1_фст" xfId="311"/>
    <cellStyle name="_Расчет RAB_22072008" xfId="312"/>
    <cellStyle name="_Расчет RAB_22072008 2" xfId="313"/>
    <cellStyle name="_Расчет RAB_22072008 2_OREP.KU.2011.MONTHLY.02(v0.1)" xfId="314"/>
    <cellStyle name="_Расчет RAB_22072008 2_OREP.KU.2011.MONTHLY.02(v0.4)" xfId="315"/>
    <cellStyle name="_Расчет RAB_22072008 2_OREP.KU.2011.MONTHLY.11(v1.4)" xfId="316"/>
    <cellStyle name="_Расчет RAB_22072008 2_UPDATE.OREP.KU.2011.MONTHLY.02.TO.1.2" xfId="317"/>
    <cellStyle name="_Расчет RAB_22072008_46EE.2011(v1.0)" xfId="318"/>
    <cellStyle name="_Расчет RAB_22072008_46EE.2011(v1.0)_46TE.2011(v1.0)" xfId="319"/>
    <cellStyle name="_Расчет RAB_22072008_46EE.2011(v1.0)_INDEX.STATION.2012(v1.0)_" xfId="320"/>
    <cellStyle name="_Расчет RAB_22072008_46EE.2011(v1.0)_INDEX.STATION.2012(v2.0)" xfId="321"/>
    <cellStyle name="_Расчет RAB_22072008_46EE.2011(v1.0)_INDEX.STATION.2012(v2.1)" xfId="322"/>
    <cellStyle name="_Расчет RAB_22072008_46EE.2011(v1.0)_TEPLO.PREDEL.2012.M(v1.1)_test" xfId="323"/>
    <cellStyle name="_Расчет RAB_22072008_46EE.2011(v1.2)" xfId="324"/>
    <cellStyle name="_Расчет RAB_22072008_46EP.2011(v2.0)" xfId="325"/>
    <cellStyle name="_Расчет RAB_22072008_46EP.2012(v0.1)" xfId="326"/>
    <cellStyle name="_Расчет RAB_22072008_46TE.2011(v1.0)" xfId="327"/>
    <cellStyle name="_Расчет RAB_22072008_4DNS.UPDATE.EXAMPLE" xfId="328"/>
    <cellStyle name="_Расчет RAB_22072008_ARMRAZR" xfId="329"/>
    <cellStyle name="_Расчет RAB_22072008_BALANCE.WARM.2010.FACT(v1.0)" xfId="330"/>
    <cellStyle name="_Расчет RAB_22072008_BALANCE.WARM.2010.PLAN" xfId="331"/>
    <cellStyle name="_Расчет RAB_22072008_BALANCE.WARM.2011YEAR(v0.7)" xfId="332"/>
    <cellStyle name="_Расчет RAB_22072008_BALANCE.WARM.2011YEAR.NEW.UPDATE.SCHEME" xfId="333"/>
    <cellStyle name="_Расчет RAB_22072008_CALC.NORMATIV.KU(v0.2)" xfId="334"/>
    <cellStyle name="_Расчет RAB_22072008_EE.2REK.P2011.4.78(v0.3)" xfId="335"/>
    <cellStyle name="_Расчет RAB_22072008_FORM3.REG(v1.0)" xfId="336"/>
    <cellStyle name="_Расчет RAB_22072008_FORM910.2012(v1.1)" xfId="337"/>
    <cellStyle name="_Расчет RAB_22072008_INVEST.EE.PLAN.4.78(v0.1)" xfId="338"/>
    <cellStyle name="_Расчет RAB_22072008_INVEST.EE.PLAN.4.78(v0.3)" xfId="339"/>
    <cellStyle name="_Расчет RAB_22072008_INVEST.EE.PLAN.4.78(v1.0)" xfId="340"/>
    <cellStyle name="_Расчет RAB_22072008_INVEST.PLAN.4.78(v0.1)" xfId="341"/>
    <cellStyle name="_Расчет RAB_22072008_INVEST.WARM.PLAN.4.78(v0.1)" xfId="342"/>
    <cellStyle name="_Расчет RAB_22072008_INVEST_WARM_PLAN" xfId="343"/>
    <cellStyle name="_Расчет RAB_22072008_NADB.JNVLP.APTEKA.2012(v1.0)_21_02_12" xfId="344"/>
    <cellStyle name="_Расчет RAB_22072008_NADB.JNVLS.APTEKA.2011(v1.3.3)" xfId="345"/>
    <cellStyle name="_Расчет RAB_22072008_NADB.JNVLS.APTEKA.2011(v1.3.3)_46TE.2011(v1.0)" xfId="346"/>
    <cellStyle name="_Расчет RAB_22072008_NADB.JNVLS.APTEKA.2011(v1.3.3)_INDEX.STATION.2012(v1.0)_" xfId="347"/>
    <cellStyle name="_Расчет RAB_22072008_NADB.JNVLS.APTEKA.2011(v1.3.3)_INDEX.STATION.2012(v2.0)" xfId="348"/>
    <cellStyle name="_Расчет RAB_22072008_NADB.JNVLS.APTEKA.2011(v1.3.3)_INDEX.STATION.2012(v2.1)" xfId="349"/>
    <cellStyle name="_Расчет RAB_22072008_NADB.JNVLS.APTEKA.2011(v1.3.3)_TEPLO.PREDEL.2012.M(v1.1)_test" xfId="350"/>
    <cellStyle name="_Расчет RAB_22072008_NADB.JNVLS.APTEKA.2011(v1.3.4)" xfId="351"/>
    <cellStyle name="_Расчет RAB_22072008_NADB.JNVLS.APTEKA.2011(v1.3.4)_46TE.2011(v1.0)" xfId="352"/>
    <cellStyle name="_Расчет RAB_22072008_NADB.JNVLS.APTEKA.2011(v1.3.4)_INDEX.STATION.2012(v1.0)_" xfId="353"/>
    <cellStyle name="_Расчет RAB_22072008_NADB.JNVLS.APTEKA.2011(v1.3.4)_INDEX.STATION.2012(v2.0)" xfId="354"/>
    <cellStyle name="_Расчет RAB_22072008_NADB.JNVLS.APTEKA.2011(v1.3.4)_INDEX.STATION.2012(v2.1)" xfId="355"/>
    <cellStyle name="_Расчет RAB_22072008_NADB.JNVLS.APTEKA.2011(v1.3.4)_TEPLO.PREDEL.2012.M(v1.1)_test" xfId="356"/>
    <cellStyle name="_Расчет RAB_22072008_PASSPORT.TEPLO.PROIZV(v2.1)" xfId="357"/>
    <cellStyle name="_Расчет RAB_22072008_PREDEL.JKH.UTV.2011(v1.0.1)" xfId="358"/>
    <cellStyle name="_Расчет RAB_22072008_PREDEL.JKH.UTV.2011(v1.0.1)_46TE.2011(v1.0)" xfId="359"/>
    <cellStyle name="_Расчет RAB_22072008_PREDEL.JKH.UTV.2011(v1.0.1)_INDEX.STATION.2012(v1.0)_" xfId="360"/>
    <cellStyle name="_Расчет RAB_22072008_PREDEL.JKH.UTV.2011(v1.0.1)_INDEX.STATION.2012(v2.0)" xfId="361"/>
    <cellStyle name="_Расчет RAB_22072008_PREDEL.JKH.UTV.2011(v1.0.1)_INDEX.STATION.2012(v2.1)" xfId="362"/>
    <cellStyle name="_Расчет RAB_22072008_PREDEL.JKH.UTV.2011(v1.0.1)_TEPLO.PREDEL.2012.M(v1.1)_test" xfId="363"/>
    <cellStyle name="_Расчет RAB_22072008_PREDEL.JKH.UTV.2011(v1.1)" xfId="364"/>
    <cellStyle name="_Расчет RAB_22072008_REP.BLR.2012(v1.0)" xfId="365"/>
    <cellStyle name="_Расчет RAB_22072008_TEPLO.PREDEL.2012.M(v1.1)" xfId="366"/>
    <cellStyle name="_Расчет RAB_22072008_TEST.TEMPLATE" xfId="367"/>
    <cellStyle name="_Расчет RAB_22072008_UPDATE.46EE.2011.TO.1.1" xfId="368"/>
    <cellStyle name="_Расчет RAB_22072008_UPDATE.46TE.2011.TO.1.1" xfId="369"/>
    <cellStyle name="_Расчет RAB_22072008_UPDATE.46TE.2011.TO.1.2" xfId="370"/>
    <cellStyle name="_Расчет RAB_22072008_UPDATE.BALANCE.WARM.2011YEAR.TO.1.1" xfId="371"/>
    <cellStyle name="_Расчет RAB_22072008_UPDATE.BALANCE.WARM.2011YEAR.TO.1.1_46TE.2011(v1.0)" xfId="372"/>
    <cellStyle name="_Расчет RAB_22072008_UPDATE.BALANCE.WARM.2011YEAR.TO.1.1_INDEX.STATION.2012(v1.0)_" xfId="373"/>
    <cellStyle name="_Расчет RAB_22072008_UPDATE.BALANCE.WARM.2011YEAR.TO.1.1_INDEX.STATION.2012(v2.0)" xfId="374"/>
    <cellStyle name="_Расчет RAB_22072008_UPDATE.BALANCE.WARM.2011YEAR.TO.1.1_INDEX.STATION.2012(v2.1)" xfId="375"/>
    <cellStyle name="_Расчет RAB_22072008_UPDATE.BALANCE.WARM.2011YEAR.TO.1.1_OREP.KU.2011.MONTHLY.02(v1.1)" xfId="376"/>
    <cellStyle name="_Расчет RAB_22072008_UPDATE.BALANCE.WARM.2011YEAR.TO.1.1_TEPLO.PREDEL.2012.M(v1.1)_test" xfId="377"/>
    <cellStyle name="_Расчет RAB_22072008_UPDATE.NADB.JNVLS.APTEKA.2011.TO.1.3.4" xfId="378"/>
    <cellStyle name="_Расчет RAB_Лен и МОЭСК_с 2010 года_14.04.2009_со сглаж_version 3.0_без ФСК" xfId="379"/>
    <cellStyle name="_Расчет RAB_Лен и МОЭСК_с 2010 года_14.04.2009_со сглаж_version 3.0_без ФСК 2" xfId="380"/>
    <cellStyle name="_Расчет RAB_Лен и МОЭСК_с 2010 года_14.04.2009_со сглаж_version 3.0_без ФСК 2_OREP.KU.2011.MONTHLY.02(v0.1)" xfId="381"/>
    <cellStyle name="_Расчет RAB_Лен и МОЭСК_с 2010 года_14.04.2009_со сглаж_version 3.0_без ФСК 2_OREP.KU.2011.MONTHLY.02(v0.4)" xfId="382"/>
    <cellStyle name="_Расчет RAB_Лен и МОЭСК_с 2010 года_14.04.2009_со сглаж_version 3.0_без ФСК 2_OREP.KU.2011.MONTHLY.11(v1.4)" xfId="383"/>
    <cellStyle name="_Расчет RAB_Лен и МОЭСК_с 2010 года_14.04.2009_со сглаж_version 3.0_без ФСК 2_UPDATE.OREP.KU.2011.MONTHLY.02.TO.1.2" xfId="384"/>
    <cellStyle name="_Расчет RAB_Лен и МОЭСК_с 2010 года_14.04.2009_со сглаж_version 3.0_без ФСК_46EE.2011(v1.0)" xfId="385"/>
    <cellStyle name="_Расчет RAB_Лен и МОЭСК_с 2010 года_14.04.2009_со сглаж_version 3.0_без ФСК_46EE.2011(v1.0)_46TE.2011(v1.0)" xfId="386"/>
    <cellStyle name="_Расчет RAB_Лен и МОЭСК_с 2010 года_14.04.2009_со сглаж_version 3.0_без ФСК_46EE.2011(v1.0)_INDEX.STATION.2012(v1.0)_" xfId="387"/>
    <cellStyle name="_Расчет RAB_Лен и МОЭСК_с 2010 года_14.04.2009_со сглаж_version 3.0_без ФСК_46EE.2011(v1.0)_INDEX.STATION.2012(v2.0)" xfId="388"/>
    <cellStyle name="_Расчет RAB_Лен и МОЭСК_с 2010 года_14.04.2009_со сглаж_version 3.0_без ФСК_46EE.2011(v1.0)_INDEX.STATION.2012(v2.1)" xfId="389"/>
    <cellStyle name="_Расчет RAB_Лен и МОЭСК_с 2010 года_14.04.2009_со сглаж_version 3.0_без ФСК_46EE.2011(v1.0)_TEPLO.PREDEL.2012.M(v1.1)_test" xfId="390"/>
    <cellStyle name="_Расчет RAB_Лен и МОЭСК_с 2010 года_14.04.2009_со сглаж_version 3.0_без ФСК_46EE.2011(v1.2)" xfId="391"/>
    <cellStyle name="_Расчет RAB_Лен и МОЭСК_с 2010 года_14.04.2009_со сглаж_version 3.0_без ФСК_46EP.2011(v2.0)" xfId="392"/>
    <cellStyle name="_Расчет RAB_Лен и МОЭСК_с 2010 года_14.04.2009_со сглаж_version 3.0_без ФСК_46EP.2012(v0.1)" xfId="393"/>
    <cellStyle name="_Расчет RAB_Лен и МОЭСК_с 2010 года_14.04.2009_со сглаж_version 3.0_без ФСК_46TE.2011(v1.0)" xfId="394"/>
    <cellStyle name="_Расчет RAB_Лен и МОЭСК_с 2010 года_14.04.2009_со сглаж_version 3.0_без ФСК_4DNS.UPDATE.EXAMPLE" xfId="395"/>
    <cellStyle name="_Расчет RAB_Лен и МОЭСК_с 2010 года_14.04.2009_со сглаж_version 3.0_без ФСК_ARMRAZR" xfId="396"/>
    <cellStyle name="_Расчет RAB_Лен и МОЭСК_с 2010 года_14.04.2009_со сглаж_version 3.0_без ФСК_BALANCE.WARM.2010.FACT(v1.0)" xfId="397"/>
    <cellStyle name="_Расчет RAB_Лен и МОЭСК_с 2010 года_14.04.2009_со сглаж_version 3.0_без ФСК_BALANCE.WARM.2010.PLAN" xfId="398"/>
    <cellStyle name="_Расчет RAB_Лен и МОЭСК_с 2010 года_14.04.2009_со сглаж_version 3.0_без ФСК_BALANCE.WARM.2011YEAR(v0.7)" xfId="399"/>
    <cellStyle name="_Расчет RAB_Лен и МОЭСК_с 2010 года_14.04.2009_со сглаж_version 3.0_без ФСК_BALANCE.WARM.2011YEAR.NEW.UPDATE.SCHEME" xfId="400"/>
    <cellStyle name="_Расчет RAB_Лен и МОЭСК_с 2010 года_14.04.2009_со сглаж_version 3.0_без ФСК_CALC.NORMATIV.KU(v0.2)" xfId="401"/>
    <cellStyle name="_Расчет RAB_Лен и МОЭСК_с 2010 года_14.04.2009_со сглаж_version 3.0_без ФСК_EE.2REK.P2011.4.78(v0.3)" xfId="402"/>
    <cellStyle name="_Расчет RAB_Лен и МОЭСК_с 2010 года_14.04.2009_со сглаж_version 3.0_без ФСК_FORM3.REG(v1.0)" xfId="403"/>
    <cellStyle name="_Расчет RAB_Лен и МОЭСК_с 2010 года_14.04.2009_со сглаж_version 3.0_без ФСК_FORM910.2012(v1.1)" xfId="404"/>
    <cellStyle name="_Расчет RAB_Лен и МОЭСК_с 2010 года_14.04.2009_со сглаж_version 3.0_без ФСК_INVEST.EE.PLAN.4.78(v0.1)" xfId="405"/>
    <cellStyle name="_Расчет RAB_Лен и МОЭСК_с 2010 года_14.04.2009_со сглаж_version 3.0_без ФСК_INVEST.EE.PLAN.4.78(v0.3)" xfId="406"/>
    <cellStyle name="_Расчет RAB_Лен и МОЭСК_с 2010 года_14.04.2009_со сглаж_version 3.0_без ФСК_INVEST.EE.PLAN.4.78(v1.0)" xfId="407"/>
    <cellStyle name="_Расчет RAB_Лен и МОЭСК_с 2010 года_14.04.2009_со сглаж_version 3.0_без ФСК_INVEST.PLAN.4.78(v0.1)" xfId="408"/>
    <cellStyle name="_Расчет RAB_Лен и МОЭСК_с 2010 года_14.04.2009_со сглаж_version 3.0_без ФСК_INVEST.WARM.PLAN.4.78(v0.1)" xfId="409"/>
    <cellStyle name="_Расчет RAB_Лен и МОЭСК_с 2010 года_14.04.2009_со сглаж_version 3.0_без ФСК_INVEST_WARM_PLAN" xfId="410"/>
    <cellStyle name="_Расчет RAB_Лен и МОЭСК_с 2010 года_14.04.2009_со сглаж_version 3.0_без ФСК_NADB.JNVLP.APTEKA.2012(v1.0)_21_02_12" xfId="411"/>
    <cellStyle name="_Расчет RAB_Лен и МОЭСК_с 2010 года_14.04.2009_со сглаж_version 3.0_без ФСК_NADB.JNVLS.APTEKA.2011(v1.3.3)" xfId="412"/>
    <cellStyle name="_Расчет RAB_Лен и МОЭСК_с 2010 года_14.04.2009_со сглаж_version 3.0_без ФСК_NADB.JNVLS.APTEKA.2011(v1.3.3)_46TE.2011(v1.0)" xfId="413"/>
    <cellStyle name="_Расчет RAB_Лен и МОЭСК_с 2010 года_14.04.2009_со сглаж_version 3.0_без ФСК_NADB.JNVLS.APTEKA.2011(v1.3.3)_INDEX.STATION.2012(v1.0)_" xfId="414"/>
    <cellStyle name="_Расчет RAB_Лен и МОЭСК_с 2010 года_14.04.2009_со сглаж_version 3.0_без ФСК_NADB.JNVLS.APTEKA.2011(v1.3.3)_INDEX.STATION.2012(v2.0)" xfId="415"/>
    <cellStyle name="_Расчет RAB_Лен и МОЭСК_с 2010 года_14.04.2009_со сглаж_version 3.0_без ФСК_NADB.JNVLS.APTEKA.2011(v1.3.3)_INDEX.STATION.2012(v2.1)" xfId="416"/>
    <cellStyle name="_Расчет RAB_Лен и МОЭСК_с 2010 года_14.04.2009_со сглаж_version 3.0_без ФСК_NADB.JNVLS.APTEKA.2011(v1.3.3)_TEPLO.PREDEL.2012.M(v1.1)_test" xfId="417"/>
    <cellStyle name="_Расчет RAB_Лен и МОЭСК_с 2010 года_14.04.2009_со сглаж_version 3.0_без ФСК_NADB.JNVLS.APTEKA.2011(v1.3.4)" xfId="418"/>
    <cellStyle name="_Расчет RAB_Лен и МОЭСК_с 2010 года_14.04.2009_со сглаж_version 3.0_без ФСК_NADB.JNVLS.APTEKA.2011(v1.3.4)_46TE.2011(v1.0)" xfId="419"/>
    <cellStyle name="_Расчет RAB_Лен и МОЭСК_с 2010 года_14.04.2009_со сглаж_version 3.0_без ФСК_NADB.JNVLS.APTEKA.2011(v1.3.4)_INDEX.STATION.2012(v1.0)_" xfId="420"/>
    <cellStyle name="_Расчет RAB_Лен и МОЭСК_с 2010 года_14.04.2009_со сглаж_version 3.0_без ФСК_NADB.JNVLS.APTEKA.2011(v1.3.4)_INDEX.STATION.2012(v2.0)" xfId="421"/>
    <cellStyle name="_Расчет RAB_Лен и МОЭСК_с 2010 года_14.04.2009_со сглаж_version 3.0_без ФСК_NADB.JNVLS.APTEKA.2011(v1.3.4)_INDEX.STATION.2012(v2.1)" xfId="422"/>
    <cellStyle name="_Расчет RAB_Лен и МОЭСК_с 2010 года_14.04.2009_со сглаж_version 3.0_без ФСК_NADB.JNVLS.APTEKA.2011(v1.3.4)_TEPLO.PREDEL.2012.M(v1.1)_test" xfId="423"/>
    <cellStyle name="_Расчет RAB_Лен и МОЭСК_с 2010 года_14.04.2009_со сглаж_version 3.0_без ФСК_PASSPORT.TEPLO.PROIZV(v2.1)" xfId="424"/>
    <cellStyle name="_Расчет RAB_Лен и МОЭСК_с 2010 года_14.04.2009_со сглаж_version 3.0_без ФСК_PREDEL.JKH.UTV.2011(v1.0.1)" xfId="425"/>
    <cellStyle name="_Расчет RAB_Лен и МОЭСК_с 2010 года_14.04.2009_со сглаж_version 3.0_без ФСК_PREDEL.JKH.UTV.2011(v1.0.1)_46TE.2011(v1.0)" xfId="426"/>
    <cellStyle name="_Расчет RAB_Лен и МОЭСК_с 2010 года_14.04.2009_со сглаж_version 3.0_без ФСК_PREDEL.JKH.UTV.2011(v1.0.1)_INDEX.STATION.2012(v1.0)_" xfId="427"/>
    <cellStyle name="_Расчет RAB_Лен и МОЭСК_с 2010 года_14.04.2009_со сглаж_version 3.0_без ФСК_PREDEL.JKH.UTV.2011(v1.0.1)_INDEX.STATION.2012(v2.0)" xfId="428"/>
    <cellStyle name="_Расчет RAB_Лен и МОЭСК_с 2010 года_14.04.2009_со сглаж_version 3.0_без ФСК_PREDEL.JKH.UTV.2011(v1.0.1)_INDEX.STATION.2012(v2.1)" xfId="429"/>
    <cellStyle name="_Расчет RAB_Лен и МОЭСК_с 2010 года_14.04.2009_со сглаж_version 3.0_без ФСК_PREDEL.JKH.UTV.2011(v1.0.1)_TEPLO.PREDEL.2012.M(v1.1)_test" xfId="430"/>
    <cellStyle name="_Расчет RAB_Лен и МОЭСК_с 2010 года_14.04.2009_со сглаж_version 3.0_без ФСК_PREDEL.JKH.UTV.2011(v1.1)" xfId="431"/>
    <cellStyle name="_Расчет RAB_Лен и МОЭСК_с 2010 года_14.04.2009_со сглаж_version 3.0_без ФСК_REP.BLR.2012(v1.0)" xfId="432"/>
    <cellStyle name="_Расчет RAB_Лен и МОЭСК_с 2010 года_14.04.2009_со сглаж_version 3.0_без ФСК_TEPLO.PREDEL.2012.M(v1.1)" xfId="433"/>
    <cellStyle name="_Расчет RAB_Лен и МОЭСК_с 2010 года_14.04.2009_со сглаж_version 3.0_без ФСК_TEST.TEMPLATE" xfId="434"/>
    <cellStyle name="_Расчет RAB_Лен и МОЭСК_с 2010 года_14.04.2009_со сглаж_version 3.0_без ФСК_UPDATE.46EE.2011.TO.1.1" xfId="435"/>
    <cellStyle name="_Расчет RAB_Лен и МОЭСК_с 2010 года_14.04.2009_со сглаж_version 3.0_без ФСК_UPDATE.46TE.2011.TO.1.1" xfId="436"/>
    <cellStyle name="_Расчет RAB_Лен и МОЭСК_с 2010 года_14.04.2009_со сглаж_version 3.0_без ФСК_UPDATE.46TE.2011.TO.1.2" xfId="437"/>
    <cellStyle name="_Расчет RAB_Лен и МОЭСК_с 2010 года_14.04.2009_со сглаж_version 3.0_без ФСК_UPDATE.BALANCE.WARM.2011YEAR.TO.1.1" xfId="438"/>
    <cellStyle name="_Расчет RAB_Лен и МОЭСК_с 2010 года_14.04.2009_со сглаж_version 3.0_без ФСК_UPDATE.BALANCE.WARM.2011YEAR.TO.1.1_46TE.2011(v1.0)" xfId="439"/>
    <cellStyle name="_Расчет RAB_Лен и МОЭСК_с 2010 года_14.04.2009_со сглаж_version 3.0_без ФСК_UPDATE.BALANCE.WARM.2011YEAR.TO.1.1_INDEX.STATION.2012(v1.0)_" xfId="440"/>
    <cellStyle name="_Расчет RAB_Лен и МОЭСК_с 2010 года_14.04.2009_со сглаж_version 3.0_без ФСК_UPDATE.BALANCE.WARM.2011YEAR.TO.1.1_INDEX.STATION.2012(v2.0)" xfId="441"/>
    <cellStyle name="_Расчет RAB_Лен и МОЭСК_с 2010 года_14.04.2009_со сглаж_version 3.0_без ФСК_UPDATE.BALANCE.WARM.2011YEAR.TO.1.1_INDEX.STATION.2012(v2.1)" xfId="442"/>
    <cellStyle name="_Расчет RAB_Лен и МОЭСК_с 2010 года_14.04.2009_со сглаж_version 3.0_без ФСК_UPDATE.BALANCE.WARM.2011YEAR.TO.1.1_OREP.KU.2011.MONTHLY.02(v1.1)" xfId="443"/>
    <cellStyle name="_Расчет RAB_Лен и МОЭСК_с 2010 года_14.04.2009_со сглаж_version 3.0_без ФСК_UPDATE.BALANCE.WARM.2011YEAR.TO.1.1_TEPLO.PREDEL.2012.M(v1.1)_test" xfId="444"/>
    <cellStyle name="_Расчет RAB_Лен и МОЭСК_с 2010 года_14.04.2009_со сглаж_version 3.0_без ФСК_UPDATE.NADB.JNVLS.APTEKA.2011.TO.1.3.4" xfId="445"/>
    <cellStyle name="_Свод по ИПР (2)" xfId="446"/>
    <cellStyle name="_Свод по ИПР (2)_Новая инструкция1_фст" xfId="447"/>
    <cellStyle name="_Справочник затрат_ЛХ_20.10.05" xfId="448"/>
    <cellStyle name="_таблицы для расчетов28-04-08_2006-2009_прибыль корр_по ИА" xfId="449"/>
    <cellStyle name="_таблицы для расчетов28-04-08_2006-2009_прибыль корр_по ИА_Новая инструкция1_фст" xfId="450"/>
    <cellStyle name="_таблицы для расчетов28-04-08_2006-2009с ИА" xfId="451"/>
    <cellStyle name="_таблицы для расчетов28-04-08_2006-2009с ИА_Новая инструкция1_фст" xfId="452"/>
    <cellStyle name="_Товарка_СВОД_01.08г" xfId="453"/>
    <cellStyle name="_Форма 6  РТК.xls(отчет по Адр пр. ЛО)" xfId="454"/>
    <cellStyle name="_Форма 6  РТК.xls(отчет по Адр пр. ЛО)_Новая инструкция1_фст" xfId="455"/>
    <cellStyle name="_Формат разбивки по МРСК_РСК" xfId="456"/>
    <cellStyle name="_Формат разбивки по МРСК_РСК_Новая инструкция1_фст" xfId="457"/>
    <cellStyle name="_Формат_для Согласования" xfId="458"/>
    <cellStyle name="_Формат_для Согласования_Новая инструкция1_фст" xfId="459"/>
    <cellStyle name="_ХХХ Прил 2 Формы бюджетных документов 2007" xfId="460"/>
    <cellStyle name="_экон.форм-т ВО 1 с разбивкой" xfId="461"/>
    <cellStyle name="_экон.форм-т ВО 1 с разбивкой_Новая инструкция1_фст" xfId="462"/>
    <cellStyle name="’К‰Э [0.00]" xfId="463"/>
    <cellStyle name="’ћѓћ‚›‰" xfId="464"/>
    <cellStyle name="”€ќђќ‘ћ‚›‰" xfId="465"/>
    <cellStyle name="”€љ‘€ђћ‚ђќќ›‰" xfId="466"/>
    <cellStyle name="”ќђќ‘ћ‚›‰" xfId="467"/>
    <cellStyle name="”љ‘ђћ‚ђќќ›‰" xfId="468"/>
    <cellStyle name="„…ќ…†ќ›‰" xfId="469"/>
    <cellStyle name="‡ђѓћ‹ћ‚ћљ1" xfId="470"/>
    <cellStyle name="‡ђѓћ‹ћ‚ћљ2" xfId="471"/>
    <cellStyle name="€’ћѓћ‚›‰" xfId="472"/>
    <cellStyle name="1" xfId="473"/>
    <cellStyle name="1_EKSPERT" xfId="474"/>
    <cellStyle name="1Normal" xfId="475"/>
    <cellStyle name="20% - Accent1" xfId="476"/>
    <cellStyle name="20% - Accent1 2" xfId="477"/>
    <cellStyle name="20% - Accent1 3" xfId="478"/>
    <cellStyle name="20% - Accent1_46EE.2011(v1.0)" xfId="479"/>
    <cellStyle name="20% - Accent2" xfId="480"/>
    <cellStyle name="20% - Accent2 2" xfId="481"/>
    <cellStyle name="20% - Accent2 3" xfId="482"/>
    <cellStyle name="20% - Accent2_46EE.2011(v1.0)" xfId="483"/>
    <cellStyle name="20% - Accent3" xfId="484"/>
    <cellStyle name="20% - Accent3 2" xfId="485"/>
    <cellStyle name="20% - Accent3 3" xfId="486"/>
    <cellStyle name="20% - Accent3_46EE.2011(v1.0)" xfId="487"/>
    <cellStyle name="20% - Accent4" xfId="488"/>
    <cellStyle name="20% - Accent4 2" xfId="489"/>
    <cellStyle name="20% - Accent4 3" xfId="490"/>
    <cellStyle name="20% - Accent4_46EE.2011(v1.0)" xfId="491"/>
    <cellStyle name="20% - Accent5" xfId="492"/>
    <cellStyle name="20% - Accent5 2" xfId="493"/>
    <cellStyle name="20% - Accent5 3" xfId="494"/>
    <cellStyle name="20% - Accent5_46EE.2011(v1.0)" xfId="495"/>
    <cellStyle name="20% - Accent6" xfId="496"/>
    <cellStyle name="20% - Accent6 2" xfId="497"/>
    <cellStyle name="20% - Accent6 3" xfId="498"/>
    <cellStyle name="20% - Accent6_46EE.2011(v1.0)" xfId="499"/>
    <cellStyle name="20% - Акцент1 10" xfId="500"/>
    <cellStyle name="20% - Акцент1 11" xfId="501"/>
    <cellStyle name="20% - Акцент1 2" xfId="502"/>
    <cellStyle name="20% - Акцент1 2 2" xfId="503"/>
    <cellStyle name="20% - Акцент1 2 3" xfId="504"/>
    <cellStyle name="20% - Акцент1 2_46EE.2011(v1.0)" xfId="505"/>
    <cellStyle name="20% - Акцент1 3" xfId="506"/>
    <cellStyle name="20% - Акцент1 3 2" xfId="507"/>
    <cellStyle name="20% - Акцент1 3 3" xfId="508"/>
    <cellStyle name="20% - Акцент1 3_46EE.2011(v1.0)" xfId="509"/>
    <cellStyle name="20% - Акцент1 4" xfId="510"/>
    <cellStyle name="20% - Акцент1 4 2" xfId="511"/>
    <cellStyle name="20% - Акцент1 4 3" xfId="512"/>
    <cellStyle name="20% - Акцент1 4_46EE.2011(v1.0)" xfId="513"/>
    <cellStyle name="20% - Акцент1 5" xfId="514"/>
    <cellStyle name="20% - Акцент1 5 2" xfId="515"/>
    <cellStyle name="20% - Акцент1 5 3" xfId="516"/>
    <cellStyle name="20% - Акцент1 5_46EE.2011(v1.0)" xfId="517"/>
    <cellStyle name="20% - Акцент1 6" xfId="518"/>
    <cellStyle name="20% - Акцент1 6 2" xfId="519"/>
    <cellStyle name="20% - Акцент1 6 3" xfId="520"/>
    <cellStyle name="20% - Акцент1 6_46EE.2011(v1.0)" xfId="521"/>
    <cellStyle name="20% - Акцент1 7" xfId="522"/>
    <cellStyle name="20% - Акцент1 7 2" xfId="523"/>
    <cellStyle name="20% - Акцент1 7 3" xfId="524"/>
    <cellStyle name="20% - Акцент1 7_46EE.2011(v1.0)" xfId="525"/>
    <cellStyle name="20% - Акцент1 8" xfId="526"/>
    <cellStyle name="20% - Акцент1 8 2" xfId="527"/>
    <cellStyle name="20% - Акцент1 8 3" xfId="528"/>
    <cellStyle name="20% - Акцент1 8_46EE.2011(v1.0)" xfId="529"/>
    <cellStyle name="20% - Акцент1 9" xfId="530"/>
    <cellStyle name="20% - Акцент1 9 2" xfId="531"/>
    <cellStyle name="20% - Акцент1 9 3" xfId="532"/>
    <cellStyle name="20% - Акцент1 9_46EE.2011(v1.0)" xfId="533"/>
    <cellStyle name="20% - Акцент2 10" xfId="534"/>
    <cellStyle name="20% - Акцент2 11" xfId="535"/>
    <cellStyle name="20% - Акцент2 2" xfId="536"/>
    <cellStyle name="20% - Акцент2 2 2" xfId="537"/>
    <cellStyle name="20% - Акцент2 2 3" xfId="538"/>
    <cellStyle name="20% - Акцент2 2_46EE.2011(v1.0)" xfId="539"/>
    <cellStyle name="20% - Акцент2 3" xfId="540"/>
    <cellStyle name="20% - Акцент2 3 2" xfId="541"/>
    <cellStyle name="20% - Акцент2 3 3" xfId="542"/>
    <cellStyle name="20% - Акцент2 3_46EE.2011(v1.0)" xfId="543"/>
    <cellStyle name="20% - Акцент2 4" xfId="544"/>
    <cellStyle name="20% - Акцент2 4 2" xfId="545"/>
    <cellStyle name="20% - Акцент2 4 3" xfId="546"/>
    <cellStyle name="20% - Акцент2 4_46EE.2011(v1.0)" xfId="547"/>
    <cellStyle name="20% - Акцент2 5" xfId="548"/>
    <cellStyle name="20% - Акцент2 5 2" xfId="549"/>
    <cellStyle name="20% - Акцент2 5 3" xfId="550"/>
    <cellStyle name="20% - Акцент2 5_46EE.2011(v1.0)" xfId="551"/>
    <cellStyle name="20% - Акцент2 6" xfId="552"/>
    <cellStyle name="20% - Акцент2 6 2" xfId="553"/>
    <cellStyle name="20% - Акцент2 6 3" xfId="554"/>
    <cellStyle name="20% - Акцент2 6_46EE.2011(v1.0)" xfId="555"/>
    <cellStyle name="20% - Акцент2 7" xfId="556"/>
    <cellStyle name="20% - Акцент2 7 2" xfId="557"/>
    <cellStyle name="20% - Акцент2 7 3" xfId="558"/>
    <cellStyle name="20% - Акцент2 7_46EE.2011(v1.0)" xfId="559"/>
    <cellStyle name="20% - Акцент2 8" xfId="560"/>
    <cellStyle name="20% - Акцент2 8 2" xfId="561"/>
    <cellStyle name="20% - Акцент2 8 3" xfId="562"/>
    <cellStyle name="20% - Акцент2 8_46EE.2011(v1.0)" xfId="563"/>
    <cellStyle name="20% - Акцент2 9" xfId="564"/>
    <cellStyle name="20% - Акцент2 9 2" xfId="565"/>
    <cellStyle name="20% - Акцент2 9 3" xfId="566"/>
    <cellStyle name="20% - Акцент2 9_46EE.2011(v1.0)" xfId="567"/>
    <cellStyle name="20% - Акцент3 10" xfId="568"/>
    <cellStyle name="20% - Акцент3 11" xfId="569"/>
    <cellStyle name="20% - Акцент3 2" xfId="570"/>
    <cellStyle name="20% - Акцент3 2 2" xfId="571"/>
    <cellStyle name="20% - Акцент3 2 3" xfId="572"/>
    <cellStyle name="20% - Акцент3 2_46EE.2011(v1.0)" xfId="573"/>
    <cellStyle name="20% - Акцент3 3" xfId="574"/>
    <cellStyle name="20% - Акцент3 3 2" xfId="575"/>
    <cellStyle name="20% - Акцент3 3 3" xfId="576"/>
    <cellStyle name="20% - Акцент3 3_46EE.2011(v1.0)" xfId="577"/>
    <cellStyle name="20% - Акцент3 4" xfId="578"/>
    <cellStyle name="20% - Акцент3 4 2" xfId="579"/>
    <cellStyle name="20% - Акцент3 4 3" xfId="580"/>
    <cellStyle name="20% - Акцент3 4_46EE.2011(v1.0)" xfId="581"/>
    <cellStyle name="20% - Акцент3 5" xfId="582"/>
    <cellStyle name="20% - Акцент3 5 2" xfId="583"/>
    <cellStyle name="20% - Акцент3 5 3" xfId="584"/>
    <cellStyle name="20% - Акцент3 5_46EE.2011(v1.0)" xfId="585"/>
    <cellStyle name="20% - Акцент3 6" xfId="586"/>
    <cellStyle name="20% - Акцент3 6 2" xfId="587"/>
    <cellStyle name="20% - Акцент3 6 3" xfId="588"/>
    <cellStyle name="20% - Акцент3 6_46EE.2011(v1.0)" xfId="589"/>
    <cellStyle name="20% - Акцент3 7" xfId="590"/>
    <cellStyle name="20% - Акцент3 7 2" xfId="591"/>
    <cellStyle name="20% - Акцент3 7 3" xfId="592"/>
    <cellStyle name="20% - Акцент3 7_46EE.2011(v1.0)" xfId="593"/>
    <cellStyle name="20% - Акцент3 8" xfId="594"/>
    <cellStyle name="20% - Акцент3 8 2" xfId="595"/>
    <cellStyle name="20% - Акцент3 8 3" xfId="596"/>
    <cellStyle name="20% - Акцент3 8_46EE.2011(v1.0)" xfId="597"/>
    <cellStyle name="20% - Акцент3 9" xfId="598"/>
    <cellStyle name="20% - Акцент3 9 2" xfId="599"/>
    <cellStyle name="20% - Акцент3 9 3" xfId="600"/>
    <cellStyle name="20% - Акцент3 9_46EE.2011(v1.0)" xfId="601"/>
    <cellStyle name="20% - Акцент4 10" xfId="602"/>
    <cellStyle name="20% - Акцент4 11" xfId="603"/>
    <cellStyle name="20% - Акцент4 2" xfId="604"/>
    <cellStyle name="20% - Акцент4 2 2" xfId="605"/>
    <cellStyle name="20% - Акцент4 2 3" xfId="606"/>
    <cellStyle name="20% - Акцент4 2_46EE.2011(v1.0)" xfId="607"/>
    <cellStyle name="20% - Акцент4 3" xfId="608"/>
    <cellStyle name="20% - Акцент4 3 2" xfId="609"/>
    <cellStyle name="20% - Акцент4 3 3" xfId="610"/>
    <cellStyle name="20% - Акцент4 3_46EE.2011(v1.0)" xfId="611"/>
    <cellStyle name="20% - Акцент4 4" xfId="612"/>
    <cellStyle name="20% - Акцент4 4 2" xfId="613"/>
    <cellStyle name="20% - Акцент4 4 3" xfId="614"/>
    <cellStyle name="20% - Акцент4 4_46EE.2011(v1.0)" xfId="615"/>
    <cellStyle name="20% - Акцент4 5" xfId="616"/>
    <cellStyle name="20% - Акцент4 5 2" xfId="617"/>
    <cellStyle name="20% - Акцент4 5 3" xfId="618"/>
    <cellStyle name="20% - Акцент4 5_46EE.2011(v1.0)" xfId="619"/>
    <cellStyle name="20% - Акцент4 6" xfId="620"/>
    <cellStyle name="20% - Акцент4 6 2" xfId="621"/>
    <cellStyle name="20% - Акцент4 6 3" xfId="622"/>
    <cellStyle name="20% - Акцент4 6_46EE.2011(v1.0)" xfId="623"/>
    <cellStyle name="20% - Акцент4 7" xfId="624"/>
    <cellStyle name="20% - Акцент4 7 2" xfId="625"/>
    <cellStyle name="20% - Акцент4 7 3" xfId="626"/>
    <cellStyle name="20% - Акцент4 7_46EE.2011(v1.0)" xfId="627"/>
    <cellStyle name="20% - Акцент4 8" xfId="628"/>
    <cellStyle name="20% - Акцент4 8 2" xfId="629"/>
    <cellStyle name="20% - Акцент4 8 3" xfId="630"/>
    <cellStyle name="20% - Акцент4 8_46EE.2011(v1.0)" xfId="631"/>
    <cellStyle name="20% - Акцент4 9" xfId="632"/>
    <cellStyle name="20% - Акцент4 9 2" xfId="633"/>
    <cellStyle name="20% - Акцент4 9 3" xfId="634"/>
    <cellStyle name="20% - Акцент4 9_46EE.2011(v1.0)" xfId="635"/>
    <cellStyle name="20% - Акцент5 10" xfId="636"/>
    <cellStyle name="20% - Акцент5 11" xfId="637"/>
    <cellStyle name="20% - Акцент5 2" xfId="638"/>
    <cellStyle name="20% - Акцент5 2 2" xfId="639"/>
    <cellStyle name="20% - Акцент5 2 3" xfId="640"/>
    <cellStyle name="20% - Акцент5 2_46EE.2011(v1.0)" xfId="641"/>
    <cellStyle name="20% - Акцент5 3" xfId="642"/>
    <cellStyle name="20% - Акцент5 3 2" xfId="643"/>
    <cellStyle name="20% - Акцент5 3 3" xfId="644"/>
    <cellStyle name="20% - Акцент5 3_46EE.2011(v1.0)" xfId="645"/>
    <cellStyle name="20% - Акцент5 4" xfId="646"/>
    <cellStyle name="20% - Акцент5 4 2" xfId="647"/>
    <cellStyle name="20% - Акцент5 4 3" xfId="648"/>
    <cellStyle name="20% - Акцент5 4_46EE.2011(v1.0)" xfId="649"/>
    <cellStyle name="20% - Акцент5 5" xfId="650"/>
    <cellStyle name="20% - Акцент5 5 2" xfId="651"/>
    <cellStyle name="20% - Акцент5 5 3" xfId="652"/>
    <cellStyle name="20% - Акцент5 5_46EE.2011(v1.0)" xfId="653"/>
    <cellStyle name="20% - Акцент5 6" xfId="654"/>
    <cellStyle name="20% - Акцент5 6 2" xfId="655"/>
    <cellStyle name="20% - Акцент5 6 3" xfId="656"/>
    <cellStyle name="20% - Акцент5 6_46EE.2011(v1.0)" xfId="657"/>
    <cellStyle name="20% - Акцент5 7" xfId="658"/>
    <cellStyle name="20% - Акцент5 7 2" xfId="659"/>
    <cellStyle name="20% - Акцент5 7 3" xfId="660"/>
    <cellStyle name="20% - Акцент5 7_46EE.2011(v1.0)" xfId="661"/>
    <cellStyle name="20% - Акцент5 8" xfId="662"/>
    <cellStyle name="20% - Акцент5 8 2" xfId="663"/>
    <cellStyle name="20% - Акцент5 8 3" xfId="664"/>
    <cellStyle name="20% - Акцент5 8_46EE.2011(v1.0)" xfId="665"/>
    <cellStyle name="20% - Акцент5 9" xfId="666"/>
    <cellStyle name="20% - Акцент5 9 2" xfId="667"/>
    <cellStyle name="20% - Акцент5 9 3" xfId="668"/>
    <cellStyle name="20% - Акцент5 9_46EE.2011(v1.0)" xfId="669"/>
    <cellStyle name="20% - Акцент6 10" xfId="670"/>
    <cellStyle name="20% - Акцент6 11" xfId="671"/>
    <cellStyle name="20% - Акцент6 2" xfId="672"/>
    <cellStyle name="20% - Акцент6 2 2" xfId="673"/>
    <cellStyle name="20% - Акцент6 2 3" xfId="674"/>
    <cellStyle name="20% - Акцент6 2_46EE.2011(v1.0)" xfId="675"/>
    <cellStyle name="20% - Акцент6 3" xfId="676"/>
    <cellStyle name="20% - Акцент6 3 2" xfId="677"/>
    <cellStyle name="20% - Акцент6 3 3" xfId="678"/>
    <cellStyle name="20% - Акцент6 3_46EE.2011(v1.0)" xfId="679"/>
    <cellStyle name="20% - Акцент6 4" xfId="680"/>
    <cellStyle name="20% - Акцент6 4 2" xfId="681"/>
    <cellStyle name="20% - Акцент6 4 3" xfId="682"/>
    <cellStyle name="20% - Акцент6 4_46EE.2011(v1.0)" xfId="683"/>
    <cellStyle name="20% - Акцент6 5" xfId="684"/>
    <cellStyle name="20% - Акцент6 5 2" xfId="685"/>
    <cellStyle name="20% - Акцент6 5 3" xfId="686"/>
    <cellStyle name="20% - Акцент6 5_46EE.2011(v1.0)" xfId="687"/>
    <cellStyle name="20% - Акцент6 6" xfId="688"/>
    <cellStyle name="20% - Акцент6 6 2" xfId="689"/>
    <cellStyle name="20% - Акцент6 6 3" xfId="690"/>
    <cellStyle name="20% - Акцент6 6_46EE.2011(v1.0)" xfId="691"/>
    <cellStyle name="20% - Акцент6 7" xfId="692"/>
    <cellStyle name="20% - Акцент6 7 2" xfId="693"/>
    <cellStyle name="20% - Акцент6 7 3" xfId="694"/>
    <cellStyle name="20% - Акцент6 7_46EE.2011(v1.0)" xfId="695"/>
    <cellStyle name="20% - Акцент6 8" xfId="696"/>
    <cellStyle name="20% - Акцент6 8 2" xfId="697"/>
    <cellStyle name="20% - Акцент6 8 3" xfId="698"/>
    <cellStyle name="20% - Акцент6 8_46EE.2011(v1.0)" xfId="699"/>
    <cellStyle name="20% - Акцент6 9" xfId="700"/>
    <cellStyle name="20% - Акцент6 9 2" xfId="701"/>
    <cellStyle name="20% - Акцент6 9 3" xfId="702"/>
    <cellStyle name="20% - Акцент6 9_46EE.2011(v1.0)" xfId="703"/>
    <cellStyle name="40% - Accent1" xfId="704"/>
    <cellStyle name="40% - Accent1 2" xfId="705"/>
    <cellStyle name="40% - Accent1 3" xfId="706"/>
    <cellStyle name="40% - Accent1_46EE.2011(v1.0)" xfId="707"/>
    <cellStyle name="40% - Accent2" xfId="708"/>
    <cellStyle name="40% - Accent2 2" xfId="709"/>
    <cellStyle name="40% - Accent2 3" xfId="710"/>
    <cellStyle name="40% - Accent2_46EE.2011(v1.0)" xfId="711"/>
    <cellStyle name="40% - Accent3" xfId="712"/>
    <cellStyle name="40% - Accent3 2" xfId="713"/>
    <cellStyle name="40% - Accent3 3" xfId="714"/>
    <cellStyle name="40% - Accent3_46EE.2011(v1.0)" xfId="715"/>
    <cellStyle name="40% - Accent4" xfId="716"/>
    <cellStyle name="40% - Accent4 2" xfId="717"/>
    <cellStyle name="40% - Accent4 3" xfId="718"/>
    <cellStyle name="40% - Accent4_46EE.2011(v1.0)" xfId="719"/>
    <cellStyle name="40% - Accent5" xfId="720"/>
    <cellStyle name="40% - Accent5 2" xfId="721"/>
    <cellStyle name="40% - Accent5 3" xfId="722"/>
    <cellStyle name="40% - Accent5_46EE.2011(v1.0)" xfId="723"/>
    <cellStyle name="40% - Accent6" xfId="724"/>
    <cellStyle name="40% - Accent6 2" xfId="725"/>
    <cellStyle name="40% - Accent6 3" xfId="726"/>
    <cellStyle name="40% - Accent6_46EE.2011(v1.0)" xfId="727"/>
    <cellStyle name="40% - Акцент1 10" xfId="728"/>
    <cellStyle name="40% - Акцент1 11" xfId="729"/>
    <cellStyle name="40% - Акцент1 2" xfId="730"/>
    <cellStyle name="40% - Акцент1 2 2" xfId="731"/>
    <cellStyle name="40% - Акцент1 2 3" xfId="732"/>
    <cellStyle name="40% - Акцент1 2_46EE.2011(v1.0)" xfId="733"/>
    <cellStyle name="40% - Акцент1 3" xfId="734"/>
    <cellStyle name="40% - Акцент1 3 2" xfId="735"/>
    <cellStyle name="40% - Акцент1 3 3" xfId="736"/>
    <cellStyle name="40% - Акцент1 3_46EE.2011(v1.0)" xfId="737"/>
    <cellStyle name="40% - Акцент1 4" xfId="738"/>
    <cellStyle name="40% - Акцент1 4 2" xfId="739"/>
    <cellStyle name="40% - Акцент1 4 3" xfId="740"/>
    <cellStyle name="40% - Акцент1 4_46EE.2011(v1.0)" xfId="741"/>
    <cellStyle name="40% - Акцент1 5" xfId="742"/>
    <cellStyle name="40% - Акцент1 5 2" xfId="743"/>
    <cellStyle name="40% - Акцент1 5 3" xfId="744"/>
    <cellStyle name="40% - Акцент1 5_46EE.2011(v1.0)" xfId="745"/>
    <cellStyle name="40% - Акцент1 6" xfId="746"/>
    <cellStyle name="40% - Акцент1 6 2" xfId="747"/>
    <cellStyle name="40% - Акцент1 6 3" xfId="748"/>
    <cellStyle name="40% - Акцент1 6_46EE.2011(v1.0)" xfId="749"/>
    <cellStyle name="40% - Акцент1 7" xfId="750"/>
    <cellStyle name="40% - Акцент1 7 2" xfId="751"/>
    <cellStyle name="40% - Акцент1 7 3" xfId="752"/>
    <cellStyle name="40% - Акцент1 7_46EE.2011(v1.0)" xfId="753"/>
    <cellStyle name="40% - Акцент1 8" xfId="754"/>
    <cellStyle name="40% - Акцент1 8 2" xfId="755"/>
    <cellStyle name="40% - Акцент1 8 3" xfId="756"/>
    <cellStyle name="40% - Акцент1 8_46EE.2011(v1.0)" xfId="757"/>
    <cellStyle name="40% - Акцент1 9" xfId="758"/>
    <cellStyle name="40% - Акцент1 9 2" xfId="759"/>
    <cellStyle name="40% - Акцент1 9 3" xfId="760"/>
    <cellStyle name="40% - Акцент1 9_46EE.2011(v1.0)" xfId="761"/>
    <cellStyle name="40% - Акцент2 10" xfId="762"/>
    <cellStyle name="40% - Акцент2 11" xfId="763"/>
    <cellStyle name="40% - Акцент2 2" xfId="764"/>
    <cellStyle name="40% - Акцент2 2 2" xfId="765"/>
    <cellStyle name="40% - Акцент2 2 3" xfId="766"/>
    <cellStyle name="40% - Акцент2 2_46EE.2011(v1.0)" xfId="767"/>
    <cellStyle name="40% - Акцент2 3" xfId="768"/>
    <cellStyle name="40% - Акцент2 3 2" xfId="769"/>
    <cellStyle name="40% - Акцент2 3 3" xfId="770"/>
    <cellStyle name="40% - Акцент2 3_46EE.2011(v1.0)" xfId="771"/>
    <cellStyle name="40% - Акцент2 4" xfId="772"/>
    <cellStyle name="40% - Акцент2 4 2" xfId="773"/>
    <cellStyle name="40% - Акцент2 4 3" xfId="774"/>
    <cellStyle name="40% - Акцент2 4_46EE.2011(v1.0)" xfId="775"/>
    <cellStyle name="40% - Акцент2 5" xfId="776"/>
    <cellStyle name="40% - Акцент2 5 2" xfId="777"/>
    <cellStyle name="40% - Акцент2 5 3" xfId="778"/>
    <cellStyle name="40% - Акцент2 5_46EE.2011(v1.0)" xfId="779"/>
    <cellStyle name="40% - Акцент2 6" xfId="780"/>
    <cellStyle name="40% - Акцент2 6 2" xfId="781"/>
    <cellStyle name="40% - Акцент2 6 3" xfId="782"/>
    <cellStyle name="40% - Акцент2 6_46EE.2011(v1.0)" xfId="783"/>
    <cellStyle name="40% - Акцент2 7" xfId="784"/>
    <cellStyle name="40% - Акцент2 7 2" xfId="785"/>
    <cellStyle name="40% - Акцент2 7 3" xfId="786"/>
    <cellStyle name="40% - Акцент2 7_46EE.2011(v1.0)" xfId="787"/>
    <cellStyle name="40% - Акцент2 8" xfId="788"/>
    <cellStyle name="40% - Акцент2 8 2" xfId="789"/>
    <cellStyle name="40% - Акцент2 8 3" xfId="790"/>
    <cellStyle name="40% - Акцент2 8_46EE.2011(v1.0)" xfId="791"/>
    <cellStyle name="40% - Акцент2 9" xfId="792"/>
    <cellStyle name="40% - Акцент2 9 2" xfId="793"/>
    <cellStyle name="40% - Акцент2 9 3" xfId="794"/>
    <cellStyle name="40% - Акцент2 9_46EE.2011(v1.0)" xfId="795"/>
    <cellStyle name="40% - Акцент3 10" xfId="796"/>
    <cellStyle name="40% - Акцент3 11" xfId="797"/>
    <cellStyle name="40% - Акцент3 2" xfId="798"/>
    <cellStyle name="40% - Акцент3 2 2" xfId="799"/>
    <cellStyle name="40% - Акцент3 2 3" xfId="800"/>
    <cellStyle name="40% - Акцент3 2_46EE.2011(v1.0)" xfId="801"/>
    <cellStyle name="40% - Акцент3 3" xfId="802"/>
    <cellStyle name="40% - Акцент3 3 2" xfId="803"/>
    <cellStyle name="40% - Акцент3 3 3" xfId="804"/>
    <cellStyle name="40% - Акцент3 3_46EE.2011(v1.0)" xfId="805"/>
    <cellStyle name="40% - Акцент3 4" xfId="806"/>
    <cellStyle name="40% - Акцент3 4 2" xfId="807"/>
    <cellStyle name="40% - Акцент3 4 3" xfId="808"/>
    <cellStyle name="40% - Акцент3 4_46EE.2011(v1.0)" xfId="809"/>
    <cellStyle name="40% - Акцент3 5" xfId="810"/>
    <cellStyle name="40% - Акцент3 5 2" xfId="811"/>
    <cellStyle name="40% - Акцент3 5 3" xfId="812"/>
    <cellStyle name="40% - Акцент3 5_46EE.2011(v1.0)" xfId="813"/>
    <cellStyle name="40% - Акцент3 6" xfId="814"/>
    <cellStyle name="40% - Акцент3 6 2" xfId="815"/>
    <cellStyle name="40% - Акцент3 6 3" xfId="816"/>
    <cellStyle name="40% - Акцент3 6_46EE.2011(v1.0)" xfId="817"/>
    <cellStyle name="40% - Акцент3 7" xfId="818"/>
    <cellStyle name="40% - Акцент3 7 2" xfId="819"/>
    <cellStyle name="40% - Акцент3 7 3" xfId="820"/>
    <cellStyle name="40% - Акцент3 7_46EE.2011(v1.0)" xfId="821"/>
    <cellStyle name="40% - Акцент3 8" xfId="822"/>
    <cellStyle name="40% - Акцент3 8 2" xfId="823"/>
    <cellStyle name="40% - Акцент3 8 3" xfId="824"/>
    <cellStyle name="40% - Акцент3 8_46EE.2011(v1.0)" xfId="825"/>
    <cellStyle name="40% - Акцент3 9" xfId="826"/>
    <cellStyle name="40% - Акцент3 9 2" xfId="827"/>
    <cellStyle name="40% - Акцент3 9 3" xfId="828"/>
    <cellStyle name="40% - Акцент3 9_46EE.2011(v1.0)" xfId="829"/>
    <cellStyle name="40% - Акцент4 10" xfId="830"/>
    <cellStyle name="40% - Акцент4 11" xfId="831"/>
    <cellStyle name="40% - Акцент4 2" xfId="832"/>
    <cellStyle name="40% - Акцент4 2 2" xfId="833"/>
    <cellStyle name="40% - Акцент4 2 3" xfId="834"/>
    <cellStyle name="40% - Акцент4 2_46EE.2011(v1.0)" xfId="835"/>
    <cellStyle name="40% - Акцент4 3" xfId="836"/>
    <cellStyle name="40% - Акцент4 3 2" xfId="837"/>
    <cellStyle name="40% - Акцент4 3 3" xfId="838"/>
    <cellStyle name="40% - Акцент4 3_46EE.2011(v1.0)" xfId="839"/>
    <cellStyle name="40% - Акцент4 4" xfId="840"/>
    <cellStyle name="40% - Акцент4 4 2" xfId="841"/>
    <cellStyle name="40% - Акцент4 4 3" xfId="842"/>
    <cellStyle name="40% - Акцент4 4_46EE.2011(v1.0)" xfId="843"/>
    <cellStyle name="40% - Акцент4 5" xfId="844"/>
    <cellStyle name="40% - Акцент4 5 2" xfId="845"/>
    <cellStyle name="40% - Акцент4 5 3" xfId="846"/>
    <cellStyle name="40% - Акцент4 5_46EE.2011(v1.0)" xfId="847"/>
    <cellStyle name="40% - Акцент4 6" xfId="848"/>
    <cellStyle name="40% - Акцент4 6 2" xfId="849"/>
    <cellStyle name="40% - Акцент4 6 3" xfId="850"/>
    <cellStyle name="40% - Акцент4 6_46EE.2011(v1.0)" xfId="851"/>
    <cellStyle name="40% - Акцент4 7" xfId="852"/>
    <cellStyle name="40% - Акцент4 7 2" xfId="853"/>
    <cellStyle name="40% - Акцент4 7 3" xfId="854"/>
    <cellStyle name="40% - Акцент4 7_46EE.2011(v1.0)" xfId="855"/>
    <cellStyle name="40% - Акцент4 8" xfId="856"/>
    <cellStyle name="40% - Акцент4 8 2" xfId="857"/>
    <cellStyle name="40% - Акцент4 8 3" xfId="858"/>
    <cellStyle name="40% - Акцент4 8_46EE.2011(v1.0)" xfId="859"/>
    <cellStyle name="40% - Акцент4 9" xfId="860"/>
    <cellStyle name="40% - Акцент4 9 2" xfId="861"/>
    <cellStyle name="40% - Акцент4 9 3" xfId="862"/>
    <cellStyle name="40% - Акцент4 9_46EE.2011(v1.0)" xfId="863"/>
    <cellStyle name="40% - Акцент5 10" xfId="864"/>
    <cellStyle name="40% - Акцент5 11" xfId="865"/>
    <cellStyle name="40% - Акцент5 2" xfId="866"/>
    <cellStyle name="40% - Акцент5 2 2" xfId="867"/>
    <cellStyle name="40% - Акцент5 2 3" xfId="868"/>
    <cellStyle name="40% - Акцент5 2_46EE.2011(v1.0)" xfId="869"/>
    <cellStyle name="40% - Акцент5 3" xfId="870"/>
    <cellStyle name="40% - Акцент5 3 2" xfId="871"/>
    <cellStyle name="40% - Акцент5 3 3" xfId="872"/>
    <cellStyle name="40% - Акцент5 3_46EE.2011(v1.0)" xfId="873"/>
    <cellStyle name="40% - Акцент5 4" xfId="874"/>
    <cellStyle name="40% - Акцент5 4 2" xfId="875"/>
    <cellStyle name="40% - Акцент5 4 3" xfId="876"/>
    <cellStyle name="40% - Акцент5 4_46EE.2011(v1.0)" xfId="877"/>
    <cellStyle name="40% - Акцент5 5" xfId="878"/>
    <cellStyle name="40% - Акцент5 5 2" xfId="879"/>
    <cellStyle name="40% - Акцент5 5 3" xfId="880"/>
    <cellStyle name="40% - Акцент5 5_46EE.2011(v1.0)" xfId="881"/>
    <cellStyle name="40% - Акцент5 6" xfId="882"/>
    <cellStyle name="40% - Акцент5 6 2" xfId="883"/>
    <cellStyle name="40% - Акцент5 6 3" xfId="884"/>
    <cellStyle name="40% - Акцент5 6_46EE.2011(v1.0)" xfId="885"/>
    <cellStyle name="40% - Акцент5 7" xfId="886"/>
    <cellStyle name="40% - Акцент5 7 2" xfId="887"/>
    <cellStyle name="40% - Акцент5 7 3" xfId="888"/>
    <cellStyle name="40% - Акцент5 7_46EE.2011(v1.0)" xfId="889"/>
    <cellStyle name="40% - Акцент5 8" xfId="890"/>
    <cellStyle name="40% - Акцент5 8 2" xfId="891"/>
    <cellStyle name="40% - Акцент5 8 3" xfId="892"/>
    <cellStyle name="40% - Акцент5 8_46EE.2011(v1.0)" xfId="893"/>
    <cellStyle name="40% - Акцент5 9" xfId="894"/>
    <cellStyle name="40% - Акцент5 9 2" xfId="895"/>
    <cellStyle name="40% - Акцент5 9 3" xfId="896"/>
    <cellStyle name="40% - Акцент5 9_46EE.2011(v1.0)" xfId="897"/>
    <cellStyle name="40% - Акцент6 10" xfId="898"/>
    <cellStyle name="40% - Акцент6 11" xfId="899"/>
    <cellStyle name="40% - Акцент6 2" xfId="900"/>
    <cellStyle name="40% - Акцент6 2 2" xfId="901"/>
    <cellStyle name="40% - Акцент6 2 3" xfId="902"/>
    <cellStyle name="40% - Акцент6 2_46EE.2011(v1.0)" xfId="903"/>
    <cellStyle name="40% - Акцент6 3" xfId="904"/>
    <cellStyle name="40% - Акцент6 3 2" xfId="905"/>
    <cellStyle name="40% - Акцент6 3 3" xfId="906"/>
    <cellStyle name="40% - Акцент6 3_46EE.2011(v1.0)" xfId="907"/>
    <cellStyle name="40% - Акцент6 4" xfId="908"/>
    <cellStyle name="40% - Акцент6 4 2" xfId="909"/>
    <cellStyle name="40% - Акцент6 4 3" xfId="910"/>
    <cellStyle name="40% - Акцент6 4_46EE.2011(v1.0)" xfId="911"/>
    <cellStyle name="40% - Акцент6 5" xfId="912"/>
    <cellStyle name="40% - Акцент6 5 2" xfId="913"/>
    <cellStyle name="40% - Акцент6 5 3" xfId="914"/>
    <cellStyle name="40% - Акцент6 5_46EE.2011(v1.0)" xfId="915"/>
    <cellStyle name="40% - Акцент6 6" xfId="916"/>
    <cellStyle name="40% - Акцент6 6 2" xfId="917"/>
    <cellStyle name="40% - Акцент6 6 3" xfId="918"/>
    <cellStyle name="40% - Акцент6 6_46EE.2011(v1.0)" xfId="919"/>
    <cellStyle name="40% - Акцент6 7" xfId="920"/>
    <cellStyle name="40% - Акцент6 7 2" xfId="921"/>
    <cellStyle name="40% - Акцент6 7 3" xfId="922"/>
    <cellStyle name="40% - Акцент6 7_46EE.2011(v1.0)" xfId="923"/>
    <cellStyle name="40% - Акцент6 8" xfId="924"/>
    <cellStyle name="40% - Акцент6 8 2" xfId="925"/>
    <cellStyle name="40% - Акцент6 8 3" xfId="926"/>
    <cellStyle name="40% - Акцент6 8_46EE.2011(v1.0)" xfId="927"/>
    <cellStyle name="40% - Акцент6 9" xfId="928"/>
    <cellStyle name="40% - Акцент6 9 2" xfId="929"/>
    <cellStyle name="40% - Акцент6 9 3" xfId="930"/>
    <cellStyle name="40% - Акцент6 9_46EE.2011(v1.0)" xfId="931"/>
    <cellStyle name="60% - Accent1" xfId="932"/>
    <cellStyle name="60% - Accent2" xfId="933"/>
    <cellStyle name="60% - Accent3" xfId="934"/>
    <cellStyle name="60% - Accent4" xfId="935"/>
    <cellStyle name="60% - Accent5" xfId="936"/>
    <cellStyle name="60% - Accent6" xfId="937"/>
    <cellStyle name="60% - Акцент1 10" xfId="938"/>
    <cellStyle name="60% - Акцент1 2" xfId="939"/>
    <cellStyle name="60% - Акцент1 2 2" xfId="940"/>
    <cellStyle name="60% - Акцент1 3" xfId="941"/>
    <cellStyle name="60% - Акцент1 3 2" xfId="942"/>
    <cellStyle name="60% - Акцент1 4" xfId="943"/>
    <cellStyle name="60% - Акцент1 4 2" xfId="944"/>
    <cellStyle name="60% - Акцент1 5" xfId="945"/>
    <cellStyle name="60% - Акцент1 5 2" xfId="946"/>
    <cellStyle name="60% - Акцент1 6" xfId="947"/>
    <cellStyle name="60% - Акцент1 6 2" xfId="948"/>
    <cellStyle name="60% - Акцент1 7" xfId="949"/>
    <cellStyle name="60% - Акцент1 7 2" xfId="950"/>
    <cellStyle name="60% - Акцент1 8" xfId="951"/>
    <cellStyle name="60% - Акцент1 8 2" xfId="952"/>
    <cellStyle name="60% - Акцент1 9" xfId="953"/>
    <cellStyle name="60% - Акцент1 9 2" xfId="954"/>
    <cellStyle name="60% - Акцент2 10" xfId="955"/>
    <cellStyle name="60% - Акцент2 2" xfId="956"/>
    <cellStyle name="60% - Акцент2 2 2" xfId="957"/>
    <cellStyle name="60% - Акцент2 3" xfId="958"/>
    <cellStyle name="60% - Акцент2 3 2" xfId="959"/>
    <cellStyle name="60% - Акцент2 4" xfId="960"/>
    <cellStyle name="60% - Акцент2 4 2" xfId="961"/>
    <cellStyle name="60% - Акцент2 5" xfId="962"/>
    <cellStyle name="60% - Акцент2 5 2" xfId="963"/>
    <cellStyle name="60% - Акцент2 6" xfId="964"/>
    <cellStyle name="60% - Акцент2 6 2" xfId="965"/>
    <cellStyle name="60% - Акцент2 7" xfId="966"/>
    <cellStyle name="60% - Акцент2 7 2" xfId="967"/>
    <cellStyle name="60% - Акцент2 8" xfId="968"/>
    <cellStyle name="60% - Акцент2 8 2" xfId="969"/>
    <cellStyle name="60% - Акцент2 9" xfId="970"/>
    <cellStyle name="60% - Акцент2 9 2" xfId="971"/>
    <cellStyle name="60% - Акцент3 10" xfId="972"/>
    <cellStyle name="60% - Акцент3 2" xfId="973"/>
    <cellStyle name="60% - Акцент3 2 2" xfId="974"/>
    <cellStyle name="60% - Акцент3 3" xfId="975"/>
    <cellStyle name="60% - Акцент3 3 2" xfId="976"/>
    <cellStyle name="60% - Акцент3 4" xfId="977"/>
    <cellStyle name="60% - Акцент3 4 2" xfId="978"/>
    <cellStyle name="60% - Акцент3 5" xfId="979"/>
    <cellStyle name="60% - Акцент3 5 2" xfId="980"/>
    <cellStyle name="60% - Акцент3 6" xfId="981"/>
    <cellStyle name="60% - Акцент3 6 2" xfId="982"/>
    <cellStyle name="60% - Акцент3 7" xfId="983"/>
    <cellStyle name="60% - Акцент3 7 2" xfId="984"/>
    <cellStyle name="60% - Акцент3 8" xfId="985"/>
    <cellStyle name="60% - Акцент3 8 2" xfId="986"/>
    <cellStyle name="60% - Акцент3 9" xfId="987"/>
    <cellStyle name="60% - Акцент3 9 2" xfId="988"/>
    <cellStyle name="60% - Акцент4 10" xfId="989"/>
    <cellStyle name="60% - Акцент4 2" xfId="990"/>
    <cellStyle name="60% - Акцент4 2 2" xfId="991"/>
    <cellStyle name="60% - Акцент4 3" xfId="992"/>
    <cellStyle name="60% - Акцент4 3 2" xfId="993"/>
    <cellStyle name="60% - Акцент4 4" xfId="994"/>
    <cellStyle name="60% - Акцент4 4 2" xfId="995"/>
    <cellStyle name="60% - Акцент4 5" xfId="996"/>
    <cellStyle name="60% - Акцент4 5 2" xfId="997"/>
    <cellStyle name="60% - Акцент4 6" xfId="998"/>
    <cellStyle name="60% - Акцент4 6 2" xfId="999"/>
    <cellStyle name="60% - Акцент4 7" xfId="1000"/>
    <cellStyle name="60% - Акцент4 7 2" xfId="1001"/>
    <cellStyle name="60% - Акцент4 8" xfId="1002"/>
    <cellStyle name="60% - Акцент4 8 2" xfId="1003"/>
    <cellStyle name="60% - Акцент4 9" xfId="1004"/>
    <cellStyle name="60% - Акцент4 9 2" xfId="1005"/>
    <cellStyle name="60% - Акцент5 10" xfId="1006"/>
    <cellStyle name="60% - Акцент5 2" xfId="1007"/>
    <cellStyle name="60% - Акцент5 2 2" xfId="1008"/>
    <cellStyle name="60% - Акцент5 3" xfId="1009"/>
    <cellStyle name="60% - Акцент5 3 2" xfId="1010"/>
    <cellStyle name="60% - Акцент5 4" xfId="1011"/>
    <cellStyle name="60% - Акцент5 4 2" xfId="1012"/>
    <cellStyle name="60% - Акцент5 5" xfId="1013"/>
    <cellStyle name="60% - Акцент5 5 2" xfId="1014"/>
    <cellStyle name="60% - Акцент5 6" xfId="1015"/>
    <cellStyle name="60% - Акцент5 6 2" xfId="1016"/>
    <cellStyle name="60% - Акцент5 7" xfId="1017"/>
    <cellStyle name="60% - Акцент5 7 2" xfId="1018"/>
    <cellStyle name="60% - Акцент5 8" xfId="1019"/>
    <cellStyle name="60% - Акцент5 8 2" xfId="1020"/>
    <cellStyle name="60% - Акцент5 9" xfId="1021"/>
    <cellStyle name="60% - Акцент5 9 2" xfId="1022"/>
    <cellStyle name="60% - Акцент6 10" xfId="1023"/>
    <cellStyle name="60% - Акцент6 2" xfId="1024"/>
    <cellStyle name="60% - Акцент6 2 2" xfId="1025"/>
    <cellStyle name="60% - Акцент6 3" xfId="1026"/>
    <cellStyle name="60% - Акцент6 3 2" xfId="1027"/>
    <cellStyle name="60% - Акцент6 4" xfId="1028"/>
    <cellStyle name="60% - Акцент6 4 2" xfId="1029"/>
    <cellStyle name="60% - Акцент6 5" xfId="1030"/>
    <cellStyle name="60% - Акцент6 5 2" xfId="1031"/>
    <cellStyle name="60% - Акцент6 6" xfId="1032"/>
    <cellStyle name="60% - Акцент6 6 2" xfId="1033"/>
    <cellStyle name="60% - Акцент6 7" xfId="1034"/>
    <cellStyle name="60% - Акцент6 7 2" xfId="1035"/>
    <cellStyle name="60% - Акцент6 8" xfId="1036"/>
    <cellStyle name="60% - Акцент6 8 2" xfId="1037"/>
    <cellStyle name="60% - Акцент6 9" xfId="1038"/>
    <cellStyle name="60% - Акцент6 9 2" xfId="1039"/>
    <cellStyle name="Accent1" xfId="1040"/>
    <cellStyle name="Accent2" xfId="1041"/>
    <cellStyle name="Accent3" xfId="1042"/>
    <cellStyle name="Accent4" xfId="1043"/>
    <cellStyle name="Accent5" xfId="1044"/>
    <cellStyle name="Accent6" xfId="1045"/>
    <cellStyle name="Ăčďĺđńńűëęŕ" xfId="1046"/>
    <cellStyle name="AFE" xfId="1047"/>
    <cellStyle name="Áĺççŕůčňíűé" xfId="1048"/>
    <cellStyle name="Äĺíĺćíűé [0]_(ňŕá 3č)" xfId="1049"/>
    <cellStyle name="Äĺíĺćíűé_(ňŕá 3č)" xfId="1050"/>
    <cellStyle name="Bad" xfId="1051"/>
    <cellStyle name="Blue" xfId="1052"/>
    <cellStyle name="Body_$Dollars" xfId="1053"/>
    <cellStyle name="Calculation" xfId="1054"/>
    <cellStyle name="Check Cell" xfId="1055"/>
    <cellStyle name="Chek" xfId="1056"/>
    <cellStyle name="Comma [0]_Adjusted FS 1299" xfId="1057"/>
    <cellStyle name="Comma 0" xfId="1058"/>
    <cellStyle name="Comma 0*" xfId="1059"/>
    <cellStyle name="Comma 2" xfId="1060"/>
    <cellStyle name="Comma 3*" xfId="1061"/>
    <cellStyle name="Comma_Adjusted FS 1299" xfId="1062"/>
    <cellStyle name="Comma0" xfId="1063"/>
    <cellStyle name="Çŕůčňíűé" xfId="1064"/>
    <cellStyle name="Currency [0]" xfId="1065"/>
    <cellStyle name="Currency [0] 2" xfId="1066"/>
    <cellStyle name="Currency [0] 2 2" xfId="1067"/>
    <cellStyle name="Currency [0] 2 3" xfId="1068"/>
    <cellStyle name="Currency [0] 2 4" xfId="1069"/>
    <cellStyle name="Currency [0] 2 5" xfId="1070"/>
    <cellStyle name="Currency [0] 2 6" xfId="1071"/>
    <cellStyle name="Currency [0] 2 7" xfId="1072"/>
    <cellStyle name="Currency [0] 2 8" xfId="1073"/>
    <cellStyle name="Currency [0] 2 9" xfId="1074"/>
    <cellStyle name="Currency [0] 3" xfId="1075"/>
    <cellStyle name="Currency [0] 3 2" xfId="1076"/>
    <cellStyle name="Currency [0] 3 3" xfId="1077"/>
    <cellStyle name="Currency [0] 3 4" xfId="1078"/>
    <cellStyle name="Currency [0] 3 5" xfId="1079"/>
    <cellStyle name="Currency [0] 3 6" xfId="1080"/>
    <cellStyle name="Currency [0] 3 7" xfId="1081"/>
    <cellStyle name="Currency [0] 3 8" xfId="1082"/>
    <cellStyle name="Currency [0] 3 9" xfId="1083"/>
    <cellStyle name="Currency [0] 4" xfId="1084"/>
    <cellStyle name="Currency [0] 4 2" xfId="1085"/>
    <cellStyle name="Currency [0] 4 3" xfId="1086"/>
    <cellStyle name="Currency [0] 4 4" xfId="1087"/>
    <cellStyle name="Currency [0] 4 5" xfId="1088"/>
    <cellStyle name="Currency [0] 4 6" xfId="1089"/>
    <cellStyle name="Currency [0] 4 7" xfId="1090"/>
    <cellStyle name="Currency [0] 4 8" xfId="1091"/>
    <cellStyle name="Currency [0] 4 9" xfId="1092"/>
    <cellStyle name="Currency [0] 5" xfId="1093"/>
    <cellStyle name="Currency [0] 5 2" xfId="1094"/>
    <cellStyle name="Currency [0] 5 3" xfId="1095"/>
    <cellStyle name="Currency [0] 5 4" xfId="1096"/>
    <cellStyle name="Currency [0] 5 5" xfId="1097"/>
    <cellStyle name="Currency [0] 5 6" xfId="1098"/>
    <cellStyle name="Currency [0] 5 7" xfId="1099"/>
    <cellStyle name="Currency [0] 5 8" xfId="1100"/>
    <cellStyle name="Currency [0] 5 9" xfId="1101"/>
    <cellStyle name="Currency [0] 6" xfId="1102"/>
    <cellStyle name="Currency [0] 6 2" xfId="1103"/>
    <cellStyle name="Currency [0] 6 3" xfId="1104"/>
    <cellStyle name="Currency [0] 7" xfId="1105"/>
    <cellStyle name="Currency [0] 7 2" xfId="1106"/>
    <cellStyle name="Currency [0] 7 3" xfId="1107"/>
    <cellStyle name="Currency [0] 8" xfId="1108"/>
    <cellStyle name="Currency [0] 8 2" xfId="1109"/>
    <cellStyle name="Currency [0] 8 3" xfId="1110"/>
    <cellStyle name="Currency 0" xfId="1111"/>
    <cellStyle name="Currency 2" xfId="1112"/>
    <cellStyle name="Currency_06_9m" xfId="1113"/>
    <cellStyle name="Currency0" xfId="1114"/>
    <cellStyle name="Currency2" xfId="1115"/>
    <cellStyle name="Date" xfId="1116"/>
    <cellStyle name="Date Aligned" xfId="1117"/>
    <cellStyle name="Dates" xfId="1118"/>
    <cellStyle name="Dezimal [0]_NEGS" xfId="1119"/>
    <cellStyle name="Dezimal_NEGS" xfId="1120"/>
    <cellStyle name="Dotted Line" xfId="1121"/>
    <cellStyle name="E&amp;Y House" xfId="1122"/>
    <cellStyle name="E-mail" xfId="1123"/>
    <cellStyle name="E-mail 2" xfId="1124"/>
    <cellStyle name="E-mail_46EP.2011(v2.0)" xfId="1125"/>
    <cellStyle name="Euro" xfId="1126"/>
    <cellStyle name="ew" xfId="1127"/>
    <cellStyle name="Explanatory Text" xfId="1128"/>
    <cellStyle name="F2" xfId="1129"/>
    <cellStyle name="F3" xfId="1130"/>
    <cellStyle name="F4" xfId="1131"/>
    <cellStyle name="F5" xfId="1132"/>
    <cellStyle name="F6" xfId="1133"/>
    <cellStyle name="F7" xfId="1134"/>
    <cellStyle name="F8" xfId="1135"/>
    <cellStyle name="Fixed" xfId="1136"/>
    <cellStyle name="fo]_x000d_&#10;UserName=Murat Zelef_x000d_&#10;UserCompany=Bumerang_x000d_&#10;_x000d_&#10;[File Paths]_x000d_&#10;WorkingDirectory=C:\EQUIS\DLWIN_x000d_&#10;DownLoader=C" xfId="1137"/>
    <cellStyle name="Followed Hyperlink" xfId="1138"/>
    <cellStyle name="Footnote" xfId="1139"/>
    <cellStyle name="Good" xfId="1140"/>
    <cellStyle name="hard no" xfId="1141"/>
    <cellStyle name="Hard Percent" xfId="1142"/>
    <cellStyle name="hardno" xfId="1143"/>
    <cellStyle name="Header" xfId="1144"/>
    <cellStyle name="Heading" xfId="1145"/>
    <cellStyle name="Heading 1" xfId="1146"/>
    <cellStyle name="Heading 2" xfId="1147"/>
    <cellStyle name="Heading 3" xfId="1148"/>
    <cellStyle name="Heading 4" xfId="1149"/>
    <cellStyle name="Heading_GP.ITOG.4.78(v1.0) - для разделения" xfId="1150"/>
    <cellStyle name="Heading2" xfId="1151"/>
    <cellStyle name="Heading2 2" xfId="1152"/>
    <cellStyle name="Heading2_46EP.2011(v2.0)" xfId="1153"/>
    <cellStyle name="Hyperlink" xfId="1154"/>
    <cellStyle name="Îáű÷íűé__FES" xfId="1155"/>
    <cellStyle name="Îáû÷íûé_cogs" xfId="1156"/>
    <cellStyle name="Îňęđűâŕâřŕ˙ń˙ ăčďĺđńńűëęŕ" xfId="1157"/>
    <cellStyle name="Info" xfId="1158"/>
    <cellStyle name="Input" xfId="1159"/>
    <cellStyle name="InputCurrency" xfId="1160"/>
    <cellStyle name="InputCurrency2" xfId="1161"/>
    <cellStyle name="InputMultiple1" xfId="1162"/>
    <cellStyle name="InputPercent1" xfId="1163"/>
    <cellStyle name="Inputs" xfId="1164"/>
    <cellStyle name="Inputs (const)" xfId="1165"/>
    <cellStyle name="Inputs (const) 2" xfId="1166"/>
    <cellStyle name="Inputs (const)_46EP.2011(v2.0)" xfId="1167"/>
    <cellStyle name="Inputs 2" xfId="1168"/>
    <cellStyle name="Inputs Co" xfId="1169"/>
    <cellStyle name="Inputs_46EE.2011(v1.0)" xfId="1170"/>
    <cellStyle name="Linked Cell" xfId="1171"/>
    <cellStyle name="Millares [0]_RESULTS" xfId="1172"/>
    <cellStyle name="Millares_RESULTS" xfId="1173"/>
    <cellStyle name="Milliers [0]_RESULTS" xfId="1174"/>
    <cellStyle name="Milliers_RESULTS" xfId="1175"/>
    <cellStyle name="mnb" xfId="1176"/>
    <cellStyle name="Moneda [0]_RESULTS" xfId="1177"/>
    <cellStyle name="Moneda_RESULTS" xfId="1178"/>
    <cellStyle name="Monétaire [0]_RESULTS" xfId="1179"/>
    <cellStyle name="Monétaire_RESULTS" xfId="1180"/>
    <cellStyle name="Multiple" xfId="1181"/>
    <cellStyle name="Multiple1" xfId="1182"/>
    <cellStyle name="MultipleBelow" xfId="1183"/>
    <cellStyle name="namber" xfId="1184"/>
    <cellStyle name="Neutral" xfId="1185"/>
    <cellStyle name="Norma11l" xfId="1186"/>
    <cellStyle name="normal" xfId="1187"/>
    <cellStyle name="Normal - Style1" xfId="1188"/>
    <cellStyle name="normal 10" xfId="1189"/>
    <cellStyle name="Normal 2" xfId="1190"/>
    <cellStyle name="Normal 2 2" xfId="1191"/>
    <cellStyle name="Normal 2 3" xfId="1192"/>
    <cellStyle name="normal 3" xfId="1193"/>
    <cellStyle name="normal 4" xfId="1194"/>
    <cellStyle name="normal 5" xfId="1195"/>
    <cellStyle name="normal 6" xfId="1196"/>
    <cellStyle name="normal 7" xfId="1197"/>
    <cellStyle name="normal 8" xfId="1198"/>
    <cellStyle name="normal 9" xfId="1199"/>
    <cellStyle name="Normal." xfId="1200"/>
    <cellStyle name="Normal_06_9m" xfId="1201"/>
    <cellStyle name="Normal1" xfId="1202"/>
    <cellStyle name="Normal2" xfId="1203"/>
    <cellStyle name="NormalGB" xfId="1204"/>
    <cellStyle name="Normalny_24. 02. 97." xfId="1205"/>
    <cellStyle name="normбlnм_laroux" xfId="1206"/>
    <cellStyle name="Note" xfId="1207"/>
    <cellStyle name="number" xfId="1208"/>
    <cellStyle name="Ôčíŕíńîâűé [0]_(ňŕá 3č)" xfId="1209"/>
    <cellStyle name="Ôčíŕíńîâűé_(ňŕá 3č)" xfId="1210"/>
    <cellStyle name="Option" xfId="1211"/>
    <cellStyle name="Òûñÿ÷è [0]_cogs" xfId="1212"/>
    <cellStyle name="Òûñÿ÷è_cogs" xfId="1213"/>
    <cellStyle name="Output" xfId="1214"/>
    <cellStyle name="Page Number" xfId="1215"/>
    <cellStyle name="pb_page_heading_LS" xfId="1216"/>
    <cellStyle name="Percent_RS_Lianozovo-Samara_9m01" xfId="1217"/>
    <cellStyle name="Percent1" xfId="1218"/>
    <cellStyle name="Piug" xfId="1219"/>
    <cellStyle name="Plug" xfId="1220"/>
    <cellStyle name="Price_Body" xfId="1221"/>
    <cellStyle name="prochrek" xfId="1222"/>
    <cellStyle name="Protected" xfId="1223"/>
    <cellStyle name="Salomon Logo" xfId="1224"/>
    <cellStyle name="SAPBEXaggData" xfId="1225"/>
    <cellStyle name="SAPBEXaggDataEmph" xfId="1226"/>
    <cellStyle name="SAPBEXaggItem" xfId="1227"/>
    <cellStyle name="SAPBEXaggItemX" xfId="1228"/>
    <cellStyle name="SAPBEXchaText" xfId="1229"/>
    <cellStyle name="SAPBEXexcBad7" xfId="1230"/>
    <cellStyle name="SAPBEXexcBad8" xfId="1231"/>
    <cellStyle name="SAPBEXexcBad9" xfId="1232"/>
    <cellStyle name="SAPBEXexcCritical4" xfId="1233"/>
    <cellStyle name="SAPBEXexcCritical5" xfId="1234"/>
    <cellStyle name="SAPBEXexcCritical6" xfId="1235"/>
    <cellStyle name="SAPBEXexcGood1" xfId="1236"/>
    <cellStyle name="SAPBEXexcGood2" xfId="1237"/>
    <cellStyle name="SAPBEXexcGood3" xfId="1238"/>
    <cellStyle name="SAPBEXfilterDrill" xfId="1239"/>
    <cellStyle name="SAPBEXfilterItem" xfId="1240"/>
    <cellStyle name="SAPBEXfilterText" xfId="1241"/>
    <cellStyle name="SAPBEXformats" xfId="1242"/>
    <cellStyle name="SAPBEXheaderItem" xfId="1243"/>
    <cellStyle name="SAPBEXheaderText" xfId="1244"/>
    <cellStyle name="SAPBEXHLevel0" xfId="1245"/>
    <cellStyle name="SAPBEXHLevel0X" xfId="1246"/>
    <cellStyle name="SAPBEXHLevel1" xfId="1247"/>
    <cellStyle name="SAPBEXHLevel1X" xfId="1248"/>
    <cellStyle name="SAPBEXHLevel2" xfId="1249"/>
    <cellStyle name="SAPBEXHLevel2X" xfId="1250"/>
    <cellStyle name="SAPBEXHLevel3" xfId="1251"/>
    <cellStyle name="SAPBEXHLevel3X" xfId="1252"/>
    <cellStyle name="SAPBEXinputData" xfId="1253"/>
    <cellStyle name="SAPBEXresData" xfId="1254"/>
    <cellStyle name="SAPBEXresDataEmph" xfId="1255"/>
    <cellStyle name="SAPBEXresItem" xfId="1256"/>
    <cellStyle name="SAPBEXresItemX" xfId="1257"/>
    <cellStyle name="SAPBEXstdData" xfId="1258"/>
    <cellStyle name="SAPBEXstdDataEmph" xfId="1259"/>
    <cellStyle name="SAPBEXstdItem" xfId="1260"/>
    <cellStyle name="SAPBEXstdItemX" xfId="1261"/>
    <cellStyle name="SAPBEXtitle" xfId="1262"/>
    <cellStyle name="SAPBEXundefined" xfId="1263"/>
    <cellStyle name="st1" xfId="1264"/>
    <cellStyle name="Standard_NEGS" xfId="1265"/>
    <cellStyle name="Style 1" xfId="1266"/>
    <cellStyle name="Table Head" xfId="1267"/>
    <cellStyle name="Table Head Aligned" xfId="1268"/>
    <cellStyle name="Table Head Blue" xfId="1269"/>
    <cellStyle name="Table Head Green" xfId="1270"/>
    <cellStyle name="Table Head_Val_Sum_Graph" xfId="1271"/>
    <cellStyle name="Table Heading" xfId="1272"/>
    <cellStyle name="Table Heading 2" xfId="1273"/>
    <cellStyle name="Table Heading_46EP.2011(v2.0)" xfId="1274"/>
    <cellStyle name="Table Text" xfId="1275"/>
    <cellStyle name="Table Title" xfId="1276"/>
    <cellStyle name="Table Units" xfId="1277"/>
    <cellStyle name="Table_Header" xfId="1278"/>
    <cellStyle name="Text" xfId="1279"/>
    <cellStyle name="Text 1" xfId="1280"/>
    <cellStyle name="Text Head" xfId="1281"/>
    <cellStyle name="Text Head 1" xfId="1282"/>
    <cellStyle name="Title" xfId="1283"/>
    <cellStyle name="Total" xfId="1284"/>
    <cellStyle name="TotalCurrency" xfId="1285"/>
    <cellStyle name="Underline_Single" xfId="1286"/>
    <cellStyle name="Unit" xfId="1287"/>
    <cellStyle name="Warning Text" xfId="1288"/>
    <cellStyle name="year" xfId="1289"/>
    <cellStyle name="Акцент1 10" xfId="1290"/>
    <cellStyle name="Акцент1 2" xfId="1291"/>
    <cellStyle name="Акцент1 2 2" xfId="1292"/>
    <cellStyle name="Акцент1 3" xfId="1293"/>
    <cellStyle name="Акцент1 3 2" xfId="1294"/>
    <cellStyle name="Акцент1 4" xfId="1295"/>
    <cellStyle name="Акцент1 4 2" xfId="1296"/>
    <cellStyle name="Акцент1 5" xfId="1297"/>
    <cellStyle name="Акцент1 5 2" xfId="1298"/>
    <cellStyle name="Акцент1 6" xfId="1299"/>
    <cellStyle name="Акцент1 6 2" xfId="1300"/>
    <cellStyle name="Акцент1 7" xfId="1301"/>
    <cellStyle name="Акцент1 7 2" xfId="1302"/>
    <cellStyle name="Акцент1 8" xfId="1303"/>
    <cellStyle name="Акцент1 8 2" xfId="1304"/>
    <cellStyle name="Акцент1 9" xfId="1305"/>
    <cellStyle name="Акцент1 9 2" xfId="1306"/>
    <cellStyle name="Акцент2 10" xfId="1307"/>
    <cellStyle name="Акцент2 2" xfId="1308"/>
    <cellStyle name="Акцент2 2 2" xfId="1309"/>
    <cellStyle name="Акцент2 3" xfId="1310"/>
    <cellStyle name="Акцент2 3 2" xfId="1311"/>
    <cellStyle name="Акцент2 4" xfId="1312"/>
    <cellStyle name="Акцент2 4 2" xfId="1313"/>
    <cellStyle name="Акцент2 5" xfId="1314"/>
    <cellStyle name="Акцент2 5 2" xfId="1315"/>
    <cellStyle name="Акцент2 6" xfId="1316"/>
    <cellStyle name="Акцент2 6 2" xfId="1317"/>
    <cellStyle name="Акцент2 7" xfId="1318"/>
    <cellStyle name="Акцент2 7 2" xfId="1319"/>
    <cellStyle name="Акцент2 8" xfId="1320"/>
    <cellStyle name="Акцент2 8 2" xfId="1321"/>
    <cellStyle name="Акцент2 9" xfId="1322"/>
    <cellStyle name="Акцент2 9 2" xfId="1323"/>
    <cellStyle name="Акцент3 10" xfId="1324"/>
    <cellStyle name="Акцент3 2" xfId="1325"/>
    <cellStyle name="Акцент3 2 2" xfId="1326"/>
    <cellStyle name="Акцент3 3" xfId="1327"/>
    <cellStyle name="Акцент3 3 2" xfId="1328"/>
    <cellStyle name="Акцент3 4" xfId="1329"/>
    <cellStyle name="Акцент3 4 2" xfId="1330"/>
    <cellStyle name="Акцент3 5" xfId="1331"/>
    <cellStyle name="Акцент3 5 2" xfId="1332"/>
    <cellStyle name="Акцент3 6" xfId="1333"/>
    <cellStyle name="Акцент3 6 2" xfId="1334"/>
    <cellStyle name="Акцент3 7" xfId="1335"/>
    <cellStyle name="Акцент3 7 2" xfId="1336"/>
    <cellStyle name="Акцент3 8" xfId="1337"/>
    <cellStyle name="Акцент3 8 2" xfId="1338"/>
    <cellStyle name="Акцент3 9" xfId="1339"/>
    <cellStyle name="Акцент3 9 2" xfId="1340"/>
    <cellStyle name="Акцент4 10" xfId="1341"/>
    <cellStyle name="Акцент4 2" xfId="1342"/>
    <cellStyle name="Акцент4 2 2" xfId="1343"/>
    <cellStyle name="Акцент4 3" xfId="1344"/>
    <cellStyle name="Акцент4 3 2" xfId="1345"/>
    <cellStyle name="Акцент4 4" xfId="1346"/>
    <cellStyle name="Акцент4 4 2" xfId="1347"/>
    <cellStyle name="Акцент4 5" xfId="1348"/>
    <cellStyle name="Акцент4 5 2" xfId="1349"/>
    <cellStyle name="Акцент4 6" xfId="1350"/>
    <cellStyle name="Акцент4 6 2" xfId="1351"/>
    <cellStyle name="Акцент4 7" xfId="1352"/>
    <cellStyle name="Акцент4 7 2" xfId="1353"/>
    <cellStyle name="Акцент4 8" xfId="1354"/>
    <cellStyle name="Акцент4 8 2" xfId="1355"/>
    <cellStyle name="Акцент4 9" xfId="1356"/>
    <cellStyle name="Акцент4 9 2" xfId="1357"/>
    <cellStyle name="Акцент5 10" xfId="1358"/>
    <cellStyle name="Акцент5 2" xfId="1359"/>
    <cellStyle name="Акцент5 2 2" xfId="1360"/>
    <cellStyle name="Акцент5 3" xfId="1361"/>
    <cellStyle name="Акцент5 3 2" xfId="1362"/>
    <cellStyle name="Акцент5 4" xfId="1363"/>
    <cellStyle name="Акцент5 4 2" xfId="1364"/>
    <cellStyle name="Акцент5 5" xfId="1365"/>
    <cellStyle name="Акцент5 5 2" xfId="1366"/>
    <cellStyle name="Акцент5 6" xfId="1367"/>
    <cellStyle name="Акцент5 6 2" xfId="1368"/>
    <cellStyle name="Акцент5 7" xfId="1369"/>
    <cellStyle name="Акцент5 7 2" xfId="1370"/>
    <cellStyle name="Акцент5 8" xfId="1371"/>
    <cellStyle name="Акцент5 8 2" xfId="1372"/>
    <cellStyle name="Акцент5 9" xfId="1373"/>
    <cellStyle name="Акцент5 9 2" xfId="1374"/>
    <cellStyle name="Акцент6 10" xfId="1375"/>
    <cellStyle name="Акцент6 2" xfId="1376"/>
    <cellStyle name="Акцент6 2 2" xfId="1377"/>
    <cellStyle name="Акцент6 3" xfId="1378"/>
    <cellStyle name="Акцент6 3 2" xfId="1379"/>
    <cellStyle name="Акцент6 4" xfId="1380"/>
    <cellStyle name="Акцент6 4 2" xfId="1381"/>
    <cellStyle name="Акцент6 5" xfId="1382"/>
    <cellStyle name="Акцент6 5 2" xfId="1383"/>
    <cellStyle name="Акцент6 6" xfId="1384"/>
    <cellStyle name="Акцент6 6 2" xfId="1385"/>
    <cellStyle name="Акцент6 7" xfId="1386"/>
    <cellStyle name="Акцент6 7 2" xfId="1387"/>
    <cellStyle name="Акцент6 8" xfId="1388"/>
    <cellStyle name="Акцент6 8 2" xfId="1389"/>
    <cellStyle name="Акцент6 9" xfId="1390"/>
    <cellStyle name="Акцент6 9 2" xfId="1391"/>
    <cellStyle name="Беззащитный" xfId="1392"/>
    <cellStyle name="Ввод  10" xfId="1393"/>
    <cellStyle name="Ввод  2" xfId="1394"/>
    <cellStyle name="Ввод  2 2" xfId="1395"/>
    <cellStyle name="Ввод  2_46EE.2011(v1.0)" xfId="1396"/>
    <cellStyle name="Ввод  3" xfId="1397"/>
    <cellStyle name="Ввод  3 2" xfId="1398"/>
    <cellStyle name="Ввод  3_46EE.2011(v1.0)" xfId="1399"/>
    <cellStyle name="Ввод  4" xfId="1400"/>
    <cellStyle name="Ввод  4 2" xfId="1401"/>
    <cellStyle name="Ввод  4_46EE.2011(v1.0)" xfId="1402"/>
    <cellStyle name="Ввод  5" xfId="1403"/>
    <cellStyle name="Ввод  5 2" xfId="1404"/>
    <cellStyle name="Ввод  5_46EE.2011(v1.0)" xfId="1405"/>
    <cellStyle name="Ввод  6" xfId="1406"/>
    <cellStyle name="Ввод  6 2" xfId="1407"/>
    <cellStyle name="Ввод  6_46EE.2011(v1.0)" xfId="1408"/>
    <cellStyle name="Ввод  7" xfId="1409"/>
    <cellStyle name="Ввод  7 2" xfId="1410"/>
    <cellStyle name="Ввод  7_46EE.2011(v1.0)" xfId="1411"/>
    <cellStyle name="Ввод  8" xfId="1412"/>
    <cellStyle name="Ввод  8 2" xfId="1413"/>
    <cellStyle name="Ввод  8_46EE.2011(v1.0)" xfId="1414"/>
    <cellStyle name="Ввод  9" xfId="1415"/>
    <cellStyle name="Ввод  9 2" xfId="1416"/>
    <cellStyle name="Ввод  9_46EE.2011(v1.0)" xfId="1417"/>
    <cellStyle name="Верт. заголовок" xfId="1418"/>
    <cellStyle name="Вес_продукта" xfId="1419"/>
    <cellStyle name="Вывод 10" xfId="1420"/>
    <cellStyle name="Вывод 2" xfId="1421"/>
    <cellStyle name="Вывод 2 2" xfId="1422"/>
    <cellStyle name="Вывод 2_46EE.2011(v1.0)" xfId="1423"/>
    <cellStyle name="Вывод 3" xfId="1424"/>
    <cellStyle name="Вывод 3 2" xfId="1425"/>
    <cellStyle name="Вывод 3_46EE.2011(v1.0)" xfId="1426"/>
    <cellStyle name="Вывод 4" xfId="1427"/>
    <cellStyle name="Вывод 4 2" xfId="1428"/>
    <cellStyle name="Вывод 4_46EE.2011(v1.0)" xfId="1429"/>
    <cellStyle name="Вывод 5" xfId="1430"/>
    <cellStyle name="Вывод 5 2" xfId="1431"/>
    <cellStyle name="Вывод 5_46EE.2011(v1.0)" xfId="1432"/>
    <cellStyle name="Вывод 6" xfId="1433"/>
    <cellStyle name="Вывод 6 2" xfId="1434"/>
    <cellStyle name="Вывод 6_46EE.2011(v1.0)" xfId="1435"/>
    <cellStyle name="Вывод 7" xfId="1436"/>
    <cellStyle name="Вывод 7 2" xfId="1437"/>
    <cellStyle name="Вывод 7_46EE.2011(v1.0)" xfId="1438"/>
    <cellStyle name="Вывод 8" xfId="1439"/>
    <cellStyle name="Вывод 8 2" xfId="1440"/>
    <cellStyle name="Вывод 8_46EE.2011(v1.0)" xfId="1441"/>
    <cellStyle name="Вывод 9" xfId="1442"/>
    <cellStyle name="Вывод 9 2" xfId="1443"/>
    <cellStyle name="Вывод 9_46EE.2011(v1.0)" xfId="1444"/>
    <cellStyle name="Вычисление 10" xfId="1445"/>
    <cellStyle name="Вычисление 2" xfId="1446"/>
    <cellStyle name="Вычисление 2 2" xfId="1447"/>
    <cellStyle name="Вычисление 2_46EE.2011(v1.0)" xfId="1448"/>
    <cellStyle name="Вычисление 3" xfId="1449"/>
    <cellStyle name="Вычисление 3 2" xfId="1450"/>
    <cellStyle name="Вычисление 3_46EE.2011(v1.0)" xfId="1451"/>
    <cellStyle name="Вычисление 4" xfId="1452"/>
    <cellStyle name="Вычисление 4 2" xfId="1453"/>
    <cellStyle name="Вычисление 4_46EE.2011(v1.0)" xfId="1454"/>
    <cellStyle name="Вычисление 5" xfId="1455"/>
    <cellStyle name="Вычисление 5 2" xfId="1456"/>
    <cellStyle name="Вычисление 5_46EE.2011(v1.0)" xfId="1457"/>
    <cellStyle name="Вычисление 6" xfId="1458"/>
    <cellStyle name="Вычисление 6 2" xfId="1459"/>
    <cellStyle name="Вычисление 6_46EE.2011(v1.0)" xfId="1460"/>
    <cellStyle name="Вычисление 7" xfId="1461"/>
    <cellStyle name="Вычисление 7 2" xfId="1462"/>
    <cellStyle name="Вычисление 7_46EE.2011(v1.0)" xfId="1463"/>
    <cellStyle name="Вычисление 8" xfId="1464"/>
    <cellStyle name="Вычисление 8 2" xfId="1465"/>
    <cellStyle name="Вычисление 8_46EE.2011(v1.0)" xfId="1466"/>
    <cellStyle name="Вычисление 9" xfId="1467"/>
    <cellStyle name="Вычисление 9 2" xfId="1468"/>
    <cellStyle name="Вычисление 9_46EE.2011(v1.0)" xfId="1469"/>
    <cellStyle name="Гиперссылка 2" xfId="1470"/>
    <cellStyle name="Гиперссылка 3" xfId="1471"/>
    <cellStyle name="Гиперссылка 4" xfId="1472"/>
    <cellStyle name="Границы" xfId="1473"/>
    <cellStyle name="Группа" xfId="1474"/>
    <cellStyle name="Группа 0" xfId="1475"/>
    <cellStyle name="Группа 1" xfId="1476"/>
    <cellStyle name="Группа 2" xfId="1477"/>
    <cellStyle name="Группа 3" xfId="1478"/>
    <cellStyle name="Группа 4" xfId="1479"/>
    <cellStyle name="Группа 5" xfId="1480"/>
    <cellStyle name="Группа 6" xfId="1481"/>
    <cellStyle name="Группа 7" xfId="1482"/>
    <cellStyle name="Группа 8" xfId="1483"/>
    <cellStyle name="Группа_4DNS.UPDATE.EXAMPLE" xfId="1484"/>
    <cellStyle name="ДАТА" xfId="1485"/>
    <cellStyle name="ДАТА 2" xfId="1486"/>
    <cellStyle name="ДАТА 3" xfId="1487"/>
    <cellStyle name="ДАТА 4" xfId="1488"/>
    <cellStyle name="ДАТА 5" xfId="1489"/>
    <cellStyle name="ДАТА 6" xfId="1490"/>
    <cellStyle name="ДАТА 7" xfId="1491"/>
    <cellStyle name="ДАТА 8" xfId="1492"/>
    <cellStyle name="ДАТА 9" xfId="1493"/>
    <cellStyle name="ДАТА_1" xfId="1494"/>
    <cellStyle name="Денежный 2" xfId="1495"/>
    <cellStyle name="Денежный 2 2" xfId="1496"/>
    <cellStyle name="Денежный 2_INDEX.STATION.2012(v1.0)_" xfId="1497"/>
    <cellStyle name="Заголовок" xfId="1498"/>
    <cellStyle name="Заголовок 1 10" xfId="1499"/>
    <cellStyle name="Заголовок 1 2" xfId="1500"/>
    <cellStyle name="Заголовок 1 2 2" xfId="1501"/>
    <cellStyle name="Заголовок 1 2_46EE.2011(v1.0)" xfId="1502"/>
    <cellStyle name="Заголовок 1 3" xfId="1503"/>
    <cellStyle name="Заголовок 1 3 2" xfId="1504"/>
    <cellStyle name="Заголовок 1 3_46EE.2011(v1.0)" xfId="1505"/>
    <cellStyle name="Заголовок 1 4" xfId="1506"/>
    <cellStyle name="Заголовок 1 4 2" xfId="1507"/>
    <cellStyle name="Заголовок 1 4_46EE.2011(v1.0)" xfId="1508"/>
    <cellStyle name="Заголовок 1 5" xfId="1509"/>
    <cellStyle name="Заголовок 1 5 2" xfId="1510"/>
    <cellStyle name="Заголовок 1 5_46EE.2011(v1.0)" xfId="1511"/>
    <cellStyle name="Заголовок 1 6" xfId="1512"/>
    <cellStyle name="Заголовок 1 6 2" xfId="1513"/>
    <cellStyle name="Заголовок 1 6_46EE.2011(v1.0)" xfId="1514"/>
    <cellStyle name="Заголовок 1 7" xfId="1515"/>
    <cellStyle name="Заголовок 1 7 2" xfId="1516"/>
    <cellStyle name="Заголовок 1 7_46EE.2011(v1.0)" xfId="1517"/>
    <cellStyle name="Заголовок 1 8" xfId="1518"/>
    <cellStyle name="Заголовок 1 8 2" xfId="1519"/>
    <cellStyle name="Заголовок 1 8_46EE.2011(v1.0)" xfId="1520"/>
    <cellStyle name="Заголовок 1 9" xfId="1521"/>
    <cellStyle name="Заголовок 1 9 2" xfId="1522"/>
    <cellStyle name="Заголовок 1 9_46EE.2011(v1.0)" xfId="1523"/>
    <cellStyle name="Заголовок 2 10" xfId="1524"/>
    <cellStyle name="Заголовок 2 2" xfId="1525"/>
    <cellStyle name="Заголовок 2 2 2" xfId="1526"/>
    <cellStyle name="Заголовок 2 2_46EE.2011(v1.0)" xfId="1527"/>
    <cellStyle name="Заголовок 2 3" xfId="1528"/>
    <cellStyle name="Заголовок 2 3 2" xfId="1529"/>
    <cellStyle name="Заголовок 2 3_46EE.2011(v1.0)" xfId="1530"/>
    <cellStyle name="Заголовок 2 4" xfId="1531"/>
    <cellStyle name="Заголовок 2 4 2" xfId="1532"/>
    <cellStyle name="Заголовок 2 4_46EE.2011(v1.0)" xfId="1533"/>
    <cellStyle name="Заголовок 2 5" xfId="1534"/>
    <cellStyle name="Заголовок 2 5 2" xfId="1535"/>
    <cellStyle name="Заголовок 2 5_46EE.2011(v1.0)" xfId="1536"/>
    <cellStyle name="Заголовок 2 6" xfId="1537"/>
    <cellStyle name="Заголовок 2 6 2" xfId="1538"/>
    <cellStyle name="Заголовок 2 6_46EE.2011(v1.0)" xfId="1539"/>
    <cellStyle name="Заголовок 2 7" xfId="1540"/>
    <cellStyle name="Заголовок 2 7 2" xfId="1541"/>
    <cellStyle name="Заголовок 2 7_46EE.2011(v1.0)" xfId="1542"/>
    <cellStyle name="Заголовок 2 8" xfId="1543"/>
    <cellStyle name="Заголовок 2 8 2" xfId="1544"/>
    <cellStyle name="Заголовок 2 8_46EE.2011(v1.0)" xfId="1545"/>
    <cellStyle name="Заголовок 2 9" xfId="1546"/>
    <cellStyle name="Заголовок 2 9 2" xfId="1547"/>
    <cellStyle name="Заголовок 2 9_46EE.2011(v1.0)" xfId="1548"/>
    <cellStyle name="Заголовок 3 10" xfId="1549"/>
    <cellStyle name="Заголовок 3 2" xfId="1550"/>
    <cellStyle name="Заголовок 3 2 2" xfId="1551"/>
    <cellStyle name="Заголовок 3 2_46EE.2011(v1.0)" xfId="1552"/>
    <cellStyle name="Заголовок 3 3" xfId="1553"/>
    <cellStyle name="Заголовок 3 3 2" xfId="1554"/>
    <cellStyle name="Заголовок 3 3_46EE.2011(v1.0)" xfId="1555"/>
    <cellStyle name="Заголовок 3 4" xfId="1556"/>
    <cellStyle name="Заголовок 3 4 2" xfId="1557"/>
    <cellStyle name="Заголовок 3 4_46EE.2011(v1.0)" xfId="1558"/>
    <cellStyle name="Заголовок 3 5" xfId="1559"/>
    <cellStyle name="Заголовок 3 5 2" xfId="1560"/>
    <cellStyle name="Заголовок 3 5_46EE.2011(v1.0)" xfId="1561"/>
    <cellStyle name="Заголовок 3 6" xfId="1562"/>
    <cellStyle name="Заголовок 3 6 2" xfId="1563"/>
    <cellStyle name="Заголовок 3 6_46EE.2011(v1.0)" xfId="1564"/>
    <cellStyle name="Заголовок 3 7" xfId="1565"/>
    <cellStyle name="Заголовок 3 7 2" xfId="1566"/>
    <cellStyle name="Заголовок 3 7_46EE.2011(v1.0)" xfId="1567"/>
    <cellStyle name="Заголовок 3 8" xfId="1568"/>
    <cellStyle name="Заголовок 3 8 2" xfId="1569"/>
    <cellStyle name="Заголовок 3 8_46EE.2011(v1.0)" xfId="1570"/>
    <cellStyle name="Заголовок 3 9" xfId="1571"/>
    <cellStyle name="Заголовок 3 9 2" xfId="1572"/>
    <cellStyle name="Заголовок 3 9_46EE.2011(v1.0)" xfId="1573"/>
    <cellStyle name="Заголовок 4 10" xfId="1574"/>
    <cellStyle name="Заголовок 4 2" xfId="1575"/>
    <cellStyle name="Заголовок 4 2 2" xfId="1576"/>
    <cellStyle name="Заголовок 4 3" xfId="1577"/>
    <cellStyle name="Заголовок 4 3 2" xfId="1578"/>
    <cellStyle name="Заголовок 4 4" xfId="1579"/>
    <cellStyle name="Заголовок 4 4 2" xfId="1580"/>
    <cellStyle name="Заголовок 4 5" xfId="1581"/>
    <cellStyle name="Заголовок 4 5 2" xfId="1582"/>
    <cellStyle name="Заголовок 4 6" xfId="1583"/>
    <cellStyle name="Заголовок 4 6 2" xfId="1584"/>
    <cellStyle name="Заголовок 4 7" xfId="1585"/>
    <cellStyle name="Заголовок 4 7 2" xfId="1586"/>
    <cellStyle name="Заголовок 4 8" xfId="1587"/>
    <cellStyle name="Заголовок 4 8 2" xfId="1588"/>
    <cellStyle name="Заголовок 4 9" xfId="1589"/>
    <cellStyle name="Заголовок 4 9 2" xfId="1590"/>
    <cellStyle name="ЗАГОЛОВОК1" xfId="1591"/>
    <cellStyle name="ЗАГОЛОВОК2" xfId="1592"/>
    <cellStyle name="ЗаголовокСтолбца" xfId="1593"/>
    <cellStyle name="Защитный" xfId="1594"/>
    <cellStyle name="Значение" xfId="1595"/>
    <cellStyle name="Зоголовок" xfId="1596"/>
    <cellStyle name="Итог 10" xfId="1597"/>
    <cellStyle name="Итог 2" xfId="1598"/>
    <cellStyle name="Итог 2 2" xfId="1599"/>
    <cellStyle name="Итог 2_46EE.2011(v1.0)" xfId="1600"/>
    <cellStyle name="Итог 3" xfId="1601"/>
    <cellStyle name="Итог 3 2" xfId="1602"/>
    <cellStyle name="Итог 3_46EE.2011(v1.0)" xfId="1603"/>
    <cellStyle name="Итог 4" xfId="1604"/>
    <cellStyle name="Итог 4 2" xfId="1605"/>
    <cellStyle name="Итог 4_46EE.2011(v1.0)" xfId="1606"/>
    <cellStyle name="Итог 5" xfId="1607"/>
    <cellStyle name="Итог 5 2" xfId="1608"/>
    <cellStyle name="Итог 5_46EE.2011(v1.0)" xfId="1609"/>
    <cellStyle name="Итог 6" xfId="1610"/>
    <cellStyle name="Итог 6 2" xfId="1611"/>
    <cellStyle name="Итог 6_46EE.2011(v1.0)" xfId="1612"/>
    <cellStyle name="Итог 7" xfId="1613"/>
    <cellStyle name="Итог 7 2" xfId="1614"/>
    <cellStyle name="Итог 7_46EE.2011(v1.0)" xfId="1615"/>
    <cellStyle name="Итог 8" xfId="1616"/>
    <cellStyle name="Итог 8 2" xfId="1617"/>
    <cellStyle name="Итог 8_46EE.2011(v1.0)" xfId="1618"/>
    <cellStyle name="Итог 9" xfId="1619"/>
    <cellStyle name="Итог 9 2" xfId="1620"/>
    <cellStyle name="Итог 9_46EE.2011(v1.0)" xfId="1621"/>
    <cellStyle name="Итого" xfId="1622"/>
    <cellStyle name="ИТОГОВЫЙ" xfId="1623"/>
    <cellStyle name="ИТОГОВЫЙ 2" xfId="1624"/>
    <cellStyle name="ИТОГОВЫЙ 3" xfId="1625"/>
    <cellStyle name="ИТОГОВЫЙ 4" xfId="1626"/>
    <cellStyle name="ИТОГОВЫЙ 5" xfId="1627"/>
    <cellStyle name="ИТОГОВЫЙ 6" xfId="1628"/>
    <cellStyle name="ИТОГОВЫЙ 7" xfId="1629"/>
    <cellStyle name="ИТОГОВЫЙ 8" xfId="1630"/>
    <cellStyle name="ИТОГОВЫЙ 9" xfId="1631"/>
    <cellStyle name="ИТОГОВЫЙ_1" xfId="1632"/>
    <cellStyle name="Контрольная ячейка 10" xfId="1633"/>
    <cellStyle name="Контрольная ячейка 2" xfId="1634"/>
    <cellStyle name="Контрольная ячейка 2 2" xfId="1635"/>
    <cellStyle name="Контрольная ячейка 2_46EE.2011(v1.0)" xfId="1636"/>
    <cellStyle name="Контрольная ячейка 3" xfId="1637"/>
    <cellStyle name="Контрольная ячейка 3 2" xfId="1638"/>
    <cellStyle name="Контрольная ячейка 3_46EE.2011(v1.0)" xfId="1639"/>
    <cellStyle name="Контрольная ячейка 4" xfId="1640"/>
    <cellStyle name="Контрольная ячейка 4 2" xfId="1641"/>
    <cellStyle name="Контрольная ячейка 4_46EE.2011(v1.0)" xfId="1642"/>
    <cellStyle name="Контрольная ячейка 5" xfId="1643"/>
    <cellStyle name="Контрольная ячейка 5 2" xfId="1644"/>
    <cellStyle name="Контрольная ячейка 5_46EE.2011(v1.0)" xfId="1645"/>
    <cellStyle name="Контрольная ячейка 6" xfId="1646"/>
    <cellStyle name="Контрольная ячейка 6 2" xfId="1647"/>
    <cellStyle name="Контрольная ячейка 6_46EE.2011(v1.0)" xfId="1648"/>
    <cellStyle name="Контрольная ячейка 7" xfId="1649"/>
    <cellStyle name="Контрольная ячейка 7 2" xfId="1650"/>
    <cellStyle name="Контрольная ячейка 7_46EE.2011(v1.0)" xfId="1651"/>
    <cellStyle name="Контрольная ячейка 8" xfId="1652"/>
    <cellStyle name="Контрольная ячейка 8 2" xfId="1653"/>
    <cellStyle name="Контрольная ячейка 8_46EE.2011(v1.0)" xfId="1654"/>
    <cellStyle name="Контрольная ячейка 9" xfId="1655"/>
    <cellStyle name="Контрольная ячейка 9 2" xfId="1656"/>
    <cellStyle name="Контрольная ячейка 9_46EE.2011(v1.0)" xfId="1657"/>
    <cellStyle name="Миша (бланки отчетности)" xfId="1658"/>
    <cellStyle name="Мои наименования показателей" xfId="1659"/>
    <cellStyle name="Мои наименования показателей 2" xfId="1660"/>
    <cellStyle name="Мои наименования показателей 2 2" xfId="1661"/>
    <cellStyle name="Мои наименования показателей 2 3" xfId="1662"/>
    <cellStyle name="Мои наименования показателей 2 4" xfId="1663"/>
    <cellStyle name="Мои наименования показателей 2 5" xfId="1664"/>
    <cellStyle name="Мои наименования показателей 2 6" xfId="1665"/>
    <cellStyle name="Мои наименования показателей 2 7" xfId="1666"/>
    <cellStyle name="Мои наименования показателей 2 8" xfId="1667"/>
    <cellStyle name="Мои наименования показателей 2 9" xfId="1668"/>
    <cellStyle name="Мои наименования показателей 2_1" xfId="1669"/>
    <cellStyle name="Мои наименования показателей 3" xfId="1670"/>
    <cellStyle name="Мои наименования показателей 3 2" xfId="1671"/>
    <cellStyle name="Мои наименования показателей 3 3" xfId="1672"/>
    <cellStyle name="Мои наименования показателей 3 4" xfId="1673"/>
    <cellStyle name="Мои наименования показателей 3 5" xfId="1674"/>
    <cellStyle name="Мои наименования показателей 3 6" xfId="1675"/>
    <cellStyle name="Мои наименования показателей 3 7" xfId="1676"/>
    <cellStyle name="Мои наименования показателей 3 8" xfId="1677"/>
    <cellStyle name="Мои наименования показателей 3 9" xfId="1678"/>
    <cellStyle name="Мои наименования показателей 3_1" xfId="1679"/>
    <cellStyle name="Мои наименования показателей 4" xfId="1680"/>
    <cellStyle name="Мои наименования показателей 4 2" xfId="1681"/>
    <cellStyle name="Мои наименования показателей 4 3" xfId="1682"/>
    <cellStyle name="Мои наименования показателей 4 4" xfId="1683"/>
    <cellStyle name="Мои наименования показателей 4 5" xfId="1684"/>
    <cellStyle name="Мои наименования показателей 4 6" xfId="1685"/>
    <cellStyle name="Мои наименования показателей 4 7" xfId="1686"/>
    <cellStyle name="Мои наименования показателей 4 8" xfId="1687"/>
    <cellStyle name="Мои наименования показателей 4 9" xfId="1688"/>
    <cellStyle name="Мои наименования показателей 4_1" xfId="1689"/>
    <cellStyle name="Мои наименования показателей 5" xfId="1690"/>
    <cellStyle name="Мои наименования показателей 5 2" xfId="1691"/>
    <cellStyle name="Мои наименования показателей 5 3" xfId="1692"/>
    <cellStyle name="Мои наименования показателей 5 4" xfId="1693"/>
    <cellStyle name="Мои наименования показателей 5 5" xfId="1694"/>
    <cellStyle name="Мои наименования показателей 5 6" xfId="1695"/>
    <cellStyle name="Мои наименования показателей 5 7" xfId="1696"/>
    <cellStyle name="Мои наименования показателей 5 8" xfId="1697"/>
    <cellStyle name="Мои наименования показателей 5 9" xfId="1698"/>
    <cellStyle name="Мои наименования показателей 5_1" xfId="1699"/>
    <cellStyle name="Мои наименования показателей 6" xfId="1700"/>
    <cellStyle name="Мои наименования показателей 6 2" xfId="1701"/>
    <cellStyle name="Мои наименования показателей 6 3" xfId="1702"/>
    <cellStyle name="Мои наименования показателей 6_46EE.2011(v1.0)" xfId="1703"/>
    <cellStyle name="Мои наименования показателей 7" xfId="1704"/>
    <cellStyle name="Мои наименования показателей 7 2" xfId="1705"/>
    <cellStyle name="Мои наименования показателей 7 3" xfId="1706"/>
    <cellStyle name="Мои наименования показателей 7_46EE.2011(v1.0)" xfId="1707"/>
    <cellStyle name="Мои наименования показателей 8" xfId="1708"/>
    <cellStyle name="Мои наименования показателей 8 2" xfId="1709"/>
    <cellStyle name="Мои наименования показателей 8 3" xfId="1710"/>
    <cellStyle name="Мои наименования показателей 8_46EE.2011(v1.0)" xfId="1711"/>
    <cellStyle name="Мои наименования показателей_46EE.2011" xfId="1712"/>
    <cellStyle name="Мой заголовок" xfId="1713"/>
    <cellStyle name="Мой заголовок листа" xfId="1714"/>
    <cellStyle name="Мой заголовок_Новая инструкция1_фст" xfId="1715"/>
    <cellStyle name="назв фил" xfId="1716"/>
    <cellStyle name="Название 10" xfId="1717"/>
    <cellStyle name="Название 2" xfId="1718"/>
    <cellStyle name="Название 2 2" xfId="1719"/>
    <cellStyle name="Название 3" xfId="1720"/>
    <cellStyle name="Название 3 2" xfId="1721"/>
    <cellStyle name="Название 4" xfId="1722"/>
    <cellStyle name="Название 4 2" xfId="1723"/>
    <cellStyle name="Название 5" xfId="1724"/>
    <cellStyle name="Название 5 2" xfId="1725"/>
    <cellStyle name="Название 6" xfId="1726"/>
    <cellStyle name="Название 6 2" xfId="1727"/>
    <cellStyle name="Название 7" xfId="1728"/>
    <cellStyle name="Название 7 2" xfId="1729"/>
    <cellStyle name="Название 8" xfId="1730"/>
    <cellStyle name="Название 8 2" xfId="1731"/>
    <cellStyle name="Название 9" xfId="1732"/>
    <cellStyle name="Название 9 2" xfId="1733"/>
    <cellStyle name="Невидимый" xfId="1734"/>
    <cellStyle name="Нейтральный 10" xfId="1735"/>
    <cellStyle name="Нейтральный 2" xfId="1736"/>
    <cellStyle name="Нейтральный 2 2" xfId="1737"/>
    <cellStyle name="Нейтральный 3" xfId="1738"/>
    <cellStyle name="Нейтральный 3 2" xfId="1739"/>
    <cellStyle name="Нейтральный 4" xfId="1740"/>
    <cellStyle name="Нейтральный 4 2" xfId="1741"/>
    <cellStyle name="Нейтральный 5" xfId="1742"/>
    <cellStyle name="Нейтральный 5 2" xfId="1743"/>
    <cellStyle name="Нейтральный 6" xfId="1744"/>
    <cellStyle name="Нейтральный 6 2" xfId="1745"/>
    <cellStyle name="Нейтральный 7" xfId="1746"/>
    <cellStyle name="Нейтральный 7 2" xfId="1747"/>
    <cellStyle name="Нейтральный 8" xfId="1748"/>
    <cellStyle name="Нейтральный 8 2" xfId="1749"/>
    <cellStyle name="Нейтральный 9" xfId="1750"/>
    <cellStyle name="Нейтральный 9 2" xfId="1751"/>
    <cellStyle name="Низ1" xfId="1752"/>
    <cellStyle name="Низ2" xfId="1753"/>
    <cellStyle name="Обычнsй" xfId="1754"/>
    <cellStyle name="Обычный" xfId="0" builtinId="0"/>
    <cellStyle name="Обычный 10" xfId="1755"/>
    <cellStyle name="Обычный 11" xfId="1756"/>
    <cellStyle name="Обычный 11 2" xfId="1757"/>
    <cellStyle name="Обычный 11_46EE.2011(v1.2)" xfId="1758"/>
    <cellStyle name="Обычный 12" xfId="1759"/>
    <cellStyle name="Обычный 12 2" xfId="1760"/>
    <cellStyle name="Обычный 12 3" xfId="1761"/>
    <cellStyle name="Обычный 13" xfId="1762"/>
    <cellStyle name="Обычный 14" xfId="1763"/>
    <cellStyle name="Обычный 14 2" xfId="1764"/>
    <cellStyle name="Обычный 14 3" xfId="1765"/>
    <cellStyle name="Обычный 2" xfId="1766"/>
    <cellStyle name="Обычный 2 2" xfId="1767"/>
    <cellStyle name="Обычный 2 2 2" xfId="1768"/>
    <cellStyle name="Обычный 2 2 2 2" xfId="1769"/>
    <cellStyle name="Обычный 2 2 2 2 2" xfId="1770"/>
    <cellStyle name="Обычный 2 2 2 2 2 2" xfId="1771"/>
    <cellStyle name="Обычный 2 2 2 2 2 2 2" xfId="1772"/>
    <cellStyle name="Обычный 2 2 2 2 2 2 3" xfId="1773"/>
    <cellStyle name="Обычный 2 2 2 2 2 3" xfId="1774"/>
    <cellStyle name="Обычный 2 2 2 2 2_Бюджет План 3 кв. 2013  для Я.А. 16.07.13" xfId="1775"/>
    <cellStyle name="Обычный 2 2 2 2 3" xfId="1776"/>
    <cellStyle name="Обычный 2 2 2 2 4" xfId="1777"/>
    <cellStyle name="Обычный 2 2 2 3" xfId="1778"/>
    <cellStyle name="Обычный 2 2 2 4" xfId="1779"/>
    <cellStyle name="Обычный 2 2 2_Бюджет План 3 кв. 2013  для Я.А. 16.07.13" xfId="1780"/>
    <cellStyle name="Обычный 2 2 3" xfId="1781"/>
    <cellStyle name="Обычный 2 2 4" xfId="1782"/>
    <cellStyle name="Обычный 2 2 5" xfId="1783"/>
    <cellStyle name="Обычный 2 2_46EE.2011(v1.0)" xfId="1784"/>
    <cellStyle name="Обычный 2 3" xfId="1785"/>
    <cellStyle name="Обычный 2 3 2" xfId="1786"/>
    <cellStyle name="Обычный 2 3 3" xfId="1787"/>
    <cellStyle name="Обычный 2 3_46EE.2011(v1.0)" xfId="1788"/>
    <cellStyle name="Обычный 2 4" xfId="1789"/>
    <cellStyle name="Обычный 2 4 2" xfId="1790"/>
    <cellStyle name="Обычный 2 4 3" xfId="1791"/>
    <cellStyle name="Обычный 2 4_46EE.2011(v1.0)" xfId="1792"/>
    <cellStyle name="Обычный 2 5" xfId="1793"/>
    <cellStyle name="Обычный 2 5 2" xfId="1794"/>
    <cellStyle name="Обычный 2 5 3" xfId="1795"/>
    <cellStyle name="Обычный 2 5_46EE.2011(v1.0)" xfId="1796"/>
    <cellStyle name="Обычный 2 6" xfId="1797"/>
    <cellStyle name="Обычный 2 6 2" xfId="1798"/>
    <cellStyle name="Обычный 2 6 3" xfId="1799"/>
    <cellStyle name="Обычный 2 6_46EE.2011(v1.0)" xfId="1800"/>
    <cellStyle name="Обычный 2 7" xfId="1801"/>
    <cellStyle name="Обычный 2 8" xfId="1802"/>
    <cellStyle name="Обычный 2_1" xfId="1803"/>
    <cellStyle name="Обычный 3" xfId="1804"/>
    <cellStyle name="Обычный 3 2" xfId="1805"/>
    <cellStyle name="Обычный 3 3" xfId="1806"/>
    <cellStyle name="Обычный 3 4" xfId="1807"/>
    <cellStyle name="Обычный 3 5" xfId="1808"/>
    <cellStyle name="Обычный 3 6" xfId="1809"/>
    <cellStyle name="Обычный 3_Бюджет План 3 кв. 2013  для Я.А. 16.07.13" xfId="1810"/>
    <cellStyle name="Обычный 4" xfId="1811"/>
    <cellStyle name="Обычный 4 2" xfId="1812"/>
    <cellStyle name="Обычный 4 2 2" xfId="1813"/>
    <cellStyle name="Обычный 4 2_46EP.2012(v0.1)" xfId="1814"/>
    <cellStyle name="Обычный 4 3" xfId="1815"/>
    <cellStyle name="Обычный 4 4" xfId="1816"/>
    <cellStyle name="Обычный 4_ARMRAZR" xfId="1817"/>
    <cellStyle name="Обычный 5" xfId="1818"/>
    <cellStyle name="Обычный 5 2" xfId="1819"/>
    <cellStyle name="Обычный 5 3" xfId="1820"/>
    <cellStyle name="Обычный 5_Бюджет План 3 кв. 2013  для Я.А. 16.07.13" xfId="1821"/>
    <cellStyle name="Обычный 6" xfId="1822"/>
    <cellStyle name="Обычный 6 2" xfId="1823"/>
    <cellStyle name="Обычный 6_Бюджет План 3 кв. 2013  для Я.А. 16.07.13" xfId="1824"/>
    <cellStyle name="Обычный 7" xfId="1825"/>
    <cellStyle name="Обычный 8" xfId="1826"/>
    <cellStyle name="Обычный 9" xfId="1827"/>
    <cellStyle name="Ошибка" xfId="1828"/>
    <cellStyle name="Перенос_слов" xfId="1829"/>
    <cellStyle name="Плохой 10" xfId="1830"/>
    <cellStyle name="Плохой 2" xfId="1831"/>
    <cellStyle name="Плохой 2 2" xfId="1832"/>
    <cellStyle name="Плохой 3" xfId="1833"/>
    <cellStyle name="Плохой 3 2" xfId="1834"/>
    <cellStyle name="Плохой 4" xfId="1835"/>
    <cellStyle name="Плохой 4 2" xfId="1836"/>
    <cellStyle name="Плохой 5" xfId="1837"/>
    <cellStyle name="Плохой 5 2" xfId="1838"/>
    <cellStyle name="Плохой 6" xfId="1839"/>
    <cellStyle name="Плохой 6 2" xfId="1840"/>
    <cellStyle name="Плохой 7" xfId="1841"/>
    <cellStyle name="Плохой 7 2" xfId="1842"/>
    <cellStyle name="Плохой 8" xfId="1843"/>
    <cellStyle name="Плохой 8 2" xfId="1844"/>
    <cellStyle name="Плохой 9" xfId="1845"/>
    <cellStyle name="Плохой 9 2" xfId="1846"/>
    <cellStyle name="По центру с переносом" xfId="1847"/>
    <cellStyle name="По ширине с переносом" xfId="1848"/>
    <cellStyle name="Подгруппа" xfId="1849"/>
    <cellStyle name="Поле ввода" xfId="1850"/>
    <cellStyle name="Пояснение 10" xfId="1851"/>
    <cellStyle name="Пояснение 2" xfId="1852"/>
    <cellStyle name="Пояснение 2 2" xfId="1853"/>
    <cellStyle name="Пояснение 3" xfId="1854"/>
    <cellStyle name="Пояснение 3 2" xfId="1855"/>
    <cellStyle name="Пояснение 4" xfId="1856"/>
    <cellStyle name="Пояснение 4 2" xfId="1857"/>
    <cellStyle name="Пояснение 5" xfId="1858"/>
    <cellStyle name="Пояснение 5 2" xfId="1859"/>
    <cellStyle name="Пояснение 6" xfId="1860"/>
    <cellStyle name="Пояснение 6 2" xfId="1861"/>
    <cellStyle name="Пояснение 7" xfId="1862"/>
    <cellStyle name="Пояснение 7 2" xfId="1863"/>
    <cellStyle name="Пояснение 8" xfId="1864"/>
    <cellStyle name="Пояснение 8 2" xfId="1865"/>
    <cellStyle name="Пояснение 9" xfId="1866"/>
    <cellStyle name="Пояснение 9 2" xfId="1867"/>
    <cellStyle name="Примечание 10" xfId="1868"/>
    <cellStyle name="Примечание 10 2" xfId="1869"/>
    <cellStyle name="Примечание 10 3" xfId="1870"/>
    <cellStyle name="Примечание 10_46EE.2011(v1.0)" xfId="1871"/>
    <cellStyle name="Примечание 11" xfId="1872"/>
    <cellStyle name="Примечание 11 2" xfId="1873"/>
    <cellStyle name="Примечание 11 3" xfId="1874"/>
    <cellStyle name="Примечание 11_46EE.2011(v1.0)" xfId="1875"/>
    <cellStyle name="Примечание 12" xfId="1876"/>
    <cellStyle name="Примечание 12 2" xfId="1877"/>
    <cellStyle name="Примечание 12 3" xfId="1878"/>
    <cellStyle name="Примечание 12_46EE.2011(v1.0)" xfId="1879"/>
    <cellStyle name="Примечание 13" xfId="1880"/>
    <cellStyle name="Примечание 2" xfId="1881"/>
    <cellStyle name="Примечание 2 2" xfId="1882"/>
    <cellStyle name="Примечание 2 3" xfId="1883"/>
    <cellStyle name="Примечание 2 4" xfId="1884"/>
    <cellStyle name="Примечание 2 5" xfId="1885"/>
    <cellStyle name="Примечание 2 6" xfId="1886"/>
    <cellStyle name="Примечание 2 7" xfId="1887"/>
    <cellStyle name="Примечание 2 8" xfId="1888"/>
    <cellStyle name="Примечание 2 9" xfId="1889"/>
    <cellStyle name="Примечание 2_46EE.2011(v1.0)" xfId="1890"/>
    <cellStyle name="Примечание 3" xfId="1891"/>
    <cellStyle name="Примечание 3 2" xfId="1892"/>
    <cellStyle name="Примечание 3 3" xfId="1893"/>
    <cellStyle name="Примечание 3 4" xfId="1894"/>
    <cellStyle name="Примечание 3 5" xfId="1895"/>
    <cellStyle name="Примечание 3 6" xfId="1896"/>
    <cellStyle name="Примечание 3 7" xfId="1897"/>
    <cellStyle name="Примечание 3 8" xfId="1898"/>
    <cellStyle name="Примечание 3 9" xfId="1899"/>
    <cellStyle name="Примечание 3_46EE.2011(v1.0)" xfId="1900"/>
    <cellStyle name="Примечание 4" xfId="1901"/>
    <cellStyle name="Примечание 4 2" xfId="1902"/>
    <cellStyle name="Примечание 4 3" xfId="1903"/>
    <cellStyle name="Примечание 4 4" xfId="1904"/>
    <cellStyle name="Примечание 4 5" xfId="1905"/>
    <cellStyle name="Примечание 4 6" xfId="1906"/>
    <cellStyle name="Примечание 4 7" xfId="1907"/>
    <cellStyle name="Примечание 4 8" xfId="1908"/>
    <cellStyle name="Примечание 4 9" xfId="1909"/>
    <cellStyle name="Примечание 4_46EE.2011(v1.0)" xfId="1910"/>
    <cellStyle name="Примечание 5" xfId="1911"/>
    <cellStyle name="Примечание 5 2" xfId="1912"/>
    <cellStyle name="Примечание 5 3" xfId="1913"/>
    <cellStyle name="Примечание 5 4" xfId="1914"/>
    <cellStyle name="Примечание 5 5" xfId="1915"/>
    <cellStyle name="Примечание 5 6" xfId="1916"/>
    <cellStyle name="Примечание 5 7" xfId="1917"/>
    <cellStyle name="Примечание 5 8" xfId="1918"/>
    <cellStyle name="Примечание 5 9" xfId="1919"/>
    <cellStyle name="Примечание 5_46EE.2011(v1.0)" xfId="1920"/>
    <cellStyle name="Примечание 6" xfId="1921"/>
    <cellStyle name="Примечание 6 2" xfId="1922"/>
    <cellStyle name="Примечание 6_46EE.2011(v1.0)" xfId="1923"/>
    <cellStyle name="Примечание 7" xfId="1924"/>
    <cellStyle name="Примечание 7 2" xfId="1925"/>
    <cellStyle name="Примечание 7_46EE.2011(v1.0)" xfId="1926"/>
    <cellStyle name="Примечание 8" xfId="1927"/>
    <cellStyle name="Примечание 8 2" xfId="1928"/>
    <cellStyle name="Примечание 8_46EE.2011(v1.0)" xfId="1929"/>
    <cellStyle name="Примечание 9" xfId="1930"/>
    <cellStyle name="Примечание 9 2" xfId="1931"/>
    <cellStyle name="Примечание 9_46EE.2011(v1.0)" xfId="1932"/>
    <cellStyle name="Продукт" xfId="1933"/>
    <cellStyle name="Процентный 10" xfId="1934"/>
    <cellStyle name="Процентный 2" xfId="1935"/>
    <cellStyle name="Процентный 2 2" xfId="1936"/>
    <cellStyle name="Процентный 2 3" xfId="1937"/>
    <cellStyle name="Процентный 3" xfId="1938"/>
    <cellStyle name="Процентный 3 2" xfId="1939"/>
    <cellStyle name="Процентный 3 3" xfId="1940"/>
    <cellStyle name="Процентный 4" xfId="1941"/>
    <cellStyle name="Процентный 4 2" xfId="1942"/>
    <cellStyle name="Процентный 4 3" xfId="1943"/>
    <cellStyle name="Процентный 5" xfId="1944"/>
    <cellStyle name="Процентный 6" xfId="1945"/>
    <cellStyle name="Процентный 7" xfId="1946"/>
    <cellStyle name="Процентный 8" xfId="1947"/>
    <cellStyle name="Процентный 9" xfId="1948"/>
    <cellStyle name="Разница" xfId="1949"/>
    <cellStyle name="Рамки" xfId="1950"/>
    <cellStyle name="Сводная таблица" xfId="1951"/>
    <cellStyle name="Связанная ячейка 10" xfId="1952"/>
    <cellStyle name="Связанная ячейка 2" xfId="1953"/>
    <cellStyle name="Связанная ячейка 2 2" xfId="1954"/>
    <cellStyle name="Связанная ячейка 2_46EE.2011(v1.0)" xfId="1955"/>
    <cellStyle name="Связанная ячейка 3" xfId="1956"/>
    <cellStyle name="Связанная ячейка 3 2" xfId="1957"/>
    <cellStyle name="Связанная ячейка 3_46EE.2011(v1.0)" xfId="1958"/>
    <cellStyle name="Связанная ячейка 4" xfId="1959"/>
    <cellStyle name="Связанная ячейка 4 2" xfId="1960"/>
    <cellStyle name="Связанная ячейка 4_46EE.2011(v1.0)" xfId="1961"/>
    <cellStyle name="Связанная ячейка 5" xfId="1962"/>
    <cellStyle name="Связанная ячейка 5 2" xfId="1963"/>
    <cellStyle name="Связанная ячейка 5_46EE.2011(v1.0)" xfId="1964"/>
    <cellStyle name="Связанная ячейка 6" xfId="1965"/>
    <cellStyle name="Связанная ячейка 6 2" xfId="1966"/>
    <cellStyle name="Связанная ячейка 6_46EE.2011(v1.0)" xfId="1967"/>
    <cellStyle name="Связанная ячейка 7" xfId="1968"/>
    <cellStyle name="Связанная ячейка 7 2" xfId="1969"/>
    <cellStyle name="Связанная ячейка 7_46EE.2011(v1.0)" xfId="1970"/>
    <cellStyle name="Связанная ячейка 8" xfId="1971"/>
    <cellStyle name="Связанная ячейка 8 2" xfId="1972"/>
    <cellStyle name="Связанная ячейка 8_46EE.2011(v1.0)" xfId="1973"/>
    <cellStyle name="Связанная ячейка 9" xfId="1974"/>
    <cellStyle name="Связанная ячейка 9 2" xfId="1975"/>
    <cellStyle name="Связанная ячейка 9_46EE.2011(v1.0)" xfId="1976"/>
    <cellStyle name="Стиль 1" xfId="1977"/>
    <cellStyle name="Стиль 1 2" xfId="1978"/>
    <cellStyle name="Стиль 1 2 2" xfId="1979"/>
    <cellStyle name="Стиль 1 2_46EP.2011(v2.0)" xfId="1980"/>
    <cellStyle name="Стиль 1_Новая инструкция1_фст" xfId="1981"/>
    <cellStyle name="Субсчет" xfId="1982"/>
    <cellStyle name="Счет" xfId="1983"/>
    <cellStyle name="ТЕКСТ" xfId="1984"/>
    <cellStyle name="ТЕКСТ 2" xfId="1985"/>
    <cellStyle name="ТЕКСТ 3" xfId="1986"/>
    <cellStyle name="ТЕКСТ 4" xfId="1987"/>
    <cellStyle name="ТЕКСТ 5" xfId="1988"/>
    <cellStyle name="ТЕКСТ 6" xfId="1989"/>
    <cellStyle name="ТЕКСТ 7" xfId="1990"/>
    <cellStyle name="ТЕКСТ 8" xfId="1991"/>
    <cellStyle name="ТЕКСТ 9" xfId="1992"/>
    <cellStyle name="Текст предупреждения 10" xfId="1993"/>
    <cellStyle name="Текст предупреждения 2" xfId="1994"/>
    <cellStyle name="Текст предупреждения 2 2" xfId="1995"/>
    <cellStyle name="Текст предупреждения 3" xfId="1996"/>
    <cellStyle name="Текст предупреждения 3 2" xfId="1997"/>
    <cellStyle name="Текст предупреждения 4" xfId="1998"/>
    <cellStyle name="Текст предупреждения 4 2" xfId="1999"/>
    <cellStyle name="Текст предупреждения 5" xfId="2000"/>
    <cellStyle name="Текст предупреждения 5 2" xfId="2001"/>
    <cellStyle name="Текст предупреждения 6" xfId="2002"/>
    <cellStyle name="Текст предупреждения 6 2" xfId="2003"/>
    <cellStyle name="Текст предупреждения 7" xfId="2004"/>
    <cellStyle name="Текст предупреждения 7 2" xfId="2005"/>
    <cellStyle name="Текст предупреждения 8" xfId="2006"/>
    <cellStyle name="Текст предупреждения 8 2" xfId="2007"/>
    <cellStyle name="Текст предупреждения 9" xfId="2008"/>
    <cellStyle name="Текст предупреждения 9 2" xfId="2009"/>
    <cellStyle name="Текстовый" xfId="2010"/>
    <cellStyle name="Текстовый 2" xfId="2011"/>
    <cellStyle name="Текстовый 3" xfId="2012"/>
    <cellStyle name="Текстовый 4" xfId="2013"/>
    <cellStyle name="Текстовый 5" xfId="2014"/>
    <cellStyle name="Текстовый 6" xfId="2015"/>
    <cellStyle name="Текстовый 7" xfId="2016"/>
    <cellStyle name="Текстовый 8" xfId="2017"/>
    <cellStyle name="Текстовый 9" xfId="2018"/>
    <cellStyle name="Текстовый_1" xfId="2019"/>
    <cellStyle name="Тысячи [0]_22гк" xfId="2020"/>
    <cellStyle name="Тысячи_22гк" xfId="2021"/>
    <cellStyle name="ФИКСИРОВАННЫЙ" xfId="2022"/>
    <cellStyle name="ФИКСИРОВАННЫЙ 2" xfId="2023"/>
    <cellStyle name="ФИКСИРОВАННЫЙ 3" xfId="2024"/>
    <cellStyle name="ФИКСИРОВАННЫЙ 4" xfId="2025"/>
    <cellStyle name="ФИКСИРОВАННЫЙ 5" xfId="2026"/>
    <cellStyle name="ФИКСИРОВАННЫЙ 6" xfId="2027"/>
    <cellStyle name="ФИКСИРОВАННЫЙ 7" xfId="2028"/>
    <cellStyle name="ФИКСИРОВАННЫЙ 8" xfId="2029"/>
    <cellStyle name="ФИКСИРОВАННЫЙ 9" xfId="2030"/>
    <cellStyle name="ФИКСИРОВАННЫЙ_1" xfId="2031"/>
    <cellStyle name="Финансовый" xfId="1" builtinId="3"/>
    <cellStyle name="Финансовый 2" xfId="2032"/>
    <cellStyle name="Финансовый 2 2" xfId="2033"/>
    <cellStyle name="Финансовый 2 2 2" xfId="2034"/>
    <cellStyle name="Финансовый 2 2 3" xfId="2035"/>
    <cellStyle name="Финансовый 2 2_INDEX.STATION.2012(v1.0)_" xfId="2036"/>
    <cellStyle name="Финансовый 2 3" xfId="2037"/>
    <cellStyle name="Финансовый 2 4" xfId="2038"/>
    <cellStyle name="Финансовый 2_46EE.2011(v1.0)" xfId="2039"/>
    <cellStyle name="Финансовый 3" xfId="2040"/>
    <cellStyle name="Финансовый 3 2" xfId="2041"/>
    <cellStyle name="Финансовый 3 3" xfId="2042"/>
    <cellStyle name="Финансовый 3 4" xfId="2043"/>
    <cellStyle name="Финансовый 3_INDEX.STATION.2012(v1.0)_" xfId="2044"/>
    <cellStyle name="Финансовый 4" xfId="2045"/>
    <cellStyle name="Финансовый 4 2" xfId="2046"/>
    <cellStyle name="Финансовый 4 3" xfId="2047"/>
    <cellStyle name="Финансовый 4 4" xfId="2048"/>
    <cellStyle name="Финансовый 4 5" xfId="2049"/>
    <cellStyle name="Финансовый 5" xfId="2050"/>
    <cellStyle name="Финансовый 6" xfId="2051"/>
    <cellStyle name="Финансовый 7" xfId="2052"/>
    <cellStyle name="Финансовый 7 2" xfId="2053"/>
    <cellStyle name="Финансовый 7 3" xfId="2054"/>
    <cellStyle name="Финансовый 8" xfId="2055"/>
    <cellStyle name="Финансовый0[0]_FU_bal" xfId="2056"/>
    <cellStyle name="Формула" xfId="2057"/>
    <cellStyle name="Формула 2" xfId="2058"/>
    <cellStyle name="Формула_A РТ 2009 Рязаньэнерго" xfId="2059"/>
    <cellStyle name="ФормулаВБ" xfId="2060"/>
    <cellStyle name="ФормулаНаКонтроль" xfId="2061"/>
    <cellStyle name="Хороший 10" xfId="2062"/>
    <cellStyle name="Хороший 2" xfId="2063"/>
    <cellStyle name="Хороший 2 2" xfId="2064"/>
    <cellStyle name="Хороший 3" xfId="2065"/>
    <cellStyle name="Хороший 3 2" xfId="2066"/>
    <cellStyle name="Хороший 4" xfId="2067"/>
    <cellStyle name="Хороший 4 2" xfId="2068"/>
    <cellStyle name="Хороший 5" xfId="2069"/>
    <cellStyle name="Хороший 5 2" xfId="2070"/>
    <cellStyle name="Хороший 6" xfId="2071"/>
    <cellStyle name="Хороший 6 2" xfId="2072"/>
    <cellStyle name="Хороший 7" xfId="2073"/>
    <cellStyle name="Хороший 7 2" xfId="2074"/>
    <cellStyle name="Хороший 8" xfId="2075"/>
    <cellStyle name="Хороший 8 2" xfId="2076"/>
    <cellStyle name="Хороший 9" xfId="2077"/>
    <cellStyle name="Хороший 9 2" xfId="2078"/>
    <cellStyle name="Цена_продукта" xfId="2079"/>
    <cellStyle name="Цифры по центру с десятыми" xfId="2080"/>
    <cellStyle name="число" xfId="2081"/>
    <cellStyle name="Џђћ–…ќ’ќ›‰" xfId="2082"/>
    <cellStyle name="Шапка" xfId="2083"/>
    <cellStyle name="Шапка таблицы" xfId="2084"/>
    <cellStyle name="Шапка_4DNS.UPDATE.EXAMPLE" xfId="2085"/>
    <cellStyle name="ШАУ" xfId="2086"/>
    <cellStyle name="標準_PL-CF sheet" xfId="2087"/>
    <cellStyle name="㼿" xfId="2088"/>
    <cellStyle name="㼿?" xfId="2089"/>
    <cellStyle name="㼿㼿" xfId="2090"/>
    <cellStyle name="㼿㼿?" xfId="2091"/>
    <cellStyle name="㼿㼿㼿" xfId="2092"/>
    <cellStyle name="㼿㼿㼿?" xfId="2093"/>
    <cellStyle name="㼿㼿㼿㼿" xfId="2094"/>
    <cellStyle name="㼿㼿㼿㼿?" xfId="2095"/>
    <cellStyle name="㼿㼿㼿㼿㼿" xfId="2096"/>
    <cellStyle name="䁺_x0001_" xfId="20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nts%20and%20Settings\Krakozyabra\&#1056;&#1072;&#1073;&#1086;&#1095;&#1080;&#1081;%20&#1089;&#1090;&#1086;&#1083;\CAODMFKT%20(&#1087;&#1088;&#1086;&#1089;&#1084;&#1086;&#1090;&#1088;&#1077;&#1085;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conom/&#1052;&#1086;&#1080;%20&#1076;&#1086;&#1082;&#1091;&#1084;&#1077;&#1085;&#1090;&#1099;/&#1060;&#1086;&#1088;&#1084;&#1072;%2046-&#1045;&#1045;%20&#1087;&#1086;&#1083;&#1077;&#1079;&#1085;&#1099;&#1081;%20&#1086;&#1090;&#1087;&#1091;&#1089;&#1082;%202012/1%2046EE.2011(v1.2)%20&#1103;&#1085;&#1074;%2020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conom/&#1052;&#1086;&#1080;%20&#1076;&#1086;&#1082;&#1091;&#1084;&#1077;&#1085;&#1090;&#1099;/&#1057;&#1073;&#1099;&#1090;&#1086;&#1074;&#1072;&#1103;%20&#1085;&#1072;&#1076;&#1073;&#1072;&#1074;&#1082;&#1072;%20&#1085;&#1072;%202017%20&#1075;/CALC.SBIT.EE.FULL(v1.1.2)%2027.04.1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77.1.6/pls/eas/EIAS_FIL.Download?p_ID=242164016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Temp\notes6030C8\GRO.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Temp\notes6030C8\RGK.2008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Temp\notes6030C8\GRO.2009F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TSET.NET.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Temp\notes6030C8\Documents%20and%20Settings\jgalaeva\&#1052;&#1086;&#1080;%20&#1076;&#1086;&#1082;&#1091;&#1084;&#1077;&#1085;&#1090;&#1099;\&#1040;&#1088;&#1093;&#1080;&#1074;\&#1051;&#1077;&#1085;&#1072;\&#1073;&#1072;&#1079;&#1072;%202006\&#1050;&#1080;&#1088;&#1086;&#1074;&#1088;&#1077;&#1075;&#1080;&#1086;&#1085;&#1075;&#1072;&#1079;%20---------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Doc\&#1056;&#1077;&#1075;&#1091;&#1083;&#1080;&#1088;&#1086;&#1074;&#1072;&#1085;&#1080;&#1077;\&#1056;&#1077;&#1075;&#1091;&#1083;&#1080;&#1088;&#1086;&#1074;&#1072;&#1085;&#1080;&#1077;%202011\&#1056;&#1072;&#1089;&#1095;&#1077;&#1090;%20&#1090;&#1072;&#1088;&#1080;&#1092;&#1086;&#1074;%20&#1085;&#1072;%202011%20&#1075;&#1086;&#1076;\&#1056;&#1072;&#1079;&#1076;&#1072;&#1090;&#1086;&#1095;&#1085;&#1099;&#1081;%20&#1084;&#1072;&#1090;&#1077;&#1088;&#1080;&#1072;&#1083;_2011&#1075;\&#1042;&#1072;&#1088;7&#1074;!%20&#1101;&#1101;%202011%20&#1086;&#1073;&#1098;&#1077;&#1084;&#1099;%202011,&#1047;&#1040;&#1058;&#1056;%20&#1050;&#1072;&#1096;&#1090;,&#1087;&#1086;&#1082;&#1091;&#1087;%20&#1074;%20&#1074;&#1099;&#1088;&#1072;&#10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hange\MyDoc\&#1056;&#1077;&#1075;&#1091;&#1083;&#1080;&#1088;&#1086;&#1074;&#1072;&#1085;&#1080;&#1077;\&#1056;&#1077;&#1075;&#1091;&#1083;&#1080;&#1088;&#1086;&#1074;&#1072;&#1085;&#1080;&#1077;%202009\&#1055;&#1088;&#1086;&#1075;&#1085;&#1086;&#1079;%20&#1090;&#1072;&#1088;&#1080;&#1092;&#1086;&#1074;%20&#1085;&#1072;%202009&#1075;\&#1064;&#1072;&#1073;&#1083;&#1086;&#1085;&#1099;\&#1055;&#1088;&#1077;&#1076;&#1077;&#1083;&#1100;&#1085;&#1099;&#1077;%20&#1060;&#1057;&#1058;%20&#1085;&#1072;%202009%20&#1075;\&#1060;&#1057;&#1058;%20&#1055;&#1088;&#1077;&#1076;&#1077;&#1083;&#1100;&#1085;&#1099;&#1077;%202009%20&#1085;&#1072;%2016%20&#1080;&#1102;&#1083;&#1103;%202008\PREDEL.OTK.2009_16.07.20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nts%20and%20Settings\audit\&#1056;&#1072;&#1073;&#1086;&#1095;&#1080;&#1081;%20&#1089;&#1090;&#1086;&#1083;\FORM1.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jet01\&#1084;&#1072;&#1075;&#1083;&#1086;\&#1054;&#1090;&#1076;&#1077;&#1083;%20&#1073;&#1072;&#1083;&#1072;&#1085;&#1089;&#1086;&#1074;\&#1054;&#1090;&#1076;&#1077;&#1083;\2007%20&#1075;&#1086;&#1076;\&#1060;&#1057;&#1058;\&#1056;&#1077;&#1096;&#1077;&#1085;&#1080;&#1077;%20&#1080;%20&#1055;&#1047;\2007%20&#1073;&#1072;&#1079;&#1072;%20&#1076;&#1083;&#1103;%20&#1056;&#1044;%20&#1074;&#1089;&#1077;%20&#1082;&#1086;&#1088;&#1088;\Form01%202006%20&#1088;&#1077;&#1075;&#1080;&#1086;&#1085;%20&#1056;&#1069;&#105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Temp\notes6030C8\&#1055;&#1088;&#1080;&#1083;&#1086;&#1078;&#1077;&#1085;&#1080;&#1077;%202%20(&#1043;&#1056;&#1054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jet01\&#1084;&#1072;&#1075;&#1083;&#1086;\&#1054;&#1090;&#1076;&#1077;&#1083;%20&#1073;&#1072;&#1083;&#1072;&#1085;&#1089;&#1086;&#1074;\&#1054;&#1090;&#1076;&#1077;&#1083;\2007%20&#1075;&#1086;&#1076;\&#1060;&#1057;&#1058;\&#1056;&#1077;&#1096;&#1077;&#1085;&#1080;&#1077;%20&#1080;%20&#1055;&#1047;\2007%20&#1073;&#1072;&#1079;&#1072;%20&#1076;&#1083;&#1103;%20&#1056;&#1044;%20&#1074;&#1089;&#1077;%20&#1082;&#1086;&#1088;&#1088;\Form03.1%20&#1088;&#1077;&#1075;&#1080;&#1086;&#1085;%20&#1056;&#1069;&#105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&#1043;&#1054;&#1056;&#1069;&#1051;&#1045;&#1050;&#1058;&#1056;&#1054;&#1057;&#1045;&#1058;&#1068;\&#1052;&#1086;&#1080;%20&#1076;&#1086;&#1082;&#1091;&#1084;&#1077;&#1085;&#1090;&#1099;\&#1057;&#1084;&#1077;&#1090;&#1099;\&#1046;-&#1054;%205-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46;-&#1054;%205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hange\MyDoc\&#1056;&#1077;&#1075;&#1091;&#1083;&#1080;&#1088;&#1086;&#1074;&#1072;&#1085;&#1080;&#1077;\&#1056;&#1077;&#1075;&#1091;&#1083;&#1080;&#1088;&#1086;&#1074;&#1072;&#1085;&#1080;&#1077;%202008\&#1052;&#1086;&#1085;&#1080;&#1090;&#1086;&#1088;&#1080;&#1085;&#1075;&#1080;%20&#1074;%20&#1060;&#1057;&#1058;%20&#1079;&#1072;%202008&#1075;\&#1053;&#1072;%20&#1086;&#1090;&#1087;&#1088;&#1072;&#1074;&#1082;&#1091;%20&#1095;&#1077;&#1088;&#1077;&#1079;%20&#1045;&#1048;&#1040;&#1057;\&#1055;&#1088;&#1077;&#1076;&#1077;&#1083;&#1100;&#1085;&#1099;&#1077;%20&#1091;&#1088;&#1086;&#1074;&#1085;&#1080;_2008&#1075;\predel.elek.200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s\&#1060;&#1054;&#1056;&#1069;&#1052;\DOCUME~1\DROMAN~1\LOCALS~1\Temp\notes6030C8\~504795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s\&#1060;&#1054;&#1056;&#1069;&#1052;\DOCUME~1\DROMAN~1\LOCALS~1\Temp\notes6030C8\GRES.2007.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nts%20and%20Settings\Nechesov.REKDEPNEW.000\&#1056;&#1072;&#1073;&#1086;&#1095;&#1080;&#1081;%20&#1089;&#1090;&#1086;&#1083;\&#1058;&#1072;&#1088;&#1080;&#1092;&#1099;%202007\28%20&#1085;&#1086;&#1103;&#1073;&#1088;&#1103;%20&#1087;&#1086;&#1089;&#1083;&#1077;%20&#1047;&#1057;&#1050;\&#1074;%20&#1060;&#1057;&#1058;%20&#1090;&#1072;&#1088;&#1080;&#1092;&#1099;%20&#1085;&#1072;%202007\&#1044;&#1083;&#1103;%20&#1060;&#1057;&#1058;%20&#1087;&#1088;&#1077;&#1076;&#1077;&#1083;&#1100;&#1085;&#1099;&#1077;%202007\&#1050;&#1088;&#1072;&#1089;&#1085;&#1086;&#1076;&#1072;&#1088;&#1089;&#1082;&#1080;&#1081;%20&#1082;&#1088;&#1072;&#1081;%20&#1085;&#1072;%202007%20&#1076;&#1083;&#1103;%20&#1060;&#1057;&#1058;%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77;&#1075;&#1091;&#1083;&#1080;&#1088;&#1086;&#1074;&#1072;&#1085;&#1080;&#1077;%202010\&#1041;&#1072;&#1083;&#1072;&#1085;&#1089;%20&#1085;&#1072;%202010%20&#1075;&#1086;&#1076;\&#1054;&#1090;&#1087;&#1088;&#1072;&#1074;&#1083;&#1077;&#1085;&#1086;%20&#1074;%20&#1060;&#1057;&#1058;_24.04.09\&#1060;&#1086;&#1088;&#1084;&#1072;%203.1\FORM3.1.2010.SUMMARY_Stavropolskiy%20krai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Temp\notes6030C8\teamplates\Form1.1%20(+)\FORM1.1.2009(&#1080;&#1089;&#1093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9335~1\LOCALS~1\Temp\bat\proverk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&#1056;&#1072;&#1073;&#1086;&#1095;&#1077;&#1077;\&#1043;&#1072;&#1079;\&#1064;&#1072;&#1073;&#1083;&#1086;&#1085;&#1099;\2009\&#1056;&#1043;&#1050;\RGK.2009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conom/&#1052;&#1086;&#1080;%20&#1076;&#1086;&#1082;&#1091;&#1084;&#1077;&#1085;&#1090;&#1099;/&#1041;&#1072;&#1083;&#1072;&#1085;&#1089;&#1099;%202013/FORM3.2013(v1.0)%20&#1050;&#1080;&#1089;&#1083;&#1043;&#1069;&#1057;%2018.04.2012%20&#1054;&#1058;&#1055;&#1056;%20&#1074;%20&#1056;&#1058;&#1050;%20(&#1087;&#1086;&#1089;&#1083;&#1077;&#1076;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Титул"/>
      <sheetName val="Прил 1"/>
      <sheetName val="Прил 2"/>
      <sheetName val="Прил 3"/>
      <sheetName val="Средний"/>
    </sheetNames>
    <sheetDataSet>
      <sheetData sheetId="0" refreshError="1">
        <row r="3">
          <cell r="B3" t="str">
            <v>Выберите название субьекта</v>
          </cell>
        </row>
        <row r="4">
          <cell r="B4" t="str">
            <v>Агинский Бурятский автономный округ</v>
          </cell>
        </row>
        <row r="5">
          <cell r="B5" t="str">
            <v>Алтайский край</v>
          </cell>
        </row>
        <row r="6">
          <cell r="B6" t="str">
            <v>Амурская область</v>
          </cell>
        </row>
        <row r="7">
          <cell r="B7" t="str">
            <v>Архангельская область</v>
          </cell>
        </row>
        <row r="8">
          <cell r="B8" t="str">
            <v>Астраханская область</v>
          </cell>
        </row>
        <row r="9">
          <cell r="B9" t="str">
            <v>г.Байконур</v>
          </cell>
        </row>
        <row r="10">
          <cell r="B10" t="str">
            <v>Белгородская область</v>
          </cell>
        </row>
        <row r="11">
          <cell r="B11" t="str">
            <v>Брянская область</v>
          </cell>
        </row>
        <row r="12">
          <cell r="B12" t="str">
            <v>Владимирская область</v>
          </cell>
        </row>
        <row r="13">
          <cell r="B13" t="str">
            <v>Волгоградская область</v>
          </cell>
        </row>
        <row r="14">
          <cell r="B14" t="str">
            <v>Вологодская область</v>
          </cell>
        </row>
        <row r="15">
          <cell r="B15" t="str">
            <v>Воронежская область</v>
          </cell>
        </row>
        <row r="16">
          <cell r="B16" t="str">
            <v>Еврейская автономная область</v>
          </cell>
        </row>
        <row r="17">
          <cell r="B17" t="str">
            <v>Ивановская область</v>
          </cell>
        </row>
        <row r="18">
          <cell r="B18" t="str">
            <v>Иркутская область</v>
          </cell>
        </row>
        <row r="19">
          <cell r="B19" t="str">
            <v>Кабардино-Балкарская республика</v>
          </cell>
        </row>
        <row r="20">
          <cell r="B20" t="str">
            <v>Калининградская область</v>
          </cell>
        </row>
        <row r="21">
          <cell r="B21" t="str">
            <v>Калужская область</v>
          </cell>
        </row>
        <row r="22">
          <cell r="B22" t="str">
            <v>Камчатская область</v>
          </cell>
        </row>
        <row r="23">
          <cell r="B23" t="str">
            <v>Карачаево-Черкесская республика</v>
          </cell>
        </row>
        <row r="24">
          <cell r="B24" t="str">
            <v>Кемеровская область</v>
          </cell>
        </row>
        <row r="25">
          <cell r="B25" t="str">
            <v>Кировская область</v>
          </cell>
        </row>
        <row r="26">
          <cell r="B26" t="str">
            <v>Корякский автономный округ</v>
          </cell>
        </row>
        <row r="27">
          <cell r="B27" t="str">
            <v>Костромская область</v>
          </cell>
        </row>
        <row r="28">
          <cell r="B28" t="str">
            <v>Краснодарский край</v>
          </cell>
        </row>
        <row r="29">
          <cell r="B29" t="str">
            <v>Красноярский край</v>
          </cell>
        </row>
        <row r="30">
          <cell r="B30" t="str">
            <v>Курганская область</v>
          </cell>
        </row>
        <row r="31">
          <cell r="B31" t="str">
            <v>Курская область</v>
          </cell>
        </row>
        <row r="32">
          <cell r="B32" t="str">
            <v>Ленинградская область</v>
          </cell>
        </row>
        <row r="33">
          <cell r="B33" t="str">
            <v>Липецкая область</v>
          </cell>
        </row>
        <row r="34">
          <cell r="B34" t="str">
            <v>Магаданская область</v>
          </cell>
        </row>
        <row r="35">
          <cell r="B35" t="str">
            <v>Московская область</v>
          </cell>
        </row>
        <row r="36">
          <cell r="B36" t="str">
            <v>г.Москва</v>
          </cell>
        </row>
        <row r="37">
          <cell r="B37" t="str">
            <v>Мурманская область</v>
          </cell>
        </row>
        <row r="38">
          <cell r="B38" t="str">
            <v>Ненецкий автономный округ</v>
          </cell>
        </row>
        <row r="39">
          <cell r="B39" t="str">
            <v>Нижегородская область</v>
          </cell>
        </row>
        <row r="40">
          <cell r="B40" t="str">
            <v>Новгородская область</v>
          </cell>
        </row>
        <row r="41">
          <cell r="B41" t="str">
            <v>Новосибирская область</v>
          </cell>
        </row>
        <row r="42">
          <cell r="B42" t="str">
            <v>Омская область</v>
          </cell>
        </row>
        <row r="43">
          <cell r="B43" t="str">
            <v>Оренбургская область</v>
          </cell>
        </row>
        <row r="44">
          <cell r="B44" t="str">
            <v>Орловская область</v>
          </cell>
        </row>
        <row r="45">
          <cell r="B45" t="str">
            <v>Пензенская область</v>
          </cell>
        </row>
        <row r="46">
          <cell r="B46" t="str">
            <v>Пермский край</v>
          </cell>
        </row>
        <row r="47">
          <cell r="B47" t="str">
            <v>Приморский край</v>
          </cell>
        </row>
        <row r="48">
          <cell r="B48" t="str">
            <v>Псковская область</v>
          </cell>
        </row>
        <row r="49">
          <cell r="B49" t="str">
            <v>Республика Адыгея</v>
          </cell>
        </row>
        <row r="50">
          <cell r="B50" t="str">
            <v>Республика Алтай</v>
          </cell>
        </row>
        <row r="51">
          <cell r="B51" t="str">
            <v>Республика Башкортостан</v>
          </cell>
        </row>
        <row r="52">
          <cell r="B52" t="str">
            <v>Республика Бурятия</v>
          </cell>
        </row>
        <row r="53">
          <cell r="B53" t="str">
            <v>Республика Дагестан</v>
          </cell>
        </row>
        <row r="54">
          <cell r="B54" t="str">
            <v>Республика Ингушетия</v>
          </cell>
        </row>
        <row r="55">
          <cell r="B55" t="str">
            <v>Республика Калмыкия</v>
          </cell>
        </row>
        <row r="56">
          <cell r="B56" t="str">
            <v>Республика Карелия</v>
          </cell>
        </row>
        <row r="57">
          <cell r="B57" t="str">
            <v>Республика Коми</v>
          </cell>
        </row>
        <row r="58">
          <cell r="B58" t="str">
            <v>Республика Марий Эл</v>
          </cell>
        </row>
        <row r="59">
          <cell r="B59" t="str">
            <v>Республика Мордовия</v>
          </cell>
        </row>
        <row r="60">
          <cell r="B60" t="str">
            <v>Республика Саха (Якутия)</v>
          </cell>
        </row>
        <row r="61">
          <cell r="B61" t="str">
            <v>Республика Северная Осетия-Алания</v>
          </cell>
        </row>
        <row r="62">
          <cell r="B62" t="str">
            <v>Республика Татарстан</v>
          </cell>
        </row>
        <row r="63">
          <cell r="B63" t="str">
            <v>Республика Тыва</v>
          </cell>
        </row>
        <row r="64">
          <cell r="B64" t="str">
            <v>Республика Хакасия</v>
          </cell>
        </row>
        <row r="65">
          <cell r="B65" t="str">
            <v>Ростовская область</v>
          </cell>
        </row>
        <row r="66">
          <cell r="B66" t="str">
            <v>Рязанская область</v>
          </cell>
        </row>
        <row r="67">
          <cell r="B67" t="str">
            <v>Самарская область</v>
          </cell>
        </row>
        <row r="68">
          <cell r="B68" t="str">
            <v>г.Санкт-Петербург</v>
          </cell>
        </row>
        <row r="69">
          <cell r="B69" t="str">
            <v>Саратовская область</v>
          </cell>
        </row>
        <row r="70">
          <cell r="B70" t="str">
            <v>Сахалинская область</v>
          </cell>
        </row>
        <row r="71">
          <cell r="B71" t="str">
            <v>Свердловская область</v>
          </cell>
        </row>
        <row r="72">
          <cell r="B72" t="str">
            <v>Смоленская область</v>
          </cell>
        </row>
        <row r="73">
          <cell r="B73" t="str">
            <v>Ставропольский край</v>
          </cell>
        </row>
        <row r="74">
          <cell r="B74" t="str">
            <v>Таймырский (Долгано-Ненецкий) автономный округ</v>
          </cell>
        </row>
        <row r="75">
          <cell r="B75" t="str">
            <v>Тамбовская область</v>
          </cell>
        </row>
        <row r="76">
          <cell r="B76" t="str">
            <v>Тверская область</v>
          </cell>
        </row>
        <row r="77">
          <cell r="B77" t="str">
            <v>Томская область</v>
          </cell>
        </row>
        <row r="78">
          <cell r="B78" t="str">
            <v>Тульская область</v>
          </cell>
        </row>
        <row r="79">
          <cell r="B79" t="str">
            <v>Тюменская область</v>
          </cell>
        </row>
        <row r="80">
          <cell r="B80" t="str">
            <v>Удмуртская Республика</v>
          </cell>
        </row>
        <row r="81">
          <cell r="B81" t="str">
            <v>Ульяновская область</v>
          </cell>
        </row>
        <row r="82">
          <cell r="B82" t="str">
            <v>Усть-Ордынский Бурятский автономный округ</v>
          </cell>
        </row>
        <row r="83">
          <cell r="B83" t="str">
            <v>Хабаровский край</v>
          </cell>
        </row>
        <row r="84">
          <cell r="B84" t="str">
            <v>Ханты-Мансийский автономный округ</v>
          </cell>
        </row>
        <row r="85">
          <cell r="B85" t="str">
            <v>Челябинская область</v>
          </cell>
        </row>
        <row r="86">
          <cell r="B86" t="str">
            <v>Чеченская республика</v>
          </cell>
        </row>
        <row r="87">
          <cell r="B87" t="str">
            <v>Читинская область</v>
          </cell>
        </row>
        <row r="88">
          <cell r="B88" t="str">
            <v>Чувашская Республика</v>
          </cell>
        </row>
        <row r="89">
          <cell r="B89" t="str">
            <v>Чукотский автономный округ</v>
          </cell>
        </row>
        <row r="90">
          <cell r="B90" t="str">
            <v>Ямало-Ненецкий автономный округ</v>
          </cell>
        </row>
        <row r="91">
          <cell r="B91" t="str">
            <v>Ярославская область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P2.1"/>
      <sheetName val="Мониторинг _2"/>
      <sheetName val="Регионы"/>
      <sheetName val="перекрестка"/>
      <sheetName val="16"/>
      <sheetName val="18.2"/>
      <sheetName val="4"/>
      <sheetName val="6"/>
      <sheetName val="15"/>
      <sheetName val="17.1"/>
      <sheetName val="2.3"/>
      <sheetName val="шаблон для R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Форма 20 (1)"/>
      <sheetName val="Форма 20 (2)"/>
      <sheetName val="Форма 20 (3)"/>
      <sheetName val="Форма 20 (4)"/>
      <sheetName val="Форма 20 (5)"/>
      <sheetName val="FES"/>
      <sheetName val="Control"/>
      <sheetName val="_x0018_O_x0000__x0000__x0000_"/>
      <sheetName val=""/>
      <sheetName val="Электроэн 4кв"/>
      <sheetName val="Вода 4кв"/>
      <sheetName val="Тепло 4кв"/>
      <sheetName val="ДПН внутр"/>
      <sheetName val="ДПН АРМ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C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F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I29">
            <v>0</v>
          </cell>
        </row>
        <row r="30">
          <cell r="F30">
            <v>0</v>
          </cell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8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>
        <row r="10">
          <cell r="D10" t="str">
            <v/>
          </cell>
        </row>
      </sheetData>
      <sheetData sheetId="325">
        <row r="10">
          <cell r="D10" t="str">
            <v/>
          </cell>
        </row>
      </sheetData>
      <sheetData sheetId="326" refreshError="1"/>
      <sheetData sheetId="327" refreshError="1"/>
      <sheetData sheetId="328" refreshError="1"/>
      <sheetData sheetId="32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Указания по заполнению"/>
      <sheetName val="Отпуск ээ по рег тар"/>
      <sheetName val="Отпуск ээ по рег тар (насел)"/>
      <sheetName val="Отпуск мощности по рег тар"/>
      <sheetName val="Отпуск ээ по нерег ценам"/>
      <sheetName val="Отпуск мощности по нерег ценам"/>
      <sheetName val="Продажа"/>
      <sheetName val="Покупка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Prov"/>
    </sheetNames>
    <sheetDataSet>
      <sheetData sheetId="0">
        <row r="3">
          <cell r="G3" t="e">
            <v>#NAME?</v>
          </cell>
        </row>
      </sheetData>
      <sheetData sheetId="1" refreshError="1"/>
      <sheetData sheetId="2">
        <row r="29">
          <cell r="F29" t="str">
            <v>Да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Александровский муниципальный район</v>
          </cell>
        </row>
        <row r="3">
          <cell r="D3" t="str">
            <v>Андроповский муниципальный район</v>
          </cell>
        </row>
        <row r="4">
          <cell r="D4" t="str">
            <v>Апанасенковский муниципальный район</v>
          </cell>
        </row>
        <row r="5">
          <cell r="D5" t="str">
            <v>Арзгирский муниципальный район</v>
          </cell>
        </row>
        <row r="6">
          <cell r="D6" t="str">
            <v>Благодарненский муниципальный район</v>
          </cell>
        </row>
        <row r="7">
          <cell r="D7" t="str">
            <v>Буденновский муниципальный район</v>
          </cell>
        </row>
        <row r="8">
          <cell r="D8" t="str">
            <v>ГО Ростовская область</v>
          </cell>
        </row>
        <row r="9">
          <cell r="D9" t="str">
            <v>ГО Ставропольского края</v>
          </cell>
        </row>
        <row r="10">
          <cell r="D10" t="str">
            <v>Георгиевский муниципальный район</v>
          </cell>
        </row>
        <row r="11">
          <cell r="D11" t="str">
            <v>Грачевский муниципальный район</v>
          </cell>
        </row>
        <row r="12">
          <cell r="D12" t="str">
            <v>Изобильненский муниципальный район</v>
          </cell>
        </row>
        <row r="13">
          <cell r="D13" t="str">
            <v>Ипатовский муниципальный район</v>
          </cell>
        </row>
        <row r="14">
          <cell r="D14" t="str">
            <v>Кировский муниципальный район</v>
          </cell>
        </row>
        <row r="15">
          <cell r="D15" t="str">
            <v>Кочубеевский муниципальный район</v>
          </cell>
        </row>
        <row r="16">
          <cell r="D16" t="str">
            <v>Красногвардейский муниципальный район</v>
          </cell>
        </row>
        <row r="17">
          <cell r="D17" t="str">
            <v>Курский муниципальный район</v>
          </cell>
        </row>
        <row r="18">
          <cell r="D18" t="str">
            <v>Левокумский муниципальный район</v>
          </cell>
        </row>
        <row r="19">
          <cell r="D19" t="str">
            <v>Минераловодский муниципальный район</v>
          </cell>
        </row>
        <row r="20">
          <cell r="D20" t="str">
            <v>Муниципальные образования города Москвы</v>
          </cell>
        </row>
        <row r="21">
          <cell r="D21" t="str">
            <v>Нефтекумский муниципальный район</v>
          </cell>
        </row>
        <row r="22">
          <cell r="D22" t="str">
            <v>Новоалександровский муниципальный район</v>
          </cell>
        </row>
        <row r="23">
          <cell r="D23" t="str">
            <v>Новоселицкий муниципальный район</v>
          </cell>
        </row>
        <row r="24">
          <cell r="D24" t="str">
            <v>Петровский муниципальный район</v>
          </cell>
        </row>
        <row r="25">
          <cell r="D25" t="str">
            <v>Предгорный муниципальный район</v>
          </cell>
        </row>
        <row r="26">
          <cell r="D26" t="str">
            <v>Советский муниципальный район</v>
          </cell>
        </row>
        <row r="27">
          <cell r="D27" t="str">
            <v>Степновский муниципальный район</v>
          </cell>
        </row>
        <row r="28">
          <cell r="D28" t="str">
            <v>Труновский муниципальный район</v>
          </cell>
        </row>
        <row r="29">
          <cell r="D29" t="str">
            <v>Туркменский муниципальный район</v>
          </cell>
        </row>
        <row r="30">
          <cell r="D30" t="str">
            <v>Шпаковский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  <cell r="M2" t="str">
            <v>с ОРЭМ</v>
          </cell>
        </row>
        <row r="3">
          <cell r="F3" t="str">
            <v>Март</v>
          </cell>
          <cell r="I3">
            <v>2013</v>
          </cell>
          <cell r="M3" t="str">
            <v xml:space="preserve">от ГП первого уровня 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modListProv (2)"/>
      <sheetName val="modfrmDocumentPicker (2)"/>
      <sheetName val="modfrmSecretCode"/>
      <sheetName val="modList01"/>
      <sheetName val="modListProv"/>
      <sheetName val="Лог обновления"/>
      <sheetName val="Титульный"/>
      <sheetName val="Список листов"/>
      <sheetName val="Цены, тарифы и прочее"/>
      <sheetName val="Баланс ээ и эм"/>
      <sheetName val="2.1"/>
      <sheetName val="2.2"/>
      <sheetName val="2.3"/>
      <sheetName val="2.4"/>
      <sheetName val="2.5"/>
      <sheetName val="2.6"/>
      <sheetName val="2.7"/>
      <sheetName val="2.8"/>
      <sheetName val="3.1"/>
      <sheetName val="3.2"/>
      <sheetName val="3.3"/>
      <sheetName val="3.4"/>
      <sheetName val="3.5"/>
      <sheetName val="3.6"/>
      <sheetName val="3.6(1)"/>
      <sheetName val="3.7"/>
      <sheetName val="3.9"/>
      <sheetName val="3.11"/>
      <sheetName val="3.13"/>
      <sheetName val="3.15"/>
      <sheetName val="Расчет корректировок"/>
      <sheetName val="1"/>
      <sheetName val="2"/>
      <sheetName val="3"/>
      <sheetName val="Свод НВВ"/>
      <sheetName val="Библиотека документов"/>
      <sheetName val="Комментарии"/>
      <sheetName val="Проверка"/>
      <sheetName val="et_union"/>
      <sheetName val="modDocs"/>
      <sheetName val="modfrmDocumentPicker"/>
      <sheetName val="modDocumentsAPI"/>
      <sheetName val="SELECTED_DOCS"/>
      <sheetName val="DOCS_DEPENDENCY"/>
      <sheetName val="modList13"/>
      <sheetName val="modList12"/>
      <sheetName val="modList06"/>
      <sheetName val="modList05"/>
      <sheetName val="modList09"/>
      <sheetName val="modList17"/>
      <sheetName val="modList29"/>
      <sheetName val="modHLIcons"/>
      <sheetName val="modfrmRegion"/>
      <sheetName val="modListComs"/>
      <sheetName val="REESTR_ORG"/>
      <sheetName val="REESTR_FILTERED"/>
      <sheetName val="REESTR_MO"/>
      <sheetName val="modfrmReestr"/>
      <sheetName val="modReestr"/>
      <sheetName val="TEHSHEET"/>
      <sheetName val="modfrmCheckUpdates"/>
      <sheetName val="modUpdTemplMain"/>
      <sheetName val="AllSheetsInThisWorkbook"/>
      <sheetName val="modHyp"/>
      <sheetName val="modList02"/>
      <sheetName val="modList03"/>
      <sheetName val="modList04"/>
      <sheetName val="modList08"/>
      <sheetName val="modList14"/>
      <sheetName val="modList10"/>
      <sheetName val="modList11"/>
      <sheetName val="modList27"/>
      <sheetName val="modList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E13">
            <v>2017</v>
          </cell>
        </row>
        <row r="26">
          <cell r="E26" t="str">
            <v>Первая ценовая зона</v>
          </cell>
        </row>
        <row r="27">
          <cell r="E27" t="str">
            <v>Не установлены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Форма 9.1"/>
      <sheetName val="Лист1"/>
    </sheetNames>
    <sheetDataSet>
      <sheetData sheetId="0" refreshError="1"/>
      <sheetData sheetId="1" refreshError="1"/>
      <sheetData sheetId="2" refreshError="1">
        <row r="16">
          <cell r="G16" t="str">
            <v>ГУП СК "Ставрополькоммунэлектро"</v>
          </cell>
        </row>
        <row r="17">
          <cell r="G17" t="str">
            <v>ЗАО  "Самарагорэнергосбыт"</v>
          </cell>
        </row>
        <row r="18">
          <cell r="G18" t="str">
            <v>ЗАО "Балашихинская электросеть"</v>
          </cell>
        </row>
        <row r="19">
          <cell r="G19" t="str">
            <v>ЗАО "Витимэнергосбыт"</v>
          </cell>
        </row>
        <row r="20">
          <cell r="G20" t="str">
            <v>ЗАО "Королевская электросеть"</v>
          </cell>
        </row>
        <row r="21">
          <cell r="G21" t="str">
            <v>ЗАО "Оренбургсельэнергосбыт"</v>
          </cell>
        </row>
        <row r="22">
          <cell r="G22" t="str">
            <v>МП "Городские электрические сети"</v>
          </cell>
        </row>
        <row r="23">
          <cell r="G23" t="str">
            <v>МУП "Волжский энергосбыт"</v>
          </cell>
        </row>
        <row r="24">
          <cell r="G24" t="str">
            <v>МУП "Ивантеевские Электросети"</v>
          </cell>
        </row>
        <row r="25">
          <cell r="G25" t="str">
            <v>МУП "Объединение "Истринские Электросети"</v>
          </cell>
        </row>
        <row r="26">
          <cell r="G26" t="str">
            <v>МУП "Троицкая электросеть"</v>
          </cell>
        </row>
        <row r="27">
          <cell r="G27" t="str">
            <v>МУП "Энергосбыт"</v>
          </cell>
        </row>
        <row r="28">
          <cell r="G28" t="str">
            <v>МУП г.Буденновска "Горэлектросеть"</v>
          </cell>
        </row>
        <row r="29">
          <cell r="G29" t="str">
            <v>ОАО  "Новгородская энергосбытовая компания"</v>
          </cell>
        </row>
        <row r="30">
          <cell r="G30" t="str">
            <v>ОАО "Алтайэнергосбыт"</v>
          </cell>
        </row>
        <row r="31">
          <cell r="G31" t="str">
            <v>ОАО "Амурэнерго"</v>
          </cell>
        </row>
        <row r="32">
          <cell r="G32" t="str">
            <v>ОАО "Архангельская сбытовая компания"</v>
          </cell>
        </row>
        <row r="33">
          <cell r="G33" t="str">
            <v>ОАО "Астраханская энергосбытовая компания"</v>
          </cell>
        </row>
        <row r="34">
          <cell r="G34" t="str">
            <v>ОАО "Барнаульская горэлектросеть"</v>
          </cell>
        </row>
        <row r="35">
          <cell r="G35" t="str">
            <v>ОАО "Башкирэнерго"</v>
          </cell>
        </row>
        <row r="36">
          <cell r="G36" t="str">
            <v>ОАО "Белгородская сбытовая компания"</v>
          </cell>
        </row>
        <row r="37">
          <cell r="G37" t="str">
            <v>ОАО "Брянская сбытовая компания"</v>
          </cell>
        </row>
        <row r="38">
          <cell r="G38" t="str">
            <v>ОАО "Бурятэнергосбыт"</v>
          </cell>
        </row>
        <row r="39">
          <cell r="G39" t="str">
            <v>ОАО "Владимирские коммунальные системы"</v>
          </cell>
        </row>
        <row r="40">
          <cell r="G40" t="str">
            <v>ОАО "Владимирэнергосбыт"</v>
          </cell>
        </row>
        <row r="41">
          <cell r="G41" t="str">
            <v>ОАО "Волгоградэнергосбыт"</v>
          </cell>
        </row>
        <row r="42">
          <cell r="G42" t="str">
            <v>ОАО "Вологодская сбытовая компания"</v>
          </cell>
        </row>
        <row r="43">
          <cell r="G43" t="str">
            <v>ОАО "Воронежская энергосбытовая компания"</v>
          </cell>
        </row>
        <row r="44">
          <cell r="G44" t="str">
            <v>ОАО "Горэлектросети" (г.Ставрополь)</v>
          </cell>
        </row>
        <row r="45">
          <cell r="G45" t="str">
            <v>ОАО "Горэлектросеть" (г.Ессентуки)</v>
          </cell>
        </row>
        <row r="46">
          <cell r="G46" t="str">
            <v>ОАО "Горэлектросеть" (г.Кисловодск)</v>
          </cell>
        </row>
        <row r="47">
          <cell r="G47" t="str">
            <v>ОАО "Дагестанская энергосбытовая компания"</v>
          </cell>
        </row>
        <row r="48">
          <cell r="G48" t="str">
            <v>ОАО "Дальэнерго"</v>
          </cell>
        </row>
        <row r="49">
          <cell r="G49" t="str">
            <v>ОАО "ДЭК"</v>
          </cell>
        </row>
        <row r="50">
          <cell r="G50" t="str">
            <v>ОАО "ЕЭнС"</v>
          </cell>
        </row>
        <row r="51">
          <cell r="G51" t="str">
            <v>ОАО "Ивэнергосбыт"</v>
          </cell>
        </row>
        <row r="52">
          <cell r="G52" t="str">
            <v>ОАО "Ингушэнерго"</v>
          </cell>
        </row>
        <row r="53">
          <cell r="G53" t="str">
            <v>ОАО "Каббалкэнерго"</v>
          </cell>
        </row>
        <row r="54">
          <cell r="G54" t="str">
            <v>ОАО "Калмэнергосбыт"</v>
          </cell>
        </row>
        <row r="55">
          <cell r="G55" t="str">
            <v>ОАО "Калужская сбытовая компания"</v>
          </cell>
        </row>
        <row r="56">
          <cell r="G56" t="str">
            <v>ОАО "Карачаево-Черкесскэнерго"</v>
          </cell>
        </row>
        <row r="57">
          <cell r="G57" t="str">
            <v>ОАО "Карельская энергосбытовая компания"</v>
          </cell>
        </row>
        <row r="58">
          <cell r="G58" t="str">
            <v>ОАО "Кировэнергосбыт"</v>
          </cell>
        </row>
        <row r="59">
          <cell r="G59" t="str">
            <v>ОАО "Колэнергосбыт"</v>
          </cell>
        </row>
        <row r="60">
          <cell r="G60" t="str">
            <v>ОАО "Коми энергосбытовая компания"</v>
          </cell>
        </row>
        <row r="61">
          <cell r="G61" t="str">
            <v>ОАО "Коммунэнерго"</v>
          </cell>
        </row>
        <row r="62">
          <cell r="G62" t="str">
            <v>ОАО "Костромская сбытовая компания"</v>
          </cell>
        </row>
        <row r="63">
          <cell r="G63" t="str">
            <v>ОАО "Красногорская электрическая сеть"</v>
          </cell>
        </row>
        <row r="64">
          <cell r="G64" t="str">
            <v>ОАО "Красноярскэнергосбыт"</v>
          </cell>
        </row>
        <row r="65">
          <cell r="G65" t="str">
            <v>ОАО "Кубаньэнергосбыт"</v>
          </cell>
        </row>
        <row r="66">
          <cell r="G66" t="str">
            <v>ОАО "Кузбассэнергосбыт"</v>
          </cell>
        </row>
        <row r="67">
          <cell r="G67" t="str">
            <v>ОАО "Курская ЭСК"</v>
          </cell>
        </row>
        <row r="68">
          <cell r="G68" t="str">
            <v>ОАО "Курскэнергосбыт"</v>
          </cell>
        </row>
        <row r="69">
          <cell r="G69" t="str">
            <v>ОАО "Липецкая энергосбытовая компания"</v>
          </cell>
        </row>
        <row r="70">
          <cell r="G70" t="str">
            <v>ОАО "Мариэнергосбыт"</v>
          </cell>
        </row>
        <row r="71">
          <cell r="G71" t="str">
            <v>ОАО "Мордовская энергосбытовая компания"</v>
          </cell>
        </row>
        <row r="72">
          <cell r="G72" t="str">
            <v>ОАО "Мосэнергосбыт"</v>
          </cell>
        </row>
        <row r="73">
          <cell r="G73" t="str">
            <v>ОАО "Нижегородская сбытовая компания"</v>
          </cell>
        </row>
        <row r="74">
          <cell r="G74" t="str">
            <v>ОАО "Нурэнерго"</v>
          </cell>
        </row>
        <row r="75">
          <cell r="G75" t="str">
            <v>ОАО "НЭСК"</v>
          </cell>
        </row>
        <row r="76">
          <cell r="G76" t="str">
            <v>ОАО "Омская энергосбытовая компания"</v>
          </cell>
        </row>
        <row r="77">
          <cell r="G77" t="str">
            <v>ОАО "Орелэнергосбыт"</v>
          </cell>
        </row>
        <row r="78">
          <cell r="G78" t="str">
            <v>ОАО "Оренбургэнергосбыт"</v>
          </cell>
        </row>
        <row r="79">
          <cell r="G79" t="str">
            <v>ОАО "Пензенская энергосбытовая компания"</v>
          </cell>
        </row>
        <row r="80">
          <cell r="G80" t="str">
            <v>ОАО "Пермэнергосбыт"</v>
          </cell>
        </row>
        <row r="81">
          <cell r="G81" t="str">
            <v>ОАО "Петербургская сбытовая компания"</v>
          </cell>
        </row>
        <row r="82">
          <cell r="G82" t="str">
            <v>ОАО "Псковэнергосбыт"</v>
          </cell>
        </row>
        <row r="83">
          <cell r="G83" t="str">
            <v>ОАО "Пятигорские электрические сети"</v>
          </cell>
        </row>
        <row r="84">
          <cell r="G84" t="str">
            <v>ОАО "Роскоммунэнерго"</v>
          </cell>
        </row>
        <row r="85">
          <cell r="G85" t="str">
            <v xml:space="preserve">ОАО "Рязанская энергетическая сбытовая компания"  </v>
          </cell>
        </row>
        <row r="86">
          <cell r="G86" t="str">
            <v>ОАО "Самараэнерго"</v>
          </cell>
        </row>
        <row r="87">
          <cell r="G87" t="str">
            <v>ОАО "Саратовэнерго"</v>
          </cell>
        </row>
        <row r="88">
          <cell r="G88" t="str">
            <v>ОАО "Свердловэнергосбыт"</v>
          </cell>
        </row>
        <row r="89">
          <cell r="G89" t="str">
            <v>ОАО "Северная энергетическая компания"</v>
          </cell>
        </row>
        <row r="90">
          <cell r="G90" t="str">
            <v>ОАО "Севкавказэнерго"</v>
          </cell>
        </row>
        <row r="91">
          <cell r="G91" t="str">
            <v>ОАО "СибирьЭнерго"</v>
          </cell>
        </row>
        <row r="92">
          <cell r="G92" t="str">
            <v>ОАО "Смоленскэнергосбыт"</v>
          </cell>
        </row>
        <row r="93">
          <cell r="G93" t="str">
            <v>ОАО "Ставропольэнергосбыт"</v>
          </cell>
        </row>
        <row r="94">
          <cell r="G94" t="str">
            <v>ОАО "Тамбовская областная сбытовая компания"</v>
          </cell>
        </row>
        <row r="95">
          <cell r="G95" t="str">
            <v>ОАО "Тамбовская энергосбытовая компания"</v>
          </cell>
        </row>
        <row r="96">
          <cell r="G96" t="str">
            <v>ОАО "Татэнерго"</v>
          </cell>
        </row>
        <row r="97">
          <cell r="G97" t="str">
            <v>ОАО "Татэнергосбыт"</v>
          </cell>
        </row>
        <row r="98">
          <cell r="G98" t="str">
            <v>ОАО "Тверьэнергосбыт"</v>
          </cell>
        </row>
        <row r="99">
          <cell r="G99" t="str">
            <v>ОАО "Томская энергосбытовая компания"</v>
          </cell>
        </row>
        <row r="100">
          <cell r="G100" t="str">
            <v>ОАО "Тульская сбытовая компания"</v>
          </cell>
        </row>
        <row r="101">
          <cell r="G101" t="str">
            <v>ОАО "Тульская энергосбытовая компания"</v>
          </cell>
        </row>
        <row r="102">
          <cell r="G102" t="str">
            <v>ОАО "Тываэнергосбыт"</v>
          </cell>
        </row>
        <row r="103">
          <cell r="G103" t="str">
            <v>ОАО "Тюменская энергосбытовая компания"</v>
          </cell>
        </row>
        <row r="104">
          <cell r="G104" t="str">
            <v>ОАО "Тюменьэнергосбыт"</v>
          </cell>
        </row>
        <row r="105">
          <cell r="G105" t="str">
            <v>ОАО "Удмуртская энергосбытовая компания"</v>
          </cell>
        </row>
        <row r="106">
          <cell r="G106" t="str">
            <v>ОАО "Ульяновскэнерго"</v>
          </cell>
        </row>
        <row r="107">
          <cell r="G107" t="str">
            <v>ОАО "Хакасэнергосбыт"</v>
          </cell>
        </row>
        <row r="108">
          <cell r="G108" t="str">
            <v>ОАО "Челябэнергосбыт"</v>
          </cell>
        </row>
        <row r="109">
          <cell r="G109" t="str">
            <v>ОАО "Читинская энергосбытовая компания"</v>
          </cell>
        </row>
        <row r="110">
          <cell r="G110" t="str">
            <v>ОАО "Чувашская энергосбытовая компания"</v>
          </cell>
        </row>
        <row r="111">
          <cell r="G111" t="str">
            <v>ОАО "Электросеть" (г.Мытищи)</v>
          </cell>
        </row>
        <row r="112">
          <cell r="G112" t="str">
            <v>ОАО "Энергосбыт Ростовэнерго"</v>
          </cell>
        </row>
        <row r="113">
          <cell r="G113" t="str">
            <v>ОАО "Энергосбыт"</v>
          </cell>
        </row>
        <row r="114">
          <cell r="G114" t="str">
            <v>ОАО "ЮТЭК"</v>
          </cell>
        </row>
        <row r="115">
          <cell r="G115" t="str">
            <v>ОАО "Якутскэнерго"</v>
          </cell>
        </row>
        <row r="116">
          <cell r="G116" t="str">
            <v>ОАО "Янтарьэнерго"</v>
          </cell>
        </row>
        <row r="117">
          <cell r="G117" t="str">
            <v>ОАО "Ярославская сбытовая компания"</v>
          </cell>
        </row>
        <row r="118">
          <cell r="G118" t="str">
            <v>ООО "Абаканэнергосбыт"</v>
          </cell>
        </row>
        <row r="119">
          <cell r="G119" t="str">
            <v>ООО "Арктик-энерго"</v>
          </cell>
        </row>
        <row r="120">
          <cell r="G120" t="str">
            <v>ООО "Ватт-Электросбыт"</v>
          </cell>
        </row>
        <row r="121">
          <cell r="G121" t="str">
            <v>ООО "ВОЛГОГРАДОБЛЭЛЕКТРОСБЫТ"</v>
          </cell>
        </row>
        <row r="122">
          <cell r="G122" t="str">
            <v>ООО "ГЭСК"</v>
          </cell>
        </row>
        <row r="123">
          <cell r="G123" t="str">
            <v>ООО "Донэнергосбыт"</v>
          </cell>
        </row>
        <row r="124">
          <cell r="G124" t="str">
            <v>ООО "Иркутскэнергосбыт"</v>
          </cell>
        </row>
        <row r="125">
          <cell r="G125" t="str">
            <v>ООО "Магнитогорская энергетическая компания"</v>
          </cell>
        </row>
        <row r="126">
          <cell r="G126" t="str">
            <v>ООО "Нижневартовская Энергосбытовая компания"</v>
          </cell>
        </row>
        <row r="127">
          <cell r="G127" t="str">
            <v>ООО "Новгородэнергосбыт"</v>
          </cell>
        </row>
        <row r="128">
          <cell r="G128" t="str">
            <v>ООО "Новомосковская энергосбытовая компания"</v>
          </cell>
        </row>
        <row r="129">
          <cell r="G129" t="str">
            <v>ООО "Новоуральская энергосбытовая компания"</v>
          </cell>
        </row>
        <row r="130">
          <cell r="G130" t="str">
            <v>ООО "Региональная Энергосбытовая Компания"</v>
          </cell>
        </row>
        <row r="131">
          <cell r="G131" t="str">
            <v>ООО "РКС-энерго"</v>
          </cell>
        </row>
        <row r="132">
          <cell r="G132" t="str">
            <v>ООО "Русэнергосбыт М"</v>
          </cell>
        </row>
        <row r="133">
          <cell r="G133" t="str">
            <v>ООО "СПГЭС"</v>
          </cell>
        </row>
        <row r="134">
          <cell r="G134" t="str">
            <v>ООО "Тверьоблэнергосбыт"</v>
          </cell>
        </row>
        <row r="135">
          <cell r="G135" t="str">
            <v>ООО "ТольяттиЭнергоСбыт"</v>
          </cell>
        </row>
        <row r="136">
          <cell r="G136" t="str">
            <v>ООО "Энергосетевая компания"</v>
          </cell>
        </row>
        <row r="137">
          <cell r="G137" t="str">
            <v>ООО «Энергокомфорт». Карелия»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Заголовок"/>
      <sheetName val="Анализ"/>
      <sheetName val="осн.производственные фонды 2004"/>
      <sheetName val="осн.производственные фонды 2005"/>
      <sheetName val="осн.производственные фонды 2006"/>
      <sheetName val="осн.производственные фонды 2007"/>
      <sheetName val="осн.производственные фонды 2008"/>
      <sheetName val="11"/>
    </sheetNames>
    <sheetDataSet>
      <sheetData sheetId="0"/>
      <sheetData sheetId="1"/>
      <sheetData sheetId="2" refreshError="1">
        <row r="16">
          <cell r="H16" t="str">
            <v>-</v>
          </cell>
        </row>
        <row r="17">
          <cell r="H17" t="str">
            <v>-</v>
          </cell>
        </row>
        <row r="18">
          <cell r="H18" t="str">
            <v>-</v>
          </cell>
        </row>
        <row r="19">
          <cell r="H19" t="str">
            <v>-</v>
          </cell>
        </row>
        <row r="20">
          <cell r="H20" t="str">
            <v>-</v>
          </cell>
        </row>
        <row r="21">
          <cell r="H21" t="str">
            <v>-</v>
          </cell>
        </row>
        <row r="22">
          <cell r="H22" t="str">
            <v>-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83">
          <cell r="D83" t="str">
            <v>2005 год</v>
          </cell>
          <cell r="E83" t="str">
            <v>2006 год</v>
          </cell>
          <cell r="F83" t="str">
            <v>2007 год</v>
          </cell>
          <cell r="I83" t="str">
            <v>2008 год</v>
          </cell>
        </row>
        <row r="84">
          <cell r="D84" t="str">
            <v>Факт</v>
          </cell>
          <cell r="E84" t="str">
            <v>Факт</v>
          </cell>
          <cell r="F84" t="str">
            <v>Отчет за I полугодие</v>
          </cell>
          <cell r="G84" t="str">
            <v>Ожидаемый</v>
          </cell>
          <cell r="H84" t="str">
            <v>Утвержденный ФСТ</v>
          </cell>
          <cell r="I84" t="str">
            <v>Расчет ГРО</v>
          </cell>
          <cell r="J84" t="str">
            <v>Расчет ФСТ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107">
          <cell r="H107">
            <v>0</v>
          </cell>
          <cell r="I107">
            <v>0</v>
          </cell>
          <cell r="J107">
            <v>0</v>
          </cell>
        </row>
        <row r="109">
          <cell r="D109" t="str">
            <v>2005 год</v>
          </cell>
          <cell r="E109" t="str">
            <v>2006 год</v>
          </cell>
          <cell r="F109" t="str">
            <v>2007 год</v>
          </cell>
          <cell r="I109" t="str">
            <v>2008 год</v>
          </cell>
        </row>
        <row r="110">
          <cell r="D110" t="str">
            <v>Факт</v>
          </cell>
          <cell r="E110" t="str">
            <v>Факт</v>
          </cell>
          <cell r="F110" t="str">
            <v>Отчет за I полугодие</v>
          </cell>
          <cell r="G110" t="str">
            <v>Ожидаемый</v>
          </cell>
          <cell r="H110" t="str">
            <v>Утвержденный ФСТ</v>
          </cell>
          <cell r="I110" t="str">
            <v>Расчет ГРО</v>
          </cell>
        </row>
        <row r="111">
          <cell r="H111">
            <v>0</v>
          </cell>
          <cell r="I111">
            <v>0</v>
          </cell>
        </row>
        <row r="112">
          <cell r="H112">
            <v>0</v>
          </cell>
          <cell r="I112">
            <v>0</v>
          </cell>
          <cell r="J112">
            <v>0</v>
          </cell>
        </row>
        <row r="113">
          <cell r="H113">
            <v>0</v>
          </cell>
          <cell r="I113">
            <v>0</v>
          </cell>
        </row>
        <row r="114">
          <cell r="H114">
            <v>0</v>
          </cell>
          <cell r="I114">
            <v>0</v>
          </cell>
        </row>
        <row r="131">
          <cell r="H131" t="str">
            <v>-</v>
          </cell>
          <cell r="J131" t="str">
            <v>-</v>
          </cell>
        </row>
        <row r="132">
          <cell r="H132" t="str">
            <v>-</v>
          </cell>
          <cell r="J132" t="str">
            <v>-</v>
          </cell>
        </row>
        <row r="133">
          <cell r="H133" t="str">
            <v>-</v>
          </cell>
          <cell r="J133" t="str">
            <v>-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ка"/>
      <sheetName val="Анализ"/>
      <sheetName val="информ.объемы"/>
      <sheetName val="розница, нормы"/>
      <sheetName val="Информ. по АСКУГ"/>
      <sheetName val="11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EHSHEET"/>
      <sheetName val="Заголовок"/>
      <sheetName val="Инструкция"/>
      <sheetName val="Анализ"/>
    </sheetNames>
    <sheetDataSet>
      <sheetData sheetId="0"/>
      <sheetData sheetId="1"/>
      <sheetData sheetId="2"/>
      <sheetData sheetId="3" refreshError="1">
        <row r="20">
          <cell r="E20" t="str">
            <v>-</v>
          </cell>
        </row>
        <row r="21">
          <cell r="E21" t="str">
            <v>-</v>
          </cell>
        </row>
        <row r="22">
          <cell r="E22" t="str">
            <v>-</v>
          </cell>
        </row>
        <row r="23">
          <cell r="E23" t="str">
            <v>-</v>
          </cell>
        </row>
        <row r="24">
          <cell r="E24" t="str">
            <v>-</v>
          </cell>
        </row>
        <row r="25">
          <cell r="E25" t="str">
            <v>-</v>
          </cell>
        </row>
        <row r="26">
          <cell r="E26" t="str">
            <v>-</v>
          </cell>
        </row>
        <row r="27">
          <cell r="E27" t="str">
            <v>-</v>
          </cell>
        </row>
        <row r="34">
          <cell r="E34">
            <v>0</v>
          </cell>
        </row>
        <row r="35">
          <cell r="E35">
            <v>0</v>
          </cell>
        </row>
        <row r="47">
          <cell r="E47">
            <v>0</v>
          </cell>
        </row>
        <row r="49">
          <cell r="G49" t="str">
            <v>Ставка налога с учетом регрессивной шкалы-</v>
          </cell>
        </row>
        <row r="50">
          <cell r="E50">
            <v>0</v>
          </cell>
        </row>
        <row r="52">
          <cell r="G52" t="str">
            <v>Объем газа на собственные нужды -
Объем газа на технужды -</v>
          </cell>
        </row>
        <row r="53">
          <cell r="G53" t="str">
            <v>Объем технологических потерь -</v>
          </cell>
        </row>
        <row r="56">
          <cell r="G56" t="str">
            <v>Коэффициент переоценки -</v>
          </cell>
        </row>
        <row r="57">
          <cell r="E57">
            <v>0</v>
          </cell>
        </row>
        <row r="58">
          <cell r="E58">
            <v>0</v>
          </cell>
        </row>
        <row r="60">
          <cell r="E60">
            <v>0</v>
          </cell>
        </row>
        <row r="61">
          <cell r="G61" t="str">
            <v>Балансовая стоимость -
Протяженность -
Объем газа по арендуемым сетям -</v>
          </cell>
        </row>
        <row r="62">
          <cell r="G62" t="str">
            <v>Балансовая стоимость -
Протяженность -
Объем газа по арендуемым сетям -</v>
          </cell>
        </row>
        <row r="63">
          <cell r="G63" t="str">
            <v>Балансовая стоимость -
Протяженность -
Объем газа по арендуемым сетям -</v>
          </cell>
        </row>
        <row r="66">
          <cell r="E66">
            <v>0</v>
          </cell>
        </row>
        <row r="70">
          <cell r="E70">
            <v>0</v>
          </cell>
        </row>
        <row r="74">
          <cell r="E74">
            <v>0</v>
          </cell>
        </row>
        <row r="82">
          <cell r="E82">
            <v>0</v>
          </cell>
        </row>
        <row r="88">
          <cell r="G88" t="str">
            <v>Объем газа получаемого транзитом - 
Транзитный тариф ГРО, оказывающей услуги по транзиту -</v>
          </cell>
        </row>
        <row r="95">
          <cell r="E95">
            <v>0</v>
          </cell>
        </row>
        <row r="99">
          <cell r="E99">
            <v>0</v>
          </cell>
        </row>
        <row r="100">
          <cell r="G100" t="str">
            <v xml:space="preserve">Ставка налога - 
Льготы - </v>
          </cell>
        </row>
        <row r="112">
          <cell r="E112">
            <v>0</v>
          </cell>
        </row>
        <row r="113">
          <cell r="E113">
            <v>0</v>
          </cell>
        </row>
        <row r="134">
          <cell r="E134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 refreshError="1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 refreshError="1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 refreshError="1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 refreshError="1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 refreshError="1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 refreshError="1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1"/>
      <sheetName val="2"/>
      <sheetName val="3"/>
      <sheetName val="4"/>
      <sheetName val="5"/>
      <sheetName val="Анализ"/>
      <sheetName val="Приложение1"/>
      <sheetName val="Дифференциация"/>
      <sheetName val="Утвержденные тарифы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I14">
            <v>251</v>
          </cell>
        </row>
        <row r="15">
          <cell r="I15">
            <v>1</v>
          </cell>
        </row>
        <row r="16">
          <cell r="I16">
            <v>77</v>
          </cell>
        </row>
        <row r="17">
          <cell r="I17">
            <v>0</v>
          </cell>
        </row>
        <row r="18">
          <cell r="I18">
            <v>27707.212987012987</v>
          </cell>
        </row>
        <row r="24">
          <cell r="I24">
            <v>1777.5</v>
          </cell>
        </row>
        <row r="25">
          <cell r="I25">
            <v>154.41499999999999</v>
          </cell>
        </row>
        <row r="26">
          <cell r="I26">
            <v>145.685</v>
          </cell>
        </row>
        <row r="27">
          <cell r="I27">
            <v>0</v>
          </cell>
        </row>
        <row r="34">
          <cell r="I34">
            <v>370</v>
          </cell>
        </row>
        <row r="35">
          <cell r="I35">
            <v>223.32</v>
          </cell>
        </row>
        <row r="36">
          <cell r="I36">
            <v>40</v>
          </cell>
        </row>
        <row r="37">
          <cell r="I37">
            <v>165.34800000000001</v>
          </cell>
        </row>
        <row r="38">
          <cell r="I38">
            <v>1814.2950000000001</v>
          </cell>
        </row>
        <row r="39">
          <cell r="I39">
            <v>500</v>
          </cell>
        </row>
        <row r="40">
          <cell r="I40">
            <v>0</v>
          </cell>
        </row>
        <row r="41">
          <cell r="I41">
            <v>4800</v>
          </cell>
        </row>
        <row r="43">
          <cell r="I43">
            <v>3664</v>
          </cell>
        </row>
        <row r="44">
          <cell r="I44">
            <v>843</v>
          </cell>
        </row>
        <row r="45">
          <cell r="I45">
            <v>0</v>
          </cell>
        </row>
        <row r="46">
          <cell r="I46">
            <v>360.91440000000006</v>
          </cell>
        </row>
        <row r="47">
          <cell r="I47">
            <v>1350</v>
          </cell>
        </row>
        <row r="48">
          <cell r="I48">
            <v>1810</v>
          </cell>
        </row>
        <row r="49">
          <cell r="I49">
            <v>57.672000000000004</v>
          </cell>
        </row>
        <row r="50">
          <cell r="I50">
            <v>381.78</v>
          </cell>
        </row>
        <row r="51">
          <cell r="I51">
            <v>570</v>
          </cell>
        </row>
        <row r="52">
          <cell r="I52">
            <v>1212.4944</v>
          </cell>
        </row>
        <row r="53">
          <cell r="I53">
            <v>242.2</v>
          </cell>
        </row>
        <row r="54">
          <cell r="I54">
            <v>1445</v>
          </cell>
        </row>
        <row r="55">
          <cell r="I55">
            <v>1810</v>
          </cell>
        </row>
        <row r="56">
          <cell r="I56">
            <v>1768.5</v>
          </cell>
        </row>
        <row r="57">
          <cell r="I57">
            <v>3059.4240000000004</v>
          </cell>
        </row>
        <row r="58">
          <cell r="I58">
            <v>27.5</v>
          </cell>
        </row>
        <row r="59">
          <cell r="I59">
            <v>777.6</v>
          </cell>
        </row>
        <row r="60">
          <cell r="I60">
            <v>500</v>
          </cell>
        </row>
        <row r="61">
          <cell r="I61">
            <v>270</v>
          </cell>
        </row>
        <row r="62">
          <cell r="I62">
            <v>140</v>
          </cell>
        </row>
        <row r="63">
          <cell r="I63">
            <v>15</v>
          </cell>
        </row>
        <row r="64">
          <cell r="I64">
            <v>0</v>
          </cell>
        </row>
        <row r="65">
          <cell r="I65">
            <v>585.4</v>
          </cell>
        </row>
        <row r="68">
          <cell r="I68">
            <v>0</v>
          </cell>
        </row>
        <row r="69">
          <cell r="I69">
            <v>3850</v>
          </cell>
        </row>
        <row r="71">
          <cell r="I71">
            <v>1480.28</v>
          </cell>
        </row>
        <row r="72">
          <cell r="I72">
            <v>727.38</v>
          </cell>
        </row>
        <row r="74">
          <cell r="I74">
            <v>432.85</v>
          </cell>
        </row>
        <row r="75">
          <cell r="I75">
            <v>0</v>
          </cell>
        </row>
        <row r="77">
          <cell r="I77">
            <v>2152.0634210526318</v>
          </cell>
        </row>
        <row r="78">
          <cell r="I78">
            <v>500</v>
          </cell>
        </row>
        <row r="79">
          <cell r="I79">
            <v>22</v>
          </cell>
        </row>
      </sheetData>
      <sheetData sheetId="8" refreshError="1"/>
      <sheetData sheetId="9" refreshError="1"/>
      <sheetData sheetId="1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ное меню_2010г."/>
      <sheetName val="Расчёт энергии, мощности"/>
      <sheetName val="Структура"/>
      <sheetName val="4"/>
      <sheetName val="5"/>
      <sheetName val="24"/>
      <sheetName val="25"/>
      <sheetName val="Покупка от Сбыта"/>
      <sheetName val="Двухставочные"/>
      <sheetName val="Двух с суб."/>
      <sheetName val="Одноставочные с субсидированием"/>
      <sheetName val="Передача"/>
      <sheetName val="Проверка-прочие"/>
      <sheetName val="Субсидирование"/>
      <sheetName val="p 2.1"/>
      <sheetName val="p 2.2"/>
    </sheetNames>
    <sheetDataSet>
      <sheetData sheetId="0" refreshError="1"/>
      <sheetData sheetId="1" refreshError="1"/>
      <sheetData sheetId="2" refreshError="1"/>
      <sheetData sheetId="3">
        <row r="13">
          <cell r="F13">
            <v>45.897000000000006</v>
          </cell>
        </row>
        <row r="14">
          <cell r="G14">
            <v>22.017000000000003</v>
          </cell>
        </row>
        <row r="15">
          <cell r="E15">
            <v>37.376000000000012</v>
          </cell>
        </row>
        <row r="17">
          <cell r="E17">
            <v>13.074</v>
          </cell>
        </row>
        <row r="20">
          <cell r="G20">
            <v>3.9740000000000002</v>
          </cell>
        </row>
        <row r="22">
          <cell r="E22">
            <v>3.2190000000000012</v>
          </cell>
          <cell r="F22">
            <v>20.054000000000002</v>
          </cell>
          <cell r="G22">
            <v>17.626999999999999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вод"/>
      <sheetName val="Дополнительные средства"/>
      <sheetName val="TEHSHEET"/>
      <sheetName val="Заголовок"/>
      <sheetName val="regs"/>
      <sheetName val="Регионы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B2" t="str">
            <v>Выберите название региона из списка</v>
          </cell>
        </row>
        <row r="3">
          <cell r="B3" t="str">
            <v>Алтайский край</v>
          </cell>
        </row>
        <row r="4">
          <cell r="B4" t="str">
            <v>Амурская область</v>
          </cell>
        </row>
        <row r="5">
          <cell r="B5" t="str">
            <v>Архангельская область</v>
          </cell>
        </row>
        <row r="6">
          <cell r="B6" t="str">
            <v>Астраханская область</v>
          </cell>
        </row>
        <row r="7">
          <cell r="B7" t="str">
            <v>Белгородская область</v>
          </cell>
        </row>
        <row r="8">
          <cell r="B8" t="str">
            <v>Брянская область</v>
          </cell>
        </row>
        <row r="9">
          <cell r="B9" t="str">
            <v>Владимирская область</v>
          </cell>
        </row>
        <row r="10">
          <cell r="B10" t="str">
            <v>Волгоградская область</v>
          </cell>
        </row>
        <row r="11">
          <cell r="B11" t="str">
            <v>Вологодская область</v>
          </cell>
        </row>
        <row r="12">
          <cell r="B12" t="str">
            <v>Воронежская область</v>
          </cell>
        </row>
        <row r="13">
          <cell r="B13" t="str">
            <v>г. Москва</v>
          </cell>
        </row>
        <row r="14">
          <cell r="B14" t="str">
            <v>г.Байконур</v>
          </cell>
        </row>
        <row r="15">
          <cell r="B15" t="str">
            <v>г.Санкт-Петербург</v>
          </cell>
        </row>
        <row r="16">
          <cell r="B16" t="str">
            <v>Еврейская автономная область</v>
          </cell>
        </row>
        <row r="17">
          <cell r="B17" t="str">
            <v>Забайкальский край</v>
          </cell>
        </row>
        <row r="18">
          <cell r="B18" t="str">
            <v>Ивановская область</v>
          </cell>
        </row>
        <row r="19">
          <cell r="B19" t="str">
            <v>Иркутская область</v>
          </cell>
        </row>
        <row r="20">
          <cell r="B20" t="str">
            <v>Кабардино-Балкарская республика</v>
          </cell>
        </row>
        <row r="21">
          <cell r="B21" t="str">
            <v>Калининградская область</v>
          </cell>
        </row>
        <row r="22">
          <cell r="B22" t="str">
            <v>Калужская область</v>
          </cell>
        </row>
        <row r="23">
          <cell r="B23" t="str">
            <v>Камчатский край</v>
          </cell>
        </row>
        <row r="24">
          <cell r="B24" t="str">
            <v>Карачаево-Черкесская республика</v>
          </cell>
        </row>
        <row r="25">
          <cell r="B25" t="str">
            <v>Кемеровская область</v>
          </cell>
        </row>
        <row r="26">
          <cell r="B26" t="str">
            <v>Кировская область</v>
          </cell>
        </row>
        <row r="27">
          <cell r="B27" t="str">
            <v>Костромская область</v>
          </cell>
        </row>
        <row r="28">
          <cell r="B28" t="str">
            <v>Краснодарский край</v>
          </cell>
        </row>
        <row r="29">
          <cell r="B29" t="str">
            <v>Красноярский край</v>
          </cell>
        </row>
        <row r="30">
          <cell r="B30" t="str">
            <v>Курганская область</v>
          </cell>
        </row>
        <row r="31">
          <cell r="B31" t="str">
            <v>Курская область</v>
          </cell>
        </row>
        <row r="32">
          <cell r="B32" t="str">
            <v>Ленинградская область</v>
          </cell>
        </row>
        <row r="33">
          <cell r="B33" t="str">
            <v>Липецкая область</v>
          </cell>
        </row>
        <row r="34">
          <cell r="B34" t="str">
            <v>Магаданская область</v>
          </cell>
        </row>
        <row r="35">
          <cell r="B35" t="str">
            <v>Московская область</v>
          </cell>
        </row>
        <row r="36">
          <cell r="B36" t="str">
            <v>Мурманская область</v>
          </cell>
        </row>
        <row r="37">
          <cell r="B37" t="str">
            <v>Ненецкий автономный округ</v>
          </cell>
        </row>
        <row r="38">
          <cell r="B38" t="str">
            <v>Нижегородская область</v>
          </cell>
        </row>
        <row r="39">
          <cell r="B39" t="str">
            <v>Новгородская область</v>
          </cell>
        </row>
        <row r="40">
          <cell r="B40" t="str">
            <v>Новосибирская область</v>
          </cell>
        </row>
        <row r="41">
          <cell r="B41" t="str">
            <v>Омская область</v>
          </cell>
        </row>
        <row r="42">
          <cell r="B42" t="str">
            <v>Оренбургская область</v>
          </cell>
        </row>
        <row r="43">
          <cell r="B43" t="str">
            <v>Орловская область</v>
          </cell>
        </row>
        <row r="44">
          <cell r="B44" t="str">
            <v>Пензенская область</v>
          </cell>
        </row>
        <row r="45">
          <cell r="B45" t="str">
            <v>Пермский край</v>
          </cell>
        </row>
        <row r="46">
          <cell r="B46" t="str">
            <v>Приморский край</v>
          </cell>
        </row>
        <row r="47">
          <cell r="B47" t="str">
            <v>Псковская область</v>
          </cell>
        </row>
        <row r="48">
          <cell r="B48" t="str">
            <v>Республика Адыгея</v>
          </cell>
        </row>
        <row r="49">
          <cell r="B49" t="str">
            <v>Республика Алтай</v>
          </cell>
        </row>
        <row r="50">
          <cell r="B50" t="str">
            <v>Республика Башкортостан</v>
          </cell>
        </row>
        <row r="51">
          <cell r="B51" t="str">
            <v>Республика Бурятия</v>
          </cell>
        </row>
        <row r="52">
          <cell r="B52" t="str">
            <v>Республика Дагестан</v>
          </cell>
        </row>
        <row r="53">
          <cell r="B53" t="str">
            <v>Республика Ингушетия</v>
          </cell>
        </row>
        <row r="54">
          <cell r="B54" t="str">
            <v>Республика Калмыкия</v>
          </cell>
        </row>
        <row r="55">
          <cell r="B55" t="str">
            <v>Республика Карелия</v>
          </cell>
        </row>
        <row r="56">
          <cell r="B56" t="str">
            <v>Республика Коми</v>
          </cell>
        </row>
        <row r="57">
          <cell r="B57" t="str">
            <v>Республика Марий Эл</v>
          </cell>
        </row>
        <row r="58">
          <cell r="B58" t="str">
            <v>Республика Мордовия</v>
          </cell>
        </row>
        <row r="59">
          <cell r="B59" t="str">
            <v>Республика Саха (Якутия)</v>
          </cell>
        </row>
        <row r="60">
          <cell r="B60" t="str">
            <v>Республика Северная Осетия-Алания</v>
          </cell>
        </row>
        <row r="61">
          <cell r="B61" t="str">
            <v>Республика Татарстан</v>
          </cell>
        </row>
        <row r="62">
          <cell r="B62" t="str">
            <v>Республика Тыва</v>
          </cell>
        </row>
        <row r="63">
          <cell r="B63" t="str">
            <v>Республика Хакасия</v>
          </cell>
        </row>
        <row r="64">
          <cell r="B64" t="str">
            <v>Ростовская область</v>
          </cell>
        </row>
        <row r="65">
          <cell r="B65" t="str">
            <v>Рязанская область</v>
          </cell>
        </row>
        <row r="66">
          <cell r="B66" t="str">
            <v>Самарская область</v>
          </cell>
        </row>
        <row r="67">
          <cell r="B67" t="str">
            <v>Саратовская область</v>
          </cell>
        </row>
        <row r="68">
          <cell r="B68" t="str">
            <v>Сахалинская область</v>
          </cell>
        </row>
        <row r="69">
          <cell r="B69" t="str">
            <v>Свердловская область</v>
          </cell>
        </row>
        <row r="70">
          <cell r="B70" t="str">
            <v>Смоленская область</v>
          </cell>
        </row>
        <row r="71">
          <cell r="B71" t="str">
            <v>Ставропольский край</v>
          </cell>
        </row>
        <row r="72">
          <cell r="B72" t="str">
            <v>Тамбовская область</v>
          </cell>
        </row>
        <row r="73">
          <cell r="B73" t="str">
            <v>Тверская область</v>
          </cell>
        </row>
        <row r="74">
          <cell r="B74" t="str">
            <v>Томская область</v>
          </cell>
        </row>
        <row r="75">
          <cell r="B75" t="str">
            <v>Тульская область</v>
          </cell>
        </row>
        <row r="76">
          <cell r="B76" t="str">
            <v>Тюменская область</v>
          </cell>
        </row>
        <row r="77">
          <cell r="B77" t="str">
            <v>Удмуртская республика</v>
          </cell>
        </row>
        <row r="78">
          <cell r="B78" t="str">
            <v>Ульяновская область</v>
          </cell>
        </row>
        <row r="79">
          <cell r="B79" t="str">
            <v>Хабаровский край</v>
          </cell>
        </row>
        <row r="80">
          <cell r="B80" t="str">
            <v>Ханты-Мансийский автономный округ</v>
          </cell>
        </row>
        <row r="81">
          <cell r="B81" t="str">
            <v>Челябинская область</v>
          </cell>
        </row>
        <row r="82">
          <cell r="B82" t="str">
            <v>Чеченская республика</v>
          </cell>
        </row>
        <row r="83">
          <cell r="B83" t="str">
            <v>Чувашская республика</v>
          </cell>
        </row>
        <row r="84">
          <cell r="B84" t="str">
            <v>Чукотский автономный округ</v>
          </cell>
        </row>
        <row r="85">
          <cell r="B85" t="str">
            <v>Ямало-Ненецкий автономный округ</v>
          </cell>
        </row>
        <row r="86">
          <cell r="B86" t="str">
            <v>Ярославская область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 refreshError="1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 refreshError="1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равочники"/>
      <sheetName val="Стоимость ЭЭ"/>
      <sheetName val="TEHSHEET"/>
      <sheetName val="Заголовок2"/>
      <sheetName val="Заголовок"/>
      <sheetName val="regs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M5" t="str">
            <v>Введите название региона</v>
          </cell>
        </row>
        <row r="6">
          <cell r="M6" t="str">
            <v>Агинский Бурятский автономный округ</v>
          </cell>
        </row>
        <row r="7">
          <cell r="M7" t="str">
            <v>Алтайский край</v>
          </cell>
        </row>
        <row r="8">
          <cell r="M8" t="str">
            <v>Амурская область</v>
          </cell>
        </row>
        <row r="9">
          <cell r="M9" t="str">
            <v>Архангельская область</v>
          </cell>
        </row>
        <row r="10">
          <cell r="M10" t="str">
            <v>Астраханская область</v>
          </cell>
        </row>
        <row r="11">
          <cell r="M11" t="str">
            <v>г.Байконур</v>
          </cell>
        </row>
        <row r="12">
          <cell r="M12" t="str">
            <v>Белгородская область</v>
          </cell>
        </row>
        <row r="13">
          <cell r="M13" t="str">
            <v>Брянская область</v>
          </cell>
        </row>
        <row r="14">
          <cell r="M14" t="str">
            <v>Владимирская область</v>
          </cell>
        </row>
        <row r="15">
          <cell r="M15" t="str">
            <v>Волгоградская область</v>
          </cell>
        </row>
        <row r="16">
          <cell r="M16" t="str">
            <v>Вологодская область</v>
          </cell>
        </row>
        <row r="17">
          <cell r="M17" t="str">
            <v>Воронежская область</v>
          </cell>
        </row>
        <row r="18">
          <cell r="M18" t="str">
            <v>Еврейская автономная область</v>
          </cell>
        </row>
        <row r="19">
          <cell r="M19" t="str">
            <v>Ивановская область</v>
          </cell>
        </row>
        <row r="20">
          <cell r="M20" t="str">
            <v>Иркутская область</v>
          </cell>
        </row>
        <row r="21">
          <cell r="M21" t="str">
            <v>Кабардино-Балкарская республика</v>
          </cell>
        </row>
        <row r="22">
          <cell r="M22" t="str">
            <v>Калининградская область</v>
          </cell>
        </row>
        <row r="23">
          <cell r="M23" t="str">
            <v>Калужская область</v>
          </cell>
        </row>
        <row r="24">
          <cell r="M24" t="str">
            <v>Камчатская область</v>
          </cell>
        </row>
        <row r="25">
          <cell r="M25" t="str">
            <v>Карачаево-Черкесская республика</v>
          </cell>
        </row>
        <row r="26">
          <cell r="M26" t="str">
            <v>Кемеровская область</v>
          </cell>
        </row>
        <row r="27">
          <cell r="M27" t="str">
            <v>Кировская область</v>
          </cell>
        </row>
        <row r="28">
          <cell r="M28" t="str">
            <v>Корякский автономный округ</v>
          </cell>
        </row>
        <row r="29">
          <cell r="M29" t="str">
            <v>Костромская область</v>
          </cell>
        </row>
        <row r="30">
          <cell r="M30" t="str">
            <v>Краснодарский край</v>
          </cell>
        </row>
        <row r="31">
          <cell r="M31" t="str">
            <v>Красноярский край</v>
          </cell>
        </row>
        <row r="32">
          <cell r="M32" t="str">
            <v>Курганская область</v>
          </cell>
        </row>
        <row r="33">
          <cell r="M33" t="str">
            <v>Курская область</v>
          </cell>
        </row>
        <row r="34">
          <cell r="M34" t="str">
            <v>Ленинградская область</v>
          </cell>
        </row>
        <row r="35">
          <cell r="M35" t="str">
            <v>Липецкая область</v>
          </cell>
        </row>
        <row r="36">
          <cell r="M36" t="str">
            <v>Магаданская область</v>
          </cell>
        </row>
        <row r="37">
          <cell r="M37" t="str">
            <v>Московская область</v>
          </cell>
        </row>
        <row r="38">
          <cell r="M38" t="str">
            <v>г. Москва</v>
          </cell>
        </row>
        <row r="39">
          <cell r="M39" t="str">
            <v>Мурманская область</v>
          </cell>
        </row>
        <row r="40">
          <cell r="M40" t="str">
            <v>Ненецкий автономный округ</v>
          </cell>
        </row>
        <row r="41">
          <cell r="M41" t="str">
            <v>Нижегородская область</v>
          </cell>
        </row>
        <row r="42">
          <cell r="M42" t="str">
            <v>Новгородская область</v>
          </cell>
        </row>
        <row r="43">
          <cell r="M43" t="str">
            <v>Новосибирская область</v>
          </cell>
        </row>
        <row r="44">
          <cell r="M44" t="str">
            <v>Омская область</v>
          </cell>
        </row>
        <row r="45">
          <cell r="M45" t="str">
            <v>Оренбургская область</v>
          </cell>
        </row>
        <row r="46">
          <cell r="M46" t="str">
            <v>Орловская область</v>
          </cell>
        </row>
        <row r="47">
          <cell r="M47" t="str">
            <v>Пензенская область</v>
          </cell>
        </row>
        <row r="48">
          <cell r="M48" t="str">
            <v>Пермская область и Коми-Пермяцкий АО</v>
          </cell>
        </row>
        <row r="49">
          <cell r="M49" t="str">
            <v>Приморский край</v>
          </cell>
        </row>
        <row r="50">
          <cell r="M50" t="str">
            <v>Псковская область</v>
          </cell>
        </row>
        <row r="51">
          <cell r="M51" t="str">
            <v>Республика Адыгея</v>
          </cell>
        </row>
        <row r="52">
          <cell r="M52" t="str">
            <v>Республика Алтай</v>
          </cell>
        </row>
        <row r="53">
          <cell r="M53" t="str">
            <v>Республика Башкортостан</v>
          </cell>
        </row>
        <row r="54">
          <cell r="M54" t="str">
            <v>Республика Бурятия</v>
          </cell>
        </row>
        <row r="55">
          <cell r="M55" t="str">
            <v>Республика Дагестан</v>
          </cell>
        </row>
        <row r="56">
          <cell r="M56" t="str">
            <v>Республика Ингушетия</v>
          </cell>
        </row>
        <row r="57">
          <cell r="M57" t="str">
            <v>Республика Калмыкия</v>
          </cell>
        </row>
        <row r="58">
          <cell r="M58" t="str">
            <v>Республика Карелия</v>
          </cell>
        </row>
        <row r="59">
          <cell r="M59" t="str">
            <v>Республика Коми</v>
          </cell>
        </row>
        <row r="60">
          <cell r="M60" t="str">
            <v>Республика Марий Эл</v>
          </cell>
        </row>
        <row r="61">
          <cell r="M61" t="str">
            <v>Республика Мордовия</v>
          </cell>
        </row>
        <row r="62">
          <cell r="M62" t="str">
            <v>Республика Саха (Якутия)</v>
          </cell>
        </row>
        <row r="63">
          <cell r="M63" t="str">
            <v>Республика Северная Осетия-Алания</v>
          </cell>
        </row>
        <row r="64">
          <cell r="M64" t="str">
            <v>Республика Татарстан</v>
          </cell>
        </row>
        <row r="65">
          <cell r="M65" t="str">
            <v>Республика Тыва</v>
          </cell>
        </row>
        <row r="66">
          <cell r="M66" t="str">
            <v>Республика Хакасия</v>
          </cell>
        </row>
        <row r="67">
          <cell r="M67" t="str">
            <v>Ростовская область</v>
          </cell>
        </row>
        <row r="68">
          <cell r="M68" t="str">
            <v>Рязанская область</v>
          </cell>
        </row>
        <row r="69">
          <cell r="M69" t="str">
            <v>Самарская область</v>
          </cell>
        </row>
        <row r="70">
          <cell r="M70" t="str">
            <v>г.Санкт-Петербург</v>
          </cell>
        </row>
        <row r="71">
          <cell r="M71" t="str">
            <v>Саратовская область</v>
          </cell>
        </row>
        <row r="72">
          <cell r="M72" t="str">
            <v>Сахалинская область</v>
          </cell>
        </row>
        <row r="73">
          <cell r="M73" t="str">
            <v>Свердловская область</v>
          </cell>
        </row>
        <row r="74">
          <cell r="M74" t="str">
            <v>Смоленская область</v>
          </cell>
        </row>
        <row r="75">
          <cell r="M75" t="str">
            <v>Ставропольский край</v>
          </cell>
        </row>
        <row r="76">
          <cell r="M76" t="str">
            <v>Таймырский (Долгано-Ненецкий) автономный округ</v>
          </cell>
        </row>
        <row r="77">
          <cell r="M77" t="str">
            <v>Тамбовская область</v>
          </cell>
        </row>
        <row r="78">
          <cell r="M78" t="str">
            <v>Тверская область</v>
          </cell>
        </row>
        <row r="79">
          <cell r="M79" t="str">
            <v>Томская область</v>
          </cell>
        </row>
        <row r="80">
          <cell r="M80" t="str">
            <v>Тульская область</v>
          </cell>
        </row>
        <row r="81">
          <cell r="M81" t="str">
            <v>Тюменская область</v>
          </cell>
        </row>
        <row r="82">
          <cell r="M82" t="str">
            <v>Удмуртская республика</v>
          </cell>
        </row>
        <row r="83">
          <cell r="M83" t="str">
            <v>Ульяновская область</v>
          </cell>
        </row>
        <row r="84">
          <cell r="M84" t="str">
            <v>Усть-Ордынский Бурятский автономный округ</v>
          </cell>
        </row>
        <row r="85">
          <cell r="M85" t="str">
            <v>Хабаровский край</v>
          </cell>
        </row>
        <row r="86">
          <cell r="M86" t="str">
            <v>Ханты-Мансийский автономный округ</v>
          </cell>
        </row>
        <row r="87">
          <cell r="M87" t="str">
            <v>Челябинская область</v>
          </cell>
        </row>
        <row r="88">
          <cell r="M88" t="str">
            <v>Чеченская республика</v>
          </cell>
        </row>
        <row r="89">
          <cell r="M89" t="str">
            <v>Читинская область</v>
          </cell>
        </row>
        <row r="90">
          <cell r="M90" t="str">
            <v>Чувашская республика</v>
          </cell>
        </row>
        <row r="91">
          <cell r="M91" t="str">
            <v>Чукотский автономный округ</v>
          </cell>
        </row>
        <row r="92">
          <cell r="M92" t="str">
            <v>Ямало-Ненецкий автономный округ</v>
          </cell>
        </row>
        <row r="93">
          <cell r="M93" t="str">
            <v>Ярославская область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007 РЭК"/>
      <sheetName val="2007 потери (помес)"/>
      <sheetName val="2007 потери"/>
      <sheetName val="Мощность"/>
      <sheetName val="2007 РЭК (тепло)"/>
      <sheetName val="2007"/>
      <sheetName val="2005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>
        <row r="6">
          <cell r="D6">
            <v>7041.61</v>
          </cell>
          <cell r="E6">
            <v>631.76</v>
          </cell>
          <cell r="F6">
            <v>582.34999999999991</v>
          </cell>
          <cell r="G6">
            <v>632.54</v>
          </cell>
          <cell r="H6">
            <v>595.12</v>
          </cell>
          <cell r="I6">
            <v>529.84999999999991</v>
          </cell>
          <cell r="J6">
            <v>516.87</v>
          </cell>
          <cell r="K6">
            <v>541.23</v>
          </cell>
          <cell r="L6">
            <v>549.48</v>
          </cell>
          <cell r="M6">
            <v>535.37</v>
          </cell>
          <cell r="N6">
            <v>644.78</v>
          </cell>
          <cell r="O6">
            <v>631.46</v>
          </cell>
          <cell r="P6">
            <v>650.80000000000007</v>
          </cell>
        </row>
        <row r="7">
          <cell r="D7">
            <v>5624.9999999999991</v>
          </cell>
          <cell r="E7">
            <v>518.1</v>
          </cell>
          <cell r="F7">
            <v>473.4</v>
          </cell>
          <cell r="G7">
            <v>513.5</v>
          </cell>
          <cell r="H7">
            <v>479.2</v>
          </cell>
          <cell r="I7">
            <v>436.9</v>
          </cell>
          <cell r="J7">
            <v>422.2</v>
          </cell>
          <cell r="K7">
            <v>427.3</v>
          </cell>
          <cell r="L7">
            <v>437</v>
          </cell>
          <cell r="M7">
            <v>384.2</v>
          </cell>
          <cell r="N7">
            <v>496.5</v>
          </cell>
          <cell r="O7">
            <v>505</v>
          </cell>
          <cell r="P7">
            <v>531.70000000000005</v>
          </cell>
        </row>
        <row r="8">
          <cell r="D8">
            <v>429</v>
          </cell>
          <cell r="E8">
            <v>28</v>
          </cell>
          <cell r="F8">
            <v>29.5</v>
          </cell>
          <cell r="G8">
            <v>47</v>
          </cell>
          <cell r="H8">
            <v>53</v>
          </cell>
          <cell r="I8">
            <v>54</v>
          </cell>
          <cell r="J8">
            <v>55.5</v>
          </cell>
          <cell r="K8">
            <v>46.5</v>
          </cell>
          <cell r="L8">
            <v>16</v>
          </cell>
          <cell r="M8">
            <v>7.5</v>
          </cell>
          <cell r="N8">
            <v>25.5</v>
          </cell>
          <cell r="O8">
            <v>30.5</v>
          </cell>
          <cell r="P8">
            <v>36</v>
          </cell>
        </row>
        <row r="9">
          <cell r="D9">
            <v>0</v>
          </cell>
        </row>
        <row r="10">
          <cell r="D10">
            <v>5195.9999999999991</v>
          </cell>
          <cell r="E10">
            <v>490.1</v>
          </cell>
          <cell r="F10">
            <v>443.9</v>
          </cell>
          <cell r="G10">
            <v>466.5</v>
          </cell>
          <cell r="H10">
            <v>426.2</v>
          </cell>
          <cell r="I10">
            <v>382.9</v>
          </cell>
          <cell r="J10">
            <v>366.7</v>
          </cell>
          <cell r="K10">
            <v>380.8</v>
          </cell>
          <cell r="L10">
            <v>421</v>
          </cell>
          <cell r="M10">
            <v>376.7</v>
          </cell>
          <cell r="N10">
            <v>471</v>
          </cell>
          <cell r="O10">
            <v>474.5</v>
          </cell>
          <cell r="P10">
            <v>495.7</v>
          </cell>
        </row>
        <row r="11">
          <cell r="D11">
            <v>884.19999999999993</v>
          </cell>
          <cell r="E11">
            <v>63.4</v>
          </cell>
          <cell r="F11">
            <v>63.4</v>
          </cell>
          <cell r="G11">
            <v>68.400000000000006</v>
          </cell>
          <cell r="H11">
            <v>67.599999999999994</v>
          </cell>
          <cell r="I11">
            <v>57.4</v>
          </cell>
          <cell r="J11">
            <v>62.2</v>
          </cell>
          <cell r="K11">
            <v>72.400000000000006</v>
          </cell>
          <cell r="L11">
            <v>72.7</v>
          </cell>
          <cell r="M11">
            <v>107.3</v>
          </cell>
          <cell r="N11">
            <v>102.8</v>
          </cell>
          <cell r="O11">
            <v>78.2</v>
          </cell>
          <cell r="P11">
            <v>68.400000000000006</v>
          </cell>
        </row>
        <row r="12">
          <cell r="D12">
            <v>532.41</v>
          </cell>
          <cell r="E12">
            <v>50.26</v>
          </cell>
          <cell r="F12">
            <v>45.55</v>
          </cell>
          <cell r="G12">
            <v>50.64</v>
          </cell>
          <cell r="H12">
            <v>48.32</v>
          </cell>
          <cell r="I12">
            <v>35.549999999999997</v>
          </cell>
          <cell r="J12">
            <v>32.47</v>
          </cell>
          <cell r="K12">
            <v>41.53</v>
          </cell>
          <cell r="L12">
            <v>39.78</v>
          </cell>
          <cell r="M12">
            <v>43.87</v>
          </cell>
          <cell r="N12">
            <v>45.48</v>
          </cell>
          <cell r="O12">
            <v>48.26</v>
          </cell>
          <cell r="P12">
            <v>50.7</v>
          </cell>
        </row>
        <row r="13">
          <cell r="D13">
            <v>15861</v>
          </cell>
          <cell r="E13">
            <v>1491.5</v>
          </cell>
          <cell r="F13">
            <v>1397.8</v>
          </cell>
          <cell r="G13">
            <v>1447</v>
          </cell>
          <cell r="H13">
            <v>1198.0999999999999</v>
          </cell>
          <cell r="I13">
            <v>1135.4000000000001</v>
          </cell>
          <cell r="J13">
            <v>1152.2</v>
          </cell>
          <cell r="K13">
            <v>1249.2</v>
          </cell>
          <cell r="L13">
            <v>1333.5</v>
          </cell>
          <cell r="M13">
            <v>1198.4000000000001</v>
          </cell>
          <cell r="N13">
            <v>1269.5999999999999</v>
          </cell>
          <cell r="O13">
            <v>1434.6</v>
          </cell>
          <cell r="P13">
            <v>1553.7</v>
          </cell>
        </row>
        <row r="14">
          <cell r="D14">
            <v>15756</v>
          </cell>
          <cell r="E14">
            <v>1484.5</v>
          </cell>
          <cell r="F14">
            <v>1389.8</v>
          </cell>
          <cell r="G14">
            <v>1436</v>
          </cell>
          <cell r="H14">
            <v>1188.0999999999999</v>
          </cell>
          <cell r="I14">
            <v>1126.4000000000001</v>
          </cell>
          <cell r="J14">
            <v>1142.2</v>
          </cell>
          <cell r="K14">
            <v>1239.2</v>
          </cell>
          <cell r="L14">
            <v>1326.5</v>
          </cell>
          <cell r="M14">
            <v>1191.4000000000001</v>
          </cell>
          <cell r="N14">
            <v>1261.5999999999999</v>
          </cell>
          <cell r="O14">
            <v>1423.6</v>
          </cell>
          <cell r="P14">
            <v>1546.7</v>
          </cell>
        </row>
        <row r="15">
          <cell r="D15">
            <v>105</v>
          </cell>
          <cell r="E15">
            <v>7</v>
          </cell>
          <cell r="F15">
            <v>8</v>
          </cell>
          <cell r="G15">
            <v>11</v>
          </cell>
          <cell r="H15">
            <v>10</v>
          </cell>
          <cell r="I15">
            <v>9</v>
          </cell>
          <cell r="J15">
            <v>10</v>
          </cell>
          <cell r="K15">
            <v>10</v>
          </cell>
          <cell r="L15">
            <v>7</v>
          </cell>
          <cell r="M15">
            <v>7</v>
          </cell>
          <cell r="N15">
            <v>8</v>
          </cell>
          <cell r="O15">
            <v>11</v>
          </cell>
          <cell r="P15">
            <v>7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17034.000000000004</v>
          </cell>
          <cell r="E18">
            <v>1593.0800000000002</v>
          </cell>
          <cell r="F18">
            <v>1497.7800000000004</v>
          </cell>
          <cell r="G18">
            <v>1540.9800000000002</v>
          </cell>
          <cell r="H18">
            <v>1287.1799999999998</v>
          </cell>
          <cell r="I18">
            <v>1215.8999999999999</v>
          </cell>
          <cell r="J18">
            <v>1226.7</v>
          </cell>
          <cell r="K18">
            <v>1335.3800000000003</v>
          </cell>
          <cell r="L18">
            <v>1423.2800000000002</v>
          </cell>
          <cell r="M18">
            <v>1324.88</v>
          </cell>
          <cell r="N18">
            <v>1393.4800000000002</v>
          </cell>
          <cell r="O18">
            <v>1532.2799999999997</v>
          </cell>
          <cell r="P18">
            <v>1663.0800000000002</v>
          </cell>
        </row>
        <row r="19">
          <cell r="D19">
            <v>13155.869999999999</v>
          </cell>
          <cell r="E19">
            <v>1221.0100000000002</v>
          </cell>
          <cell r="F19">
            <v>1152.4100000000003</v>
          </cell>
          <cell r="G19">
            <v>1189.3100000000002</v>
          </cell>
          <cell r="H19">
            <v>978.81999999999994</v>
          </cell>
          <cell r="I19">
            <v>928.56</v>
          </cell>
          <cell r="J19">
            <v>967.15</v>
          </cell>
          <cell r="K19">
            <v>1027.3200000000002</v>
          </cell>
          <cell r="L19">
            <v>1111.8200000000002</v>
          </cell>
          <cell r="M19">
            <v>1041.7400000000002</v>
          </cell>
          <cell r="N19">
            <v>1070.8100000000002</v>
          </cell>
          <cell r="O19">
            <v>1225.4099999999999</v>
          </cell>
          <cell r="P19">
            <v>1241.5100000000002</v>
          </cell>
        </row>
        <row r="20">
          <cell r="D20">
            <v>779.19999999999993</v>
          </cell>
          <cell r="E20">
            <v>56.4</v>
          </cell>
          <cell r="F20">
            <v>55.4</v>
          </cell>
          <cell r="G20">
            <v>57.400000000000006</v>
          </cell>
          <cell r="H20">
            <v>57.599999999999994</v>
          </cell>
          <cell r="I20">
            <v>48.4</v>
          </cell>
          <cell r="J20">
            <v>52.2</v>
          </cell>
          <cell r="K20">
            <v>62.400000000000006</v>
          </cell>
          <cell r="L20">
            <v>65.7</v>
          </cell>
          <cell r="M20">
            <v>100.3</v>
          </cell>
          <cell r="N20">
            <v>94.8</v>
          </cell>
          <cell r="O20">
            <v>67.2</v>
          </cell>
          <cell r="P20">
            <v>61.400000000000006</v>
          </cell>
        </row>
        <row r="21">
          <cell r="D21">
            <v>1893.4599999999998</v>
          </cell>
          <cell r="E21">
            <v>202.85999999999999</v>
          </cell>
          <cell r="F21">
            <v>177.76</v>
          </cell>
          <cell r="G21">
            <v>190.06</v>
          </cell>
          <cell r="H21">
            <v>151.65</v>
          </cell>
          <cell r="I21">
            <v>139.13999999999999</v>
          </cell>
          <cell r="J21">
            <v>117.35000000000001</v>
          </cell>
          <cell r="K21">
            <v>154.26</v>
          </cell>
          <cell r="L21">
            <v>154.06</v>
          </cell>
          <cell r="M21">
            <v>89.04</v>
          </cell>
          <cell r="N21">
            <v>131.16</v>
          </cell>
          <cell r="O21">
            <v>141.56</v>
          </cell>
          <cell r="P21">
            <v>244.56</v>
          </cell>
        </row>
        <row r="22">
          <cell r="D22">
            <v>383.40000000000003</v>
          </cell>
          <cell r="E22">
            <v>44.3</v>
          </cell>
          <cell r="F22">
            <v>43.7</v>
          </cell>
          <cell r="G22">
            <v>35.700000000000003</v>
          </cell>
          <cell r="H22">
            <v>30.6</v>
          </cell>
          <cell r="I22">
            <v>31.3</v>
          </cell>
          <cell r="J22">
            <v>21.5</v>
          </cell>
          <cell r="K22">
            <v>22.9</v>
          </cell>
          <cell r="L22">
            <v>23.2</v>
          </cell>
          <cell r="M22">
            <v>25.3</v>
          </cell>
          <cell r="N22">
            <v>28.2</v>
          </cell>
          <cell r="O22">
            <v>29.6</v>
          </cell>
          <cell r="P22">
            <v>47.1</v>
          </cell>
        </row>
        <row r="23">
          <cell r="D23">
            <v>822.06999999999994</v>
          </cell>
          <cell r="E23">
            <v>68.510000000000005</v>
          </cell>
          <cell r="F23">
            <v>68.510000000000005</v>
          </cell>
          <cell r="G23">
            <v>68.510000000000005</v>
          </cell>
          <cell r="H23">
            <v>68.510000000000005</v>
          </cell>
          <cell r="I23">
            <v>68.5</v>
          </cell>
          <cell r="J23">
            <v>68.5</v>
          </cell>
          <cell r="K23">
            <v>68.5</v>
          </cell>
          <cell r="L23">
            <v>68.5</v>
          </cell>
          <cell r="M23">
            <v>68.5</v>
          </cell>
          <cell r="N23">
            <v>68.510000000000005</v>
          </cell>
          <cell r="O23">
            <v>68.510000000000005</v>
          </cell>
          <cell r="P23">
            <v>68.510000000000005</v>
          </cell>
        </row>
        <row r="24">
          <cell r="D24">
            <v>18383.523000000001</v>
          </cell>
          <cell r="E24">
            <v>1702.0120000000002</v>
          </cell>
          <cell r="F24">
            <v>1592.6680000000003</v>
          </cell>
          <cell r="G24">
            <v>1666.2170000000001</v>
          </cell>
          <cell r="H24">
            <v>1425.9989999999998</v>
          </cell>
          <cell r="I24">
            <v>1337.1769999999999</v>
          </cell>
          <cell r="J24">
            <v>1361.481</v>
          </cell>
          <cell r="K24">
            <v>1425.2700000000002</v>
          </cell>
          <cell r="L24">
            <v>1517.4770000000001</v>
          </cell>
          <cell r="M24">
            <v>1397.1330000000003</v>
          </cell>
          <cell r="N24">
            <v>1530.4790000000003</v>
          </cell>
          <cell r="O24">
            <v>1693.83</v>
          </cell>
          <cell r="P24">
            <v>1733.7800000000002</v>
          </cell>
        </row>
        <row r="25">
          <cell r="D25">
            <v>5227.6530000000002</v>
          </cell>
          <cell r="E25">
            <v>481.00200000000001</v>
          </cell>
          <cell r="F25">
            <v>440.25799999999998</v>
          </cell>
          <cell r="G25">
            <v>476.90699999999998</v>
          </cell>
          <cell r="H25">
            <v>447.17899999999997</v>
          </cell>
          <cell r="I25">
            <v>408.61700000000002</v>
          </cell>
          <cell r="J25">
            <v>394.33100000000002</v>
          </cell>
          <cell r="K25">
            <v>397.95</v>
          </cell>
          <cell r="L25">
            <v>405.65699999999998</v>
          </cell>
          <cell r="M25">
            <v>355.39299999999997</v>
          </cell>
          <cell r="N25">
            <v>459.66899999999998</v>
          </cell>
          <cell r="O25">
            <v>468.42</v>
          </cell>
          <cell r="P25">
            <v>492.27</v>
          </cell>
        </row>
        <row r="26">
          <cell r="D26">
            <v>13155.869999999999</v>
          </cell>
          <cell r="E26">
            <v>1221.0100000000002</v>
          </cell>
          <cell r="F26">
            <v>1152.4100000000003</v>
          </cell>
          <cell r="G26">
            <v>1189.3100000000002</v>
          </cell>
          <cell r="H26">
            <v>978.81999999999994</v>
          </cell>
          <cell r="I26">
            <v>928.56</v>
          </cell>
          <cell r="J26">
            <v>967.15</v>
          </cell>
          <cell r="K26">
            <v>1027.3200000000002</v>
          </cell>
          <cell r="L26">
            <v>1111.8200000000002</v>
          </cell>
          <cell r="M26">
            <v>1041.7400000000002</v>
          </cell>
          <cell r="N26">
            <v>1070.8100000000002</v>
          </cell>
          <cell r="O26">
            <v>1225.4099999999999</v>
          </cell>
          <cell r="P26">
            <v>1241.5100000000002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1250</v>
          </cell>
          <cell r="E29">
            <v>200</v>
          </cell>
          <cell r="F29">
            <v>160</v>
          </cell>
          <cell r="G29">
            <v>160</v>
          </cell>
          <cell r="H29">
            <v>75</v>
          </cell>
          <cell r="I29">
            <v>45</v>
          </cell>
          <cell r="J29">
            <v>45</v>
          </cell>
          <cell r="K29">
            <v>45</v>
          </cell>
          <cell r="L29">
            <v>45</v>
          </cell>
          <cell r="M29">
            <v>35</v>
          </cell>
          <cell r="N29">
            <v>95</v>
          </cell>
          <cell r="O29">
            <v>150</v>
          </cell>
          <cell r="P29">
            <v>195</v>
          </cell>
        </row>
        <row r="30">
          <cell r="D30">
            <v>0</v>
          </cell>
        </row>
        <row r="32">
          <cell r="D32">
            <v>1935658</v>
          </cell>
          <cell r="E32">
            <v>185147</v>
          </cell>
          <cell r="F32">
            <v>166491</v>
          </cell>
          <cell r="G32">
            <v>175037</v>
          </cell>
          <cell r="H32">
            <v>157130</v>
          </cell>
          <cell r="I32">
            <v>141182</v>
          </cell>
          <cell r="J32">
            <v>135100</v>
          </cell>
          <cell r="K32">
            <v>141314</v>
          </cell>
          <cell r="L32">
            <v>158535</v>
          </cell>
          <cell r="M32">
            <v>138568</v>
          </cell>
          <cell r="N32">
            <v>173088</v>
          </cell>
          <cell r="O32">
            <v>176804</v>
          </cell>
          <cell r="P32">
            <v>187262</v>
          </cell>
        </row>
        <row r="34">
          <cell r="D34">
            <v>0</v>
          </cell>
        </row>
        <row r="35">
          <cell r="D35">
            <v>18</v>
          </cell>
          <cell r="E35">
            <v>12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3</v>
          </cell>
        </row>
        <row r="36">
          <cell r="D36">
            <v>1676.4</v>
          </cell>
          <cell r="E36">
            <v>148</v>
          </cell>
          <cell r="F36">
            <v>142.4</v>
          </cell>
          <cell r="G36">
            <v>153.5</v>
          </cell>
          <cell r="H36">
            <v>137.80000000000001</v>
          </cell>
          <cell r="I36">
            <v>123.9</v>
          </cell>
          <cell r="J36">
            <v>118.6</v>
          </cell>
          <cell r="K36">
            <v>124.1</v>
          </cell>
          <cell r="L36">
            <v>139</v>
          </cell>
          <cell r="M36">
            <v>121.5</v>
          </cell>
          <cell r="N36">
            <v>151.9</v>
          </cell>
          <cell r="O36">
            <v>155.1</v>
          </cell>
          <cell r="P36">
            <v>160.6</v>
          </cell>
        </row>
        <row r="37">
          <cell r="D37">
            <v>0</v>
          </cell>
        </row>
      </sheetData>
      <sheetData sheetId="7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1"/>
      <sheetName val="2"/>
      <sheetName val="3"/>
      <sheetName val="4"/>
      <sheetName val="5"/>
      <sheetName val="6"/>
    </sheetNames>
    <sheetDataSet>
      <sheetData sheetId="0"/>
      <sheetData sheetId="1"/>
      <sheetData sheetId="2"/>
      <sheetData sheetId="3" refreshError="1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</sheetData>
      <sheetData sheetId="4" refreshError="1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</sheetData>
      <sheetData sheetId="5"/>
      <sheetData sheetId="6" refreshError="1">
        <row r="6">
          <cell r="B6">
            <v>0</v>
          </cell>
          <cell r="C6" t="e">
            <v>#REF!</v>
          </cell>
          <cell r="D6" t="e">
            <v>#REF!</v>
          </cell>
        </row>
        <row r="7">
          <cell r="B7">
            <v>0</v>
          </cell>
          <cell r="C7" t="e">
            <v>#REF!</v>
          </cell>
          <cell r="D7" t="e">
            <v>#REF!</v>
          </cell>
        </row>
        <row r="8">
          <cell r="B8">
            <v>0</v>
          </cell>
          <cell r="C8" t="e">
            <v>#REF!</v>
          </cell>
          <cell r="D8" t="e">
            <v>#REF!</v>
          </cell>
        </row>
        <row r="9">
          <cell r="B9">
            <v>0</v>
          </cell>
          <cell r="C9" t="e">
            <v>#REF!</v>
          </cell>
          <cell r="D9" t="e">
            <v>#REF!</v>
          </cell>
        </row>
        <row r="10">
          <cell r="B10">
            <v>0</v>
          </cell>
          <cell r="D10" t="e">
            <v>#REF!</v>
          </cell>
        </row>
      </sheetData>
      <sheetData sheetId="7" refreshError="1">
        <row r="9">
          <cell r="B9" t="str">
            <v>Газопроводы, по которым оказываются услуги по транспортировке газа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1">
          <cell r="B11" t="str">
            <v xml:space="preserve">Газопроводы, находящиеся в собственности </v>
          </cell>
        </row>
        <row r="12">
          <cell r="B12" t="str">
            <v>Газопроводы, полученные по договорам аренды</v>
          </cell>
        </row>
        <row r="13">
          <cell r="B13" t="str">
            <v>Газопроводы, полученные по договорам лизинга</v>
          </cell>
        </row>
        <row r="14">
          <cell r="B14" t="str">
            <v>Газопроводы, полученные на других законных основаниях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007"/>
      <sheetName val="2005"/>
    </sheetNames>
    <sheetDataSet>
      <sheetData sheetId="0" refreshError="1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Янв2006.20"/>
      <sheetName val="Янв2006.20Шт"/>
      <sheetName val="Янв2006.20-1"/>
      <sheetName val="Янв2006.20-1Шт"/>
      <sheetName val="Янв2006.26"/>
      <sheetName val="Янв2006.26Шт"/>
      <sheetName val="Янв2006.23-1"/>
      <sheetName val="Янв2006.23-2"/>
      <sheetName val="Янв2006.23-2Шт"/>
      <sheetName val="Янв2006.23-3"/>
      <sheetName val="Янв2006.23-3Шт"/>
      <sheetName val="Янв2006."/>
      <sheetName val="КалькЯнв2006"/>
      <sheetName val="КалькФинРезЯнв2006"/>
      <sheetName val="Февр2006.20"/>
      <sheetName val="Февр2006.20Шт"/>
      <sheetName val="Февр2006.20-1"/>
      <sheetName val="Февр2006.20-1Шт"/>
      <sheetName val="Февр2006.26"/>
      <sheetName val="Февр2006.26Шт"/>
      <sheetName val="Февр2006.23-1"/>
      <sheetName val="Февр2006.23-2"/>
      <sheetName val="Февр2006.23-2Шт"/>
      <sheetName val="Февр2006.23-3"/>
      <sheetName val="Февр2006.23-3Шт"/>
      <sheetName val="Февр2006.23-4"/>
      <sheetName val="Февр2006.23-4Шт"/>
      <sheetName val="Февраль2006"/>
      <sheetName val="КалькФевр2006"/>
      <sheetName val="КалькФинРезФевр2006"/>
      <sheetName val="Март2006.20"/>
      <sheetName val="Март2006.20Шт"/>
      <sheetName val="Март2006.20-1"/>
      <sheetName val="Март2006.20-1Шт"/>
      <sheetName val="Март2006.26"/>
      <sheetName val="Март2006.26Шт"/>
      <sheetName val="Март2006.23-1"/>
      <sheetName val="Март2006.23-2"/>
      <sheetName val="Март2006.23-2Шт"/>
      <sheetName val="Март2006.23-3"/>
      <sheetName val="Март2006.23-3Шт"/>
      <sheetName val="Март2006.23-4"/>
      <sheetName val="Март2006.23-4Шт"/>
      <sheetName val="Март2006"/>
      <sheetName val="КалькМарт2006"/>
      <sheetName val="КалькФинРезМарт2006"/>
      <sheetName val="Кальк1кв"/>
      <sheetName val="КалькФинРез1кв"/>
      <sheetName val="Апрель2006.20"/>
      <sheetName val="Апрель2006.20Шт"/>
      <sheetName val="Апрель2006.20-1"/>
      <sheetName val="Апрель2006.20-1Шт"/>
      <sheetName val="Апрель2006.26"/>
      <sheetName val="Апрель2006.26Шт"/>
      <sheetName val="Апрель2006.23-1"/>
      <sheetName val="Апрель2006.23-2"/>
      <sheetName val="Апрель2006.23-2Шт"/>
      <sheetName val="Апрель2006.23-3"/>
      <sheetName val="Апрель2006.23-3Шт"/>
      <sheetName val="Апрель2006.23-4"/>
      <sheetName val="Апрель2006.23-4Шт"/>
      <sheetName val="Апрель2006"/>
      <sheetName val="КалькАпрель2006"/>
      <sheetName val="КалькФинРезАпрель2006"/>
      <sheetName val="Май2006.20"/>
      <sheetName val="Май2006.20Шт"/>
      <sheetName val="Май2006.20-1"/>
      <sheetName val="Май2006.20-1Шт"/>
      <sheetName val="Май2006.26"/>
      <sheetName val="Май2006.26Шт"/>
      <sheetName val="Май2006.23-1"/>
      <sheetName val="Май2006.23-2"/>
      <sheetName val="Май2006.23-2Шт"/>
      <sheetName val="Май2006.23-3"/>
      <sheetName val="Май2006.23-3Шт"/>
      <sheetName val="Май2006.23-4"/>
      <sheetName val="Май2006.23-4Шт"/>
      <sheetName val="Май2006"/>
      <sheetName val="КалькМай2006"/>
      <sheetName val="КалькФинРезМай2006"/>
      <sheetName val="Июнь2006.20"/>
      <sheetName val="Июнь2006.20Шт"/>
      <sheetName val="Июнь2006.20-1"/>
      <sheetName val="Июнь2006.20-1Шт"/>
      <sheetName val="Июнь2006.26"/>
      <sheetName val="Июнь2006.26Шт"/>
      <sheetName val="Июнь2006.23-1"/>
      <sheetName val="Июнь2006.23-2"/>
      <sheetName val="Июнь2006.23-2Шт"/>
      <sheetName val="Июнь2006.23-3"/>
      <sheetName val="Июнь2006.23-3Шт"/>
      <sheetName val="Июнь2006.23-4"/>
      <sheetName val="Июнь2006.23-4Шт"/>
      <sheetName val="Июнь2006"/>
      <sheetName val="КалькИюнь2006"/>
      <sheetName val="КалькФинРезИюнь2006"/>
      <sheetName val="Кальк2кв"/>
      <sheetName val="КалькФинРез2кв"/>
      <sheetName val="Кальк1полуг2006"/>
      <sheetName val="КалькФинРез1полуг2006"/>
      <sheetName val="Июль2006.20"/>
      <sheetName val="Июль2006.20Шт"/>
      <sheetName val="Июль2006.20-1"/>
      <sheetName val="Июль2006.20-1Шт"/>
      <sheetName val="Июль2006.26"/>
      <sheetName val="Июль2006.26Шт"/>
      <sheetName val="Июль2006.23-1"/>
      <sheetName val="Июль2006.23-2"/>
      <sheetName val="Июль2006.23-2Шт"/>
      <sheetName val="Июль2006.23-3"/>
      <sheetName val="Июль2006.23-3Шт"/>
      <sheetName val="Июль2006.23-4"/>
      <sheetName val="Июль2006.23-4Шт"/>
      <sheetName val="Июль2006"/>
      <sheetName val="КалькИюль2006"/>
      <sheetName val="КалькФинРезИюль2006"/>
      <sheetName val="Август2006.20"/>
      <sheetName val="Август2006.20Шт"/>
      <sheetName val="Август2006.20-1"/>
      <sheetName val="Август2006.20-1Шт"/>
      <sheetName val="Август2006.26"/>
      <sheetName val="Август2006.26Шт"/>
      <sheetName val="Август2006.23-1"/>
      <sheetName val="Август2006.23-2"/>
      <sheetName val="Август2006.23-2Шт"/>
      <sheetName val="Август2006.23-3"/>
      <sheetName val="Август2006.23-3Шт"/>
      <sheetName val="Август2006.23-4"/>
      <sheetName val="Август2006.23-4Шт"/>
      <sheetName val="Август2006"/>
      <sheetName val="КалькАвгуст2006"/>
      <sheetName val="КалькФинРезАвгуст2006"/>
      <sheetName val="СводАвгуст2006"/>
      <sheetName val="Сентябрь2006.20"/>
      <sheetName val="Сентябрь2006.20Шт"/>
      <sheetName val="Сентябрь2006.20-1"/>
      <sheetName val="Сентябрь2006.20-1Шт"/>
      <sheetName val="Сентябрь2006.26"/>
      <sheetName val="Сентябрь2006.26Шт"/>
      <sheetName val="Сентябрь2006.23-1"/>
      <sheetName val="Сентябрь2006.23-2"/>
      <sheetName val="Сентябрь2006.23-2Шт"/>
      <sheetName val="Сентябрь2006.23-3"/>
      <sheetName val="Сентябрь2006.23-3Шт"/>
      <sheetName val="Сентябрь2006.23-4"/>
      <sheetName val="Сентябрь2006.23-4Шт"/>
      <sheetName val="Сентябрь2006"/>
      <sheetName val="КалькСентябрь2006"/>
      <sheetName val="КалькФинРезСентябрь2006"/>
      <sheetName val="СводСентябрь2006"/>
      <sheetName val="Кальк3кв2006"/>
      <sheetName val="Кальк3кв2006Финрез"/>
      <sheetName val="Кальк9мес2006"/>
      <sheetName val="КалькФинРез9мес2006"/>
      <sheetName val="Кальк2006год"/>
      <sheetName val="Кальк2006Финрез"/>
      <sheetName val="Реестр"/>
      <sheetName val="1"/>
      <sheetName val="Обл"/>
      <sheetName val="СводИюнь2006"/>
      <sheetName val="СводИюль2006"/>
      <sheetName val="Сверка2"/>
      <sheetName val="Сверка3"/>
      <sheetName val="Сверка4"/>
      <sheetName val="СверкаГод"/>
      <sheetName val="Октябрь2006.20"/>
      <sheetName val="Октябрь2006.20Шт"/>
      <sheetName val="Октябрь2006.20-1"/>
      <sheetName val="Октябрь2006.20-1Шт"/>
      <sheetName val="Октябрь2006.26"/>
      <sheetName val="Октябрь2006.26Шт"/>
      <sheetName val="Октябрь2006.23-1"/>
      <sheetName val="Октябрь2006.23-2"/>
      <sheetName val="Октябрь2006.23-2Шт"/>
      <sheetName val="Октябрь2006.23-3"/>
      <sheetName val="Октябрь2006.23-3Шт"/>
      <sheetName val="Октябрь2006.23-4"/>
      <sheetName val="Октябрь2006.23-4Шт"/>
      <sheetName val="Октябрь2006"/>
      <sheetName val="КалькОктябрь2006"/>
      <sheetName val="КалькФинРезОктябрь2006"/>
      <sheetName val="СводОктябрь2006"/>
      <sheetName val="Ноябрь2006.20"/>
      <sheetName val="Ноябрь2006.20Шт"/>
      <sheetName val="Ноябрь2006.20-1"/>
      <sheetName val="Ноябрь2006.20-1Шт"/>
      <sheetName val="Ноябрь2006.26"/>
      <sheetName val="Ноябрь2006.26Шт"/>
      <sheetName val="Ноябрь2006.23-1"/>
      <sheetName val="Ноябрь2006.23-2"/>
      <sheetName val="Ноябрь2006.23-2Шт"/>
      <sheetName val="Ноябрь2006.23-3"/>
      <sheetName val="Ноябрь2006.23-3Шт"/>
      <sheetName val="Ноябрь2006.23-4"/>
      <sheetName val="Ноябрь2006.23-4Шт"/>
      <sheetName val="Ноябрь2006"/>
      <sheetName val="КалькНоябрь2006"/>
      <sheetName val="КалькФинРезНоябрь2006"/>
      <sheetName val="СводНоябрь2006"/>
      <sheetName val="Декабрь2006.20"/>
      <sheetName val="Декабрь2006.20Шт"/>
      <sheetName val="Декабрь2006.20-1"/>
      <sheetName val="Декабрь2006.20-1Шт"/>
      <sheetName val="Декабрь2006.26"/>
      <sheetName val="Декабрь2006.26Шт"/>
      <sheetName val="Декабрь2006.23-1"/>
      <sheetName val="Декабрь2006.23-2"/>
      <sheetName val="Декабрь2006.23-2Шт"/>
      <sheetName val="Декабрь2006.23-3"/>
      <sheetName val="Декабрь2006.23-3Шт"/>
      <sheetName val="Декабрь2006.23-4"/>
      <sheetName val="Декабрь2006.23-4Шт"/>
      <sheetName val="Декабрь2006"/>
      <sheetName val="КалькДекабрь2006"/>
      <sheetName val="КалькФинРезДекабрь2006"/>
      <sheetName val="СводДекабрь2006"/>
      <sheetName val="Кальк4кв"/>
      <sheetName val="КалькФинРез4кв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 refreshError="1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Янв2006.20"/>
      <sheetName val="Янв2006.20Шт"/>
      <sheetName val="Янв2006.20-1"/>
      <sheetName val="Янв2006.20-1Шт"/>
      <sheetName val="Янв2006.26"/>
      <sheetName val="Янв2006.26Шт"/>
      <sheetName val="Янв2006.23-1"/>
      <sheetName val="Янв2006.23-2"/>
      <sheetName val="Янв2006.23-2Шт"/>
      <sheetName val="Янв2006.23-3"/>
      <sheetName val="Янв2006.23-3Шт"/>
      <sheetName val="Янв2006."/>
      <sheetName val="КалькЯнв2006"/>
      <sheetName val="КалькФинРезЯнв2006"/>
      <sheetName val="Февр2006.20"/>
      <sheetName val="Февр2006.20Шт"/>
      <sheetName val="Февр2006.20-1"/>
      <sheetName val="Февр2006.20-1Шт"/>
      <sheetName val="Февр2006.26"/>
      <sheetName val="Февр2006.26Шт"/>
      <sheetName val="Февр2006.23-1"/>
      <sheetName val="Февр2006.23-2"/>
      <sheetName val="Февр2006.23-2Шт"/>
      <sheetName val="Февр2006.23-3"/>
      <sheetName val="Февр2006.23-3Шт"/>
      <sheetName val="Февр2006.23-4"/>
      <sheetName val="Февр2006.23-4Шт"/>
      <sheetName val="Февраль2006"/>
      <sheetName val="КалькФевр2006"/>
      <sheetName val="КалькФинРезФевр2006"/>
      <sheetName val="Март2006.20"/>
      <sheetName val="Март2006.20Шт"/>
      <sheetName val="Март2006.20-1"/>
      <sheetName val="Март2006.20-1Шт"/>
      <sheetName val="Март2006.26"/>
      <sheetName val="Март2006.26Шт"/>
      <sheetName val="Март2006.23-1"/>
      <sheetName val="Март2006.23-2"/>
      <sheetName val="Март2006.23-2Шт"/>
      <sheetName val="Март2006.23-3"/>
      <sheetName val="Март2006.23-3Шт"/>
      <sheetName val="Март2006.23-4"/>
      <sheetName val="Март2006.23-4Шт"/>
      <sheetName val="Март2006"/>
      <sheetName val="КалькМарт2006"/>
      <sheetName val="КалькФинРезМарт2006"/>
      <sheetName val="Кальк1кв"/>
      <sheetName val="КалькФинРез1кв"/>
      <sheetName val="Апрель2006.20"/>
      <sheetName val="Апрель2006.20Шт"/>
      <sheetName val="Апрель2006.20-1"/>
      <sheetName val="Апрель2006.20-1Шт"/>
      <sheetName val="Апрель2006.26"/>
      <sheetName val="Апрель2006.26Шт"/>
      <sheetName val="Апрель2006.23-1"/>
      <sheetName val="Апрель2006.23-2"/>
      <sheetName val="Апрель2006.23-2Шт"/>
      <sheetName val="Апрель2006.23-3"/>
      <sheetName val="Апрель2006.23-3Шт"/>
      <sheetName val="Апрель2006.23-4"/>
      <sheetName val="Апрель2006.23-4Шт"/>
      <sheetName val="Апрель2006"/>
      <sheetName val="КалькАпрель2006"/>
      <sheetName val="КалькФинРезАпрель2006"/>
      <sheetName val="Май2006.20"/>
      <sheetName val="Май2006.20Шт"/>
      <sheetName val="Май2006.20-1"/>
      <sheetName val="Май2006.20-1Шт"/>
      <sheetName val="Май2006.26"/>
      <sheetName val="Май2006.26Шт"/>
      <sheetName val="Май2006.23-1"/>
      <sheetName val="Май2006.23-2"/>
      <sheetName val="Май2006.23-2Шт"/>
      <sheetName val="Май2006.23-3"/>
      <sheetName val="Май2006.23-3Шт"/>
      <sheetName val="Май2006.23-4"/>
      <sheetName val="Май2006.23-4Шт"/>
      <sheetName val="Май2006"/>
      <sheetName val="КалькМай2006"/>
      <sheetName val="КалькФинРезМай2006"/>
      <sheetName val="Июнь2006.20"/>
      <sheetName val="Июнь2006.20Шт"/>
      <sheetName val="Июнь2006.20-1"/>
      <sheetName val="Июнь2006.20-1Шт"/>
      <sheetName val="Июнь2006.26"/>
      <sheetName val="Июнь2006.26Шт"/>
      <sheetName val="Июнь2006.23-1"/>
      <sheetName val="Июнь2006.23-2"/>
      <sheetName val="Июнь2006.23-2Шт"/>
      <sheetName val="Июнь2006.23-3"/>
      <sheetName val="Июнь2006.23-3Шт"/>
      <sheetName val="Июнь2006.23-4"/>
      <sheetName val="Июнь2006.23-4Шт"/>
      <sheetName val="Июнь2006"/>
      <sheetName val="КалькИюнь2006"/>
      <sheetName val="КалькФинРезИюнь2006"/>
      <sheetName val="Кальк2кв"/>
      <sheetName val="КалькФинРез2кв"/>
      <sheetName val="Кальк1полуг2006"/>
      <sheetName val="КалькФинРез1полуг2006"/>
      <sheetName val="Июль2006.20"/>
      <sheetName val="Июль2006.20Шт"/>
      <sheetName val="Июль2006.20-1"/>
      <sheetName val="Июль2006.20-1Шт"/>
      <sheetName val="Июль2006.26"/>
      <sheetName val="Июль2006.26Шт"/>
      <sheetName val="Июль2006.23-1"/>
      <sheetName val="Июль2006.23-2"/>
      <sheetName val="Июль2006.23-2Шт"/>
      <sheetName val="Июль2006.23-3"/>
      <sheetName val="Июль2006.23-3Шт"/>
      <sheetName val="Июль2006.23-4"/>
      <sheetName val="Июль2006.23-4Шт"/>
      <sheetName val="Июль2006"/>
      <sheetName val="КалькИюль2006"/>
      <sheetName val="КалькФинРезИюль2006"/>
      <sheetName val="Август2006.20"/>
      <sheetName val="Август2006.20Шт"/>
      <sheetName val="Август2006.20-1"/>
      <sheetName val="Август2006.20-1Шт"/>
      <sheetName val="Август2006.26"/>
      <sheetName val="Август2006.26Шт"/>
      <sheetName val="Август2006.23-1"/>
      <sheetName val="Август2006.23-2"/>
      <sheetName val="Август2006.23-2Шт"/>
      <sheetName val="Август2006.23-3"/>
      <sheetName val="Август2006.23-3Шт"/>
      <sheetName val="Август2006.23-4"/>
      <sheetName val="Август2006.23-4Шт"/>
      <sheetName val="Август2006"/>
      <sheetName val="КалькАвгуст2006"/>
      <sheetName val="КалькФинРезАвгуст2006"/>
      <sheetName val="СводАвгуст2006"/>
      <sheetName val="Сентябрь2006.20"/>
      <sheetName val="Сентябрь2006.20Шт"/>
      <sheetName val="Сентябрь2006.20-1"/>
      <sheetName val="Сентябрь2006.20-1Шт"/>
      <sheetName val="Сентябрь2006.26"/>
      <sheetName val="Сентябрь2006.26Шт"/>
      <sheetName val="Сентябрь2006.23-1"/>
      <sheetName val="Сентябрь2006.23-2"/>
      <sheetName val="Сентябрь2006.23-2Шт"/>
      <sheetName val="Сентябрь2006.23-3"/>
      <sheetName val="Сентябрь2006.23-3Шт"/>
      <sheetName val="Сентябрь2006.23-4"/>
      <sheetName val="Сентябрь2006.23-4Шт"/>
      <sheetName val="Сентябрь2006"/>
      <sheetName val="КалькСентябрь2006"/>
      <sheetName val="КалькФинРезСентябрь2006"/>
      <sheetName val="СводСентябрь2006"/>
      <sheetName val="Кальк3кв2006"/>
      <sheetName val="Кальк3кв2006Финрез"/>
      <sheetName val="Кальк9мес2006"/>
      <sheetName val="КалькФинРез9мес2006"/>
      <sheetName val="Октябрь2006.20"/>
      <sheetName val="Октябрь2006.20Шт"/>
      <sheetName val="Октябрь2006.20-1"/>
      <sheetName val="Октябрь2006.20-1Шт"/>
      <sheetName val="Октябрь2006.26"/>
      <sheetName val="Октябрь2006.26Шт"/>
      <sheetName val="Октябрь2006.23-1"/>
      <sheetName val="Октябрь2006.23-2"/>
      <sheetName val="Октябрь2006.23-2Шт"/>
      <sheetName val="Октябрь2006.23-3"/>
      <sheetName val="Октябрь2006.23-3Шт"/>
      <sheetName val="Октябрь2006.23-4"/>
      <sheetName val="Октябрь2006.23-4Шт"/>
      <sheetName val="Октябрь2006"/>
      <sheetName val="КалькОктябрь2006"/>
      <sheetName val="КалькФинРезОктябрь2006"/>
      <sheetName val="СводОктябрь2006"/>
      <sheetName val="Ноябрь2006.20"/>
      <sheetName val="Ноябрь2006.20Шт"/>
      <sheetName val="Ноябрь2006.20-1"/>
      <sheetName val="Ноябрь2006.20-1Шт"/>
      <sheetName val="Ноябрь2006.26"/>
      <sheetName val="Ноябрь2006.26Шт"/>
      <sheetName val="Ноябрь2006.23-1"/>
      <sheetName val="Ноябрь2006.23-2"/>
      <sheetName val="Ноябрь2006.23-2Шт"/>
      <sheetName val="Ноябрь2006.23-3"/>
      <sheetName val="Ноябрь2006.23-3Шт"/>
      <sheetName val="Ноябрь2006.23-4"/>
      <sheetName val="Ноябрь2006.23-4Шт"/>
      <sheetName val="Ноябрь2006"/>
      <sheetName val="КалькНоябрь2006"/>
      <sheetName val="КалькФинРезНоябрь2006"/>
      <sheetName val="СводНоябрь2006"/>
      <sheetName val="Декабрь2006.20"/>
      <sheetName val="Декабрь2006.20Шт"/>
      <sheetName val="Декабрь2006.20-1"/>
      <sheetName val="Декабрь2006.20-1Шт"/>
      <sheetName val="Декабрь2006.26"/>
      <sheetName val="Декабрь2006.26Шт"/>
      <sheetName val="Декабрь2006.23-1"/>
      <sheetName val="Декабрь2006.23-2"/>
      <sheetName val="Декабрь2006.23-2Шт"/>
      <sheetName val="Декабрь2006.23-3"/>
      <sheetName val="Декабрь2006.23-3Шт"/>
      <sheetName val="Декабрь2006.23-4"/>
      <sheetName val="Декабрь2006.23-4Шт"/>
      <sheetName val="Декабрь2006"/>
      <sheetName val="КалькДекабрь2006"/>
      <sheetName val="КалькФинРезДекабрь2006"/>
      <sheetName val="СводДекабрь2006"/>
      <sheetName val="Кальк4кв"/>
      <sheetName val="КалькФинРез4кв"/>
      <sheetName val="Кальк2006год"/>
      <sheetName val="Кальк2006Финрез"/>
      <sheetName val="Реестр"/>
      <sheetName val="1"/>
      <sheetName val="Обл"/>
      <sheetName val="СводИюнь2006"/>
      <sheetName val="СводИюль2006"/>
      <sheetName val="Сверка2"/>
      <sheetName val="Сверка3"/>
      <sheetName val="Сверка4"/>
      <sheetName val="СверкаГ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"/>
      <sheetName val="Справочники"/>
      <sheetName val="сбыт"/>
      <sheetName val="сети"/>
      <sheetName val="ЭСО"/>
      <sheetName val="Рег генер"/>
      <sheetName val="Баланс ээ"/>
      <sheetName val="Баланс мощности"/>
      <sheetName val="Свод"/>
      <sheetName val="Титул"/>
      <sheetName val="Прил 1"/>
      <sheetName val="Прил 2"/>
      <sheetName val="Прил 3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 refreshError="1">
        <row r="15">
          <cell r="B15" t="str">
            <v>ИНН</v>
          </cell>
          <cell r="C15" t="str">
            <v>Название</v>
          </cell>
          <cell r="D15" t="str">
            <v>Старое</v>
          </cell>
        </row>
        <row r="16">
          <cell r="B16">
            <v>2632033550</v>
          </cell>
          <cell r="C16" t="str">
            <v>ОАО "Ставропольэнергосбыт"</v>
          </cell>
        </row>
        <row r="18">
          <cell r="B18" t="str">
            <v>2636042391</v>
          </cell>
          <cell r="C18" t="str">
            <v>ОАО "Городские электрические сети" г. Ставрополь</v>
          </cell>
        </row>
        <row r="22">
          <cell r="N22" t="str">
            <v>2627001134</v>
          </cell>
          <cell r="O22" t="str">
            <v>МУП "Горэлектросеть" г. Железноводск</v>
          </cell>
        </row>
      </sheetData>
      <sheetData sheetId="5"/>
      <sheetData sheetId="6"/>
      <sheetData sheetId="7" refreshError="1">
        <row r="8">
          <cell r="P8">
            <v>1653.8</v>
          </cell>
        </row>
        <row r="9">
          <cell r="P9">
            <v>2.1339999999999999</v>
          </cell>
        </row>
        <row r="14">
          <cell r="H14">
            <v>629270.9</v>
          </cell>
          <cell r="I14">
            <v>81327.899999999994</v>
          </cell>
          <cell r="J14">
            <v>277.3</v>
          </cell>
          <cell r="L14">
            <v>956.5</v>
          </cell>
          <cell r="M14">
            <v>10507.6</v>
          </cell>
          <cell r="N14">
            <v>27.9</v>
          </cell>
          <cell r="O14">
            <v>554.9</v>
          </cell>
          <cell r="Q14">
            <v>214.8</v>
          </cell>
          <cell r="R14">
            <v>42.9</v>
          </cell>
          <cell r="S14">
            <v>46.5</v>
          </cell>
        </row>
        <row r="15">
          <cell r="H15">
            <v>743.8</v>
          </cell>
          <cell r="I15">
            <v>90.92</v>
          </cell>
          <cell r="J15">
            <v>0.31</v>
          </cell>
          <cell r="K15">
            <v>20.263000000000002</v>
          </cell>
          <cell r="L15">
            <v>1.1299999999999999</v>
          </cell>
          <cell r="M15">
            <v>12.42</v>
          </cell>
          <cell r="N15">
            <v>3.3000000000000002E-2</v>
          </cell>
          <cell r="O15">
            <v>0.6603</v>
          </cell>
          <cell r="Q15">
            <v>0.24</v>
          </cell>
          <cell r="R15">
            <v>4.8000000000000001E-2</v>
          </cell>
          <cell r="S15">
            <v>5.5E-2</v>
          </cell>
        </row>
        <row r="17">
          <cell r="P17">
            <v>52.2</v>
          </cell>
        </row>
        <row r="18">
          <cell r="H18">
            <v>579222.69999999995</v>
          </cell>
          <cell r="I18">
            <v>38171</v>
          </cell>
          <cell r="J18">
            <v>4215.8</v>
          </cell>
          <cell r="K18">
            <v>8896</v>
          </cell>
          <cell r="L18">
            <v>1059.4000000000001</v>
          </cell>
          <cell r="M18">
            <v>10977.46</v>
          </cell>
          <cell r="N18">
            <v>217.31</v>
          </cell>
          <cell r="O18">
            <v>818.61</v>
          </cell>
          <cell r="P18">
            <v>929.81</v>
          </cell>
          <cell r="Q18">
            <v>43.2</v>
          </cell>
          <cell r="R18">
            <v>7.49</v>
          </cell>
          <cell r="S18">
            <v>22.2</v>
          </cell>
        </row>
        <row r="19">
          <cell r="H19">
            <v>152914.79</v>
          </cell>
          <cell r="I19">
            <v>10077.14</v>
          </cell>
          <cell r="J19">
            <v>1113</v>
          </cell>
          <cell r="K19">
            <v>2348.54</v>
          </cell>
          <cell r="L19">
            <v>278.62</v>
          </cell>
          <cell r="M19">
            <v>2898.05</v>
          </cell>
          <cell r="N19">
            <v>57.37</v>
          </cell>
          <cell r="O19">
            <v>216.11</v>
          </cell>
          <cell r="P19">
            <v>248.26</v>
          </cell>
          <cell r="Q19">
            <v>11.4</v>
          </cell>
          <cell r="R19">
            <v>1.98</v>
          </cell>
          <cell r="S19">
            <v>5.86</v>
          </cell>
        </row>
        <row r="20">
          <cell r="H20">
            <v>274292</v>
          </cell>
          <cell r="I20">
            <v>20312</v>
          </cell>
          <cell r="J20">
            <v>1546.24</v>
          </cell>
          <cell r="K20">
            <v>6477.8</v>
          </cell>
          <cell r="L20">
            <v>160.24</v>
          </cell>
          <cell r="M20">
            <v>8237.07</v>
          </cell>
          <cell r="O20">
            <v>488.4</v>
          </cell>
          <cell r="P20">
            <v>214.49</v>
          </cell>
          <cell r="S20">
            <v>50.3</v>
          </cell>
        </row>
        <row r="21">
          <cell r="H21">
            <v>72052.100000000006</v>
          </cell>
          <cell r="I21">
            <v>622143</v>
          </cell>
          <cell r="L21">
            <v>43.36</v>
          </cell>
          <cell r="P21">
            <v>57265.760000000002</v>
          </cell>
        </row>
        <row r="27">
          <cell r="H27">
            <v>337734.41800000001</v>
          </cell>
          <cell r="M27">
            <v>220.578</v>
          </cell>
        </row>
        <row r="28">
          <cell r="H28">
            <v>65951.392999999996</v>
          </cell>
          <cell r="M28">
            <v>60.603999999999999</v>
          </cell>
        </row>
        <row r="29">
          <cell r="H29">
            <v>84.381</v>
          </cell>
          <cell r="M29">
            <v>7.8E-2</v>
          </cell>
        </row>
        <row r="32">
          <cell r="H32">
            <v>871511.44</v>
          </cell>
          <cell r="I32">
            <v>53238.85</v>
          </cell>
          <cell r="J32">
            <v>3372</v>
          </cell>
          <cell r="K32">
            <v>6874.0599999999904</v>
          </cell>
          <cell r="L32">
            <v>1522.34</v>
          </cell>
          <cell r="M32">
            <v>3818.2980000000098</v>
          </cell>
          <cell r="N32">
            <v>816.19</v>
          </cell>
          <cell r="O32">
            <v>662.96</v>
          </cell>
          <cell r="P32">
            <v>286.11000000000058</v>
          </cell>
          <cell r="Q32">
            <v>386.41</v>
          </cell>
          <cell r="R32">
            <v>116.1</v>
          </cell>
          <cell r="S32">
            <v>34.299999999999997</v>
          </cell>
        </row>
        <row r="35">
          <cell r="H35">
            <v>175212.54</v>
          </cell>
          <cell r="K35">
            <v>1040.54</v>
          </cell>
          <cell r="M35">
            <v>1050.5</v>
          </cell>
          <cell r="N35">
            <v>620.79999999999995</v>
          </cell>
        </row>
        <row r="36">
          <cell r="L36">
            <v>1242</v>
          </cell>
        </row>
        <row r="39">
          <cell r="H39">
            <v>199189.2</v>
          </cell>
          <cell r="I39">
            <v>6723.5</v>
          </cell>
          <cell r="J39">
            <v>500</v>
          </cell>
          <cell r="K39">
            <v>250</v>
          </cell>
          <cell r="O39">
            <v>462.51</v>
          </cell>
          <cell r="R39">
            <v>1</v>
          </cell>
        </row>
        <row r="41">
          <cell r="H41">
            <v>199189.2</v>
          </cell>
          <cell r="I41">
            <v>6723.5</v>
          </cell>
          <cell r="J41">
            <v>500</v>
          </cell>
          <cell r="K41">
            <v>250</v>
          </cell>
          <cell r="O41">
            <v>462.51</v>
          </cell>
          <cell r="R41">
            <v>1</v>
          </cell>
        </row>
        <row r="42">
          <cell r="H42">
            <v>72837.600000000006</v>
          </cell>
          <cell r="I42">
            <v>3774.26</v>
          </cell>
          <cell r="J42">
            <v>718.2</v>
          </cell>
          <cell r="K42">
            <v>1231.4000000000001</v>
          </cell>
          <cell r="L42">
            <v>129.30000000000001</v>
          </cell>
          <cell r="M42">
            <v>77.349999999999994</v>
          </cell>
          <cell r="N42">
            <v>36.340000000000003</v>
          </cell>
          <cell r="O42">
            <v>68.23</v>
          </cell>
          <cell r="P42">
            <v>33.96</v>
          </cell>
          <cell r="Q42">
            <v>7.14</v>
          </cell>
          <cell r="S42">
            <v>4.32</v>
          </cell>
        </row>
        <row r="43">
          <cell r="H43">
            <v>119186.4</v>
          </cell>
          <cell r="I43">
            <v>3969.9</v>
          </cell>
          <cell r="J43">
            <v>436.09</v>
          </cell>
          <cell r="K43">
            <v>1603.1</v>
          </cell>
          <cell r="L43">
            <v>59.3</v>
          </cell>
          <cell r="M43">
            <v>239.79</v>
          </cell>
          <cell r="N43">
            <v>6.69</v>
          </cell>
          <cell r="O43">
            <v>167.58</v>
          </cell>
          <cell r="P43">
            <v>182.31</v>
          </cell>
          <cell r="Q43">
            <v>2.25</v>
          </cell>
          <cell r="S43">
            <v>1.36</v>
          </cell>
        </row>
      </sheetData>
      <sheetData sheetId="8"/>
      <sheetData sheetId="9" refreshError="1">
        <row r="13">
          <cell r="F13">
            <v>23.992570000000001</v>
          </cell>
        </row>
        <row r="14">
          <cell r="F14">
            <v>14.51323</v>
          </cell>
        </row>
        <row r="15">
          <cell r="F15">
            <v>25.901129999999998</v>
          </cell>
        </row>
        <row r="16">
          <cell r="F16">
            <v>603.06398999999999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55.921379999999999</v>
          </cell>
        </row>
        <row r="21">
          <cell r="F21">
            <v>14.76281</v>
          </cell>
        </row>
        <row r="22">
          <cell r="F22">
            <v>0</v>
          </cell>
        </row>
        <row r="23">
          <cell r="F23">
            <v>25.609780000000001</v>
          </cell>
        </row>
        <row r="24">
          <cell r="F24">
            <v>763.76488999999992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763.76488999999992</v>
          </cell>
        </row>
        <row r="28">
          <cell r="F28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2">
          <cell r="F42">
            <v>0</v>
          </cell>
        </row>
        <row r="44">
          <cell r="F44">
            <v>763.76488999999992</v>
          </cell>
        </row>
        <row r="46">
          <cell r="F46">
            <v>0</v>
          </cell>
        </row>
        <row r="48">
          <cell r="F48">
            <v>0</v>
          </cell>
        </row>
      </sheetData>
      <sheetData sheetId="10" refreshError="1">
        <row r="12">
          <cell r="H12">
            <v>4273.8029999999999</v>
          </cell>
          <cell r="I12">
            <v>345.56700000000001</v>
          </cell>
        </row>
        <row r="13">
          <cell r="I13">
            <v>4152.2559999999985</v>
          </cell>
          <cell r="J13">
            <v>4.6040000000000001</v>
          </cell>
        </row>
        <row r="14">
          <cell r="J14">
            <v>2706.4150000000004</v>
          </cell>
        </row>
        <row r="15">
          <cell r="I15">
            <v>46.96</v>
          </cell>
        </row>
        <row r="16">
          <cell r="G16">
            <v>5741.0110000000004</v>
          </cell>
          <cell r="H16">
            <v>147.30600000000001</v>
          </cell>
          <cell r="I16">
            <v>143.67699999999999</v>
          </cell>
        </row>
        <row r="18">
          <cell r="G18">
            <v>357.983</v>
          </cell>
          <cell r="H18">
            <v>107.265</v>
          </cell>
          <cell r="I18">
            <v>326.42</v>
          </cell>
          <cell r="J18">
            <v>392.98700000000002</v>
          </cell>
        </row>
        <row r="22">
          <cell r="G22">
            <v>763.65800000000002</v>
          </cell>
          <cell r="H22">
            <v>156.98400000000001</v>
          </cell>
          <cell r="I22">
            <v>1655.625</v>
          </cell>
          <cell r="J22">
            <v>2318.0320000000002</v>
          </cell>
        </row>
      </sheetData>
      <sheetData sheetId="11" refreshError="1">
        <row r="12">
          <cell r="H12">
            <v>634.35</v>
          </cell>
          <cell r="I12">
            <v>53.698999999999998</v>
          </cell>
        </row>
        <row r="13">
          <cell r="I13">
            <v>620.35799999999983</v>
          </cell>
          <cell r="J13">
            <v>0.79700000000000004</v>
          </cell>
        </row>
        <row r="14">
          <cell r="J14">
            <v>422.87299999999993</v>
          </cell>
        </row>
        <row r="15">
          <cell r="I15">
            <v>7.35</v>
          </cell>
        </row>
        <row r="16">
          <cell r="G16">
            <v>846.48899999999992</v>
          </cell>
          <cell r="H16">
            <v>26.512</v>
          </cell>
          <cell r="I16">
            <v>23.751999999999999</v>
          </cell>
        </row>
        <row r="18">
          <cell r="G18">
            <v>55.148000000000003</v>
          </cell>
          <cell r="H18">
            <v>18.628</v>
          </cell>
          <cell r="I18">
            <v>51.198</v>
          </cell>
          <cell r="J18">
            <v>68.462999999999994</v>
          </cell>
        </row>
        <row r="22">
          <cell r="G22">
            <v>103.292</v>
          </cell>
          <cell r="H22">
            <v>21.079000000000001</v>
          </cell>
          <cell r="I22">
            <v>231.08799999999999</v>
          </cell>
          <cell r="J22">
            <v>355.20699999999999</v>
          </cell>
        </row>
      </sheetData>
      <sheetData sheetId="12" refreshError="1">
        <row r="5">
          <cell r="D5">
            <v>5205231.9701178977</v>
          </cell>
        </row>
        <row r="6">
          <cell r="D6">
            <v>6574.1352000000006</v>
          </cell>
        </row>
        <row r="7">
          <cell r="D7">
            <v>79.177440252793957</v>
          </cell>
        </row>
        <row r="8">
          <cell r="D8">
            <v>576025.83000000007</v>
          </cell>
        </row>
        <row r="9">
          <cell r="D9">
            <v>109546.14</v>
          </cell>
        </row>
        <row r="10">
          <cell r="D10">
            <v>465482.76</v>
          </cell>
        </row>
        <row r="11">
          <cell r="D11">
            <v>383572.13</v>
          </cell>
        </row>
        <row r="12">
          <cell r="D12">
            <v>81910.63</v>
          </cell>
        </row>
        <row r="13">
          <cell r="D13">
            <v>104.8</v>
          </cell>
        </row>
        <row r="14">
          <cell r="D14">
            <v>78.158998091603067</v>
          </cell>
        </row>
        <row r="15">
          <cell r="D15">
            <v>996.93</v>
          </cell>
        </row>
        <row r="16">
          <cell r="D16">
            <v>5781257.8001178978</v>
          </cell>
        </row>
        <row r="19">
          <cell r="J19">
            <v>603.06398999999999</v>
          </cell>
        </row>
        <row r="20">
          <cell r="D20">
            <v>763.76488999999992</v>
          </cell>
          <cell r="J20">
            <v>0</v>
          </cell>
        </row>
        <row r="21">
          <cell r="D21">
            <v>2.0047999999999999</v>
          </cell>
        </row>
        <row r="22">
          <cell r="D22">
            <v>38.096812150837984</v>
          </cell>
        </row>
        <row r="23">
          <cell r="D23">
            <v>52.2</v>
          </cell>
          <cell r="G23">
            <v>0</v>
          </cell>
          <cell r="H23">
            <v>52.2</v>
          </cell>
          <cell r="I23">
            <v>0</v>
          </cell>
          <cell r="J23">
            <v>0</v>
          </cell>
        </row>
        <row r="24">
          <cell r="D24">
            <v>1007371.78</v>
          </cell>
          <cell r="G24">
            <v>70118</v>
          </cell>
          <cell r="H24">
            <v>644580.98</v>
          </cell>
          <cell r="I24">
            <v>292672.80000000005</v>
          </cell>
          <cell r="J24">
            <v>55.921379999999999</v>
          </cell>
        </row>
        <row r="25">
          <cell r="D25">
            <v>265738.54999999993</v>
          </cell>
          <cell r="G25">
            <v>18368.559999999998</v>
          </cell>
          <cell r="H25">
            <v>170171.11999999997</v>
          </cell>
          <cell r="I25">
            <v>77198.87</v>
          </cell>
          <cell r="J25">
            <v>14.76281</v>
          </cell>
        </row>
        <row r="26">
          <cell r="D26">
            <v>409184.87</v>
          </cell>
          <cell r="G26">
            <v>3512.3999999999996</v>
          </cell>
          <cell r="H26">
            <v>311778.53999999998</v>
          </cell>
          <cell r="I26">
            <v>93893.930000000008</v>
          </cell>
          <cell r="J26">
            <v>0</v>
          </cell>
        </row>
        <row r="27">
          <cell r="D27">
            <v>1248495.7879999997</v>
          </cell>
          <cell r="G27">
            <v>91808.919999999853</v>
          </cell>
          <cell r="H27">
            <v>942639.05799999984</v>
          </cell>
          <cell r="I27">
            <v>214047.81000000003</v>
          </cell>
          <cell r="J27">
            <v>90.016710000000003</v>
          </cell>
        </row>
        <row r="28">
          <cell r="D28">
            <v>547340.48</v>
          </cell>
          <cell r="G28">
            <v>209813.21</v>
          </cell>
          <cell r="H28">
            <v>177924.38</v>
          </cell>
          <cell r="I28">
            <v>159602.88999999996</v>
          </cell>
          <cell r="J28">
            <v>0</v>
          </cell>
        </row>
        <row r="29">
          <cell r="D29">
            <v>83199.789999999994</v>
          </cell>
          <cell r="G29">
            <v>67856.92</v>
          </cell>
          <cell r="H29">
            <v>1242</v>
          </cell>
          <cell r="I29">
            <v>14100.869999999999</v>
          </cell>
          <cell r="J29">
            <v>0</v>
          </cell>
        </row>
        <row r="30">
          <cell r="D30">
            <v>528947.68999999994</v>
          </cell>
          <cell r="G30">
            <v>8545.17</v>
          </cell>
          <cell r="H30">
            <v>411899.08000000007</v>
          </cell>
          <cell r="I30">
            <v>108503.44</v>
          </cell>
          <cell r="J30">
            <v>0</v>
          </cell>
        </row>
        <row r="31">
          <cell r="D31">
            <v>252613.03000000003</v>
          </cell>
          <cell r="G31">
            <v>0</v>
          </cell>
          <cell r="H31">
            <v>207126.21000000002</v>
          </cell>
          <cell r="I31">
            <v>45486.82</v>
          </cell>
          <cell r="J31">
            <v>0</v>
          </cell>
        </row>
        <row r="33">
          <cell r="D33">
            <v>252613.03000000003</v>
          </cell>
          <cell r="G33">
            <v>0</v>
          </cell>
          <cell r="H33">
            <v>207126.21000000002</v>
          </cell>
          <cell r="I33">
            <v>45486.82</v>
          </cell>
          <cell r="J33">
            <v>0</v>
          </cell>
        </row>
        <row r="34">
          <cell r="D34">
            <v>109195.97</v>
          </cell>
          <cell r="G34">
            <v>6113.7699999999995</v>
          </cell>
          <cell r="H34">
            <v>78918.100000000006</v>
          </cell>
          <cell r="I34">
            <v>24164.1</v>
          </cell>
          <cell r="J34">
            <v>0</v>
          </cell>
        </row>
        <row r="35">
          <cell r="D35">
            <v>167138.68999999997</v>
          </cell>
          <cell r="G35">
            <v>2431.4</v>
          </cell>
          <cell r="H35">
            <v>125854.76999999999</v>
          </cell>
          <cell r="I35">
            <v>38852.519999999997</v>
          </cell>
          <cell r="J35">
            <v>0</v>
          </cell>
        </row>
        <row r="36">
          <cell r="D36">
            <v>3924695.3328899997</v>
          </cell>
          <cell r="E36">
            <v>0</v>
          </cell>
          <cell r="F36">
            <v>0</v>
          </cell>
          <cell r="G36">
            <v>334309.33999999985</v>
          </cell>
          <cell r="H36">
            <v>2657803.3579999995</v>
          </cell>
          <cell r="I36">
            <v>931818.87000000011</v>
          </cell>
          <cell r="J36">
            <v>763.76488999999992</v>
          </cell>
        </row>
        <row r="38">
          <cell r="D38">
            <v>9705953.1330078971</v>
          </cell>
          <cell r="J38">
            <v>763.76488999999992</v>
          </cell>
        </row>
        <row r="40">
          <cell r="D40">
            <v>5393.6183000000001</v>
          </cell>
          <cell r="J40">
            <v>2.0047999999999999</v>
          </cell>
        </row>
        <row r="41">
          <cell r="D41">
            <v>1713.3882070000002</v>
          </cell>
        </row>
        <row r="42">
          <cell r="D42">
            <v>179.95254007885387</v>
          </cell>
          <cell r="J42">
            <v>38.096812150837984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"/>
      <sheetName val="Заголовок"/>
      <sheetName val="Инструкция"/>
      <sheetName val="Справочники"/>
      <sheetName val="1"/>
      <sheetName val="2006"/>
      <sheetName val="2007 (Min)"/>
      <sheetName val="2007 (Max)"/>
      <sheetName val="Индексы"/>
      <sheetName val="Регионы"/>
      <sheetName val="Лист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Справочники"/>
      <sheetName val="СВОД"/>
      <sheetName val="Отч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Справочники"/>
      <sheetName val="Томская область1"/>
    </sheetNames>
    <sheetDataSet>
      <sheetData sheetId="0" refreshError="1">
        <row r="21">
          <cell r="B21" t="str">
            <v>EXP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и"/>
      <sheetName val="Полезный отпуск ээ"/>
      <sheetName val="Стоимость ээ"/>
      <sheetName val="Примечания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D2" t="str">
            <v>Да</v>
          </cell>
        </row>
        <row r="3">
          <cell r="D3" t="str">
            <v>Нет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"/>
      <sheetName val="отчет 2007"/>
      <sheetName val="FST5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10075324.5272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4521433.4000000004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10308344.719799999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0</v>
          </cell>
        </row>
        <row r="23">
          <cell r="G23">
            <v>27925.445400000001</v>
          </cell>
          <cell r="L23">
            <v>0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7">
          <cell r="G57">
            <v>0</v>
          </cell>
        </row>
        <row r="58">
          <cell r="G58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5">
          <cell r="G105">
            <v>0</v>
          </cell>
        </row>
        <row r="106">
          <cell r="G106">
            <v>0</v>
          </cell>
        </row>
        <row r="108">
          <cell r="G108">
            <v>0</v>
          </cell>
        </row>
        <row r="109">
          <cell r="G109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Инструкция"/>
      <sheetName val="Анализ"/>
      <sheetName val="TEHSHEET"/>
    </sheetNames>
    <sheetDataSet>
      <sheetData sheetId="0"/>
      <sheetData sheetId="1" refreshError="1"/>
      <sheetData sheetId="2" refreshError="1">
        <row r="29">
          <cell r="E29">
            <v>0</v>
          </cell>
        </row>
        <row r="30">
          <cell r="E30">
            <v>0</v>
          </cell>
        </row>
        <row r="41">
          <cell r="E41">
            <v>0</v>
          </cell>
        </row>
        <row r="44">
          <cell r="E44">
            <v>0</v>
          </cell>
        </row>
        <row r="49">
          <cell r="E49">
            <v>0</v>
          </cell>
        </row>
        <row r="50">
          <cell r="E50">
            <v>0</v>
          </cell>
        </row>
        <row r="55">
          <cell r="E55">
            <v>0</v>
          </cell>
        </row>
        <row r="59">
          <cell r="E59">
            <v>0</v>
          </cell>
        </row>
        <row r="63">
          <cell r="E63">
            <v>0</v>
          </cell>
        </row>
        <row r="71">
          <cell r="E71">
            <v>0</v>
          </cell>
        </row>
        <row r="77">
          <cell r="E77">
            <v>0</v>
          </cell>
        </row>
        <row r="80">
          <cell r="E80">
            <v>0</v>
          </cell>
        </row>
        <row r="92">
          <cell r="E92">
            <v>0</v>
          </cell>
        </row>
        <row r="96">
          <cell r="E96">
            <v>0</v>
          </cell>
        </row>
        <row r="109">
          <cell r="E109">
            <v>0</v>
          </cell>
        </row>
        <row r="110">
          <cell r="E110">
            <v>0</v>
          </cell>
        </row>
        <row r="117">
          <cell r="E117">
            <v>0</v>
          </cell>
        </row>
        <row r="132">
          <cell r="E132">
            <v>0</v>
          </cell>
        </row>
        <row r="137">
          <cell r="E137">
            <v>0</v>
          </cell>
        </row>
        <row r="138">
          <cell r="E138">
            <v>0</v>
          </cell>
        </row>
        <row r="147">
          <cell r="E147" t="str">
            <v>-</v>
          </cell>
        </row>
      </sheetData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Ф9.1"/>
      <sheetName val="Комментарии"/>
      <sheetName val="Проверка"/>
      <sheetName val="TEHSHEET"/>
      <sheetName val="modUpdTemplMain"/>
      <sheetName val="AllSheetsInThisWorkbook"/>
      <sheetName val="REESTR_OREM_SUBJ"/>
      <sheetName val="REESTR_OREM_CONS"/>
      <sheetName val="REESTR_ORG"/>
      <sheetName val="REESTR_FILTERED"/>
      <sheetName val="modCommandButton"/>
      <sheetName val="modReestr"/>
      <sheetName val="modProv"/>
      <sheetName val="modChange"/>
      <sheetName val="modfrmReestr"/>
      <sheetName val="modList01"/>
      <sheetName val="modfrmReestrOREMSubj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F8" t="str">
            <v>Ставропольский край</v>
          </cell>
        </row>
        <row r="10">
          <cell r="F10">
            <v>2013</v>
          </cell>
        </row>
        <row r="13">
          <cell r="F13" t="str">
            <v>ОАО "Горэлектросеть" (г. Кисловодск)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82"/>
  <sheetViews>
    <sheetView tabSelected="1" zoomScale="130" zoomScaleNormal="130" workbookViewId="0">
      <selection activeCell="F1" sqref="F1:G1048576"/>
    </sheetView>
  </sheetViews>
  <sheetFormatPr defaultRowHeight="12"/>
  <cols>
    <col min="1" max="1" width="5.85546875" style="2" customWidth="1"/>
    <col min="2" max="2" width="50.42578125" style="2" customWidth="1"/>
    <col min="3" max="4" width="13.7109375" style="2" customWidth="1"/>
    <col min="5" max="5" width="12.42578125" style="2" customWidth="1"/>
    <col min="6" max="6" width="10.7109375" style="32" hidden="1" customWidth="1"/>
    <col min="7" max="7" width="10.7109375" style="68" hidden="1" customWidth="1"/>
    <col min="8" max="8" width="15.28515625" style="2" customWidth="1"/>
    <col min="9" max="12" width="10.7109375" style="2" customWidth="1"/>
    <col min="13" max="16384" width="9.140625" style="2"/>
  </cols>
  <sheetData>
    <row r="1" spans="1:12" ht="12.75">
      <c r="A1" s="76" t="s">
        <v>0</v>
      </c>
      <c r="B1" s="76"/>
      <c r="C1" s="76"/>
      <c r="D1" s="76"/>
      <c r="E1" s="76"/>
      <c r="F1" s="1"/>
      <c r="G1" s="60"/>
    </row>
    <row r="2" spans="1:12" ht="12.75">
      <c r="A2" s="76" t="s">
        <v>1</v>
      </c>
      <c r="B2" s="76"/>
      <c r="C2" s="76"/>
      <c r="D2" s="76"/>
      <c r="E2" s="76"/>
      <c r="F2" s="1"/>
      <c r="G2" s="60"/>
    </row>
    <row r="3" spans="1:12" ht="12.75">
      <c r="A3" s="76" t="s">
        <v>97</v>
      </c>
      <c r="B3" s="76"/>
      <c r="C3" s="76"/>
      <c r="D3" s="76"/>
      <c r="E3" s="76"/>
      <c r="F3" s="1"/>
      <c r="G3" s="60"/>
    </row>
    <row r="4" spans="1:12" ht="14.25">
      <c r="A4" s="3"/>
      <c r="B4" s="3"/>
      <c r="C4" s="4"/>
      <c r="D4" s="4"/>
      <c r="E4" s="4"/>
      <c r="F4" s="55"/>
      <c r="G4" s="61"/>
    </row>
    <row r="5" spans="1:12" ht="12" customHeight="1">
      <c r="A5" s="77" t="s">
        <v>2</v>
      </c>
      <c r="B5" s="79" t="s">
        <v>3</v>
      </c>
      <c r="C5" s="81" t="s">
        <v>95</v>
      </c>
      <c r="D5" s="82"/>
      <c r="E5" s="83"/>
      <c r="F5" s="56"/>
      <c r="G5" s="62"/>
      <c r="L5" s="51"/>
    </row>
    <row r="6" spans="1:12">
      <c r="A6" s="78"/>
      <c r="B6" s="80"/>
      <c r="C6" s="5" t="s">
        <v>4</v>
      </c>
      <c r="D6" s="5" t="s">
        <v>5</v>
      </c>
      <c r="E6" s="5" t="s">
        <v>6</v>
      </c>
      <c r="F6" s="57"/>
      <c r="G6" s="63"/>
      <c r="L6" s="51"/>
    </row>
    <row r="7" spans="1:12">
      <c r="A7" s="73" t="s">
        <v>7</v>
      </c>
      <c r="B7" s="74"/>
      <c r="C7" s="6"/>
      <c r="D7" s="7"/>
      <c r="E7" s="7"/>
      <c r="F7" s="7"/>
      <c r="G7" s="64"/>
      <c r="L7" s="51"/>
    </row>
    <row r="8" spans="1:12">
      <c r="A8" s="8" t="s">
        <v>8</v>
      </c>
      <c r="B8" s="9" t="s">
        <v>9</v>
      </c>
      <c r="C8" s="10">
        <f t="shared" ref="C8:E8" si="0">SUM(C10,C14:C15)</f>
        <v>1373569.27</v>
      </c>
      <c r="D8" s="10">
        <f t="shared" si="0"/>
        <v>403820.49943776208</v>
      </c>
      <c r="E8" s="10">
        <f t="shared" si="0"/>
        <v>969748.77056223794</v>
      </c>
      <c r="F8" s="58"/>
      <c r="G8" s="65"/>
      <c r="H8" s="47"/>
      <c r="L8" s="51"/>
    </row>
    <row r="9" spans="1:12">
      <c r="A9" s="11"/>
      <c r="B9" s="12" t="s">
        <v>10</v>
      </c>
      <c r="C9" s="13"/>
      <c r="D9" s="13"/>
      <c r="E9" s="13"/>
      <c r="F9" s="13"/>
      <c r="G9" s="65"/>
      <c r="H9" s="47"/>
      <c r="L9" s="51"/>
    </row>
    <row r="10" spans="1:12" ht="15.75" customHeight="1">
      <c r="A10" s="11" t="s">
        <v>11</v>
      </c>
      <c r="B10" s="14" t="s">
        <v>12</v>
      </c>
      <c r="C10" s="15">
        <f>SUM(C11:C13)</f>
        <v>1203979.56</v>
      </c>
      <c r="D10" s="15">
        <f>SUM(D11:D13)</f>
        <v>353962.64064617129</v>
      </c>
      <c r="E10" s="15">
        <f>SUM(E11:E13)</f>
        <v>850016.91935382877</v>
      </c>
      <c r="F10" s="15"/>
      <c r="G10" s="65">
        <v>0.29399182263694307</v>
      </c>
      <c r="H10" s="47"/>
      <c r="I10" s="72"/>
      <c r="L10" s="51"/>
    </row>
    <row r="11" spans="1:12" ht="15.75" customHeight="1">
      <c r="A11" s="11"/>
      <c r="B11" s="14" t="s">
        <v>13</v>
      </c>
      <c r="C11" s="16">
        <v>477121.71</v>
      </c>
      <c r="D11" s="16">
        <f>C11*G11</f>
        <v>140267.98132159401</v>
      </c>
      <c r="E11" s="16">
        <f>C11-D11</f>
        <v>336853.72867840598</v>
      </c>
      <c r="F11" s="16"/>
      <c r="G11" s="65">
        <v>0.29398784079976992</v>
      </c>
      <c r="H11" s="47"/>
      <c r="I11" s="72"/>
      <c r="L11" s="51"/>
    </row>
    <row r="12" spans="1:12" ht="15.75" customHeight="1">
      <c r="A12" s="11"/>
      <c r="B12" s="14" t="s">
        <v>14</v>
      </c>
      <c r="C12" s="16">
        <v>0</v>
      </c>
      <c r="D12" s="16">
        <f>C12*G12</f>
        <v>0</v>
      </c>
      <c r="E12" s="16">
        <f t="shared" ref="E12:E16" si="1">C12-D12</f>
        <v>0</v>
      </c>
      <c r="F12" s="16"/>
      <c r="G12" s="65">
        <v>0.2939206333096519</v>
      </c>
      <c r="H12" s="47"/>
      <c r="I12" s="72"/>
      <c r="L12" s="51"/>
    </row>
    <row r="13" spans="1:12" ht="15.75" customHeight="1">
      <c r="A13" s="11"/>
      <c r="B13" s="14" t="s">
        <v>15</v>
      </c>
      <c r="C13" s="16">
        <f>263673.93+272844.21+154006.83+36332.88</f>
        <v>726857.85</v>
      </c>
      <c r="D13" s="16">
        <f>C13*G13</f>
        <v>213694.65932457725</v>
      </c>
      <c r="E13" s="16">
        <f t="shared" si="1"/>
        <v>513163.19067542272</v>
      </c>
      <c r="F13" s="16"/>
      <c r="G13" s="65">
        <v>0.29399786949343293</v>
      </c>
      <c r="H13" s="47"/>
      <c r="I13" s="72"/>
      <c r="L13" s="51"/>
    </row>
    <row r="14" spans="1:12" ht="15.75" customHeight="1">
      <c r="A14" s="11" t="s">
        <v>16</v>
      </c>
      <c r="B14" s="17" t="s">
        <v>17</v>
      </c>
      <c r="C14" s="16">
        <v>0</v>
      </c>
      <c r="D14" s="16">
        <f>C14*G14</f>
        <v>0</v>
      </c>
      <c r="E14" s="16">
        <f t="shared" si="1"/>
        <v>0</v>
      </c>
      <c r="F14" s="16"/>
      <c r="G14" s="65"/>
      <c r="H14" s="47"/>
      <c r="I14" s="72"/>
      <c r="L14" s="51"/>
    </row>
    <row r="15" spans="1:12" ht="15.75" customHeight="1">
      <c r="A15" s="11" t="s">
        <v>16</v>
      </c>
      <c r="B15" s="17" t="s">
        <v>18</v>
      </c>
      <c r="C15" s="16">
        <v>169589.71</v>
      </c>
      <c r="D15" s="16">
        <f>C15*G15</f>
        <v>49857.858791590792</v>
      </c>
      <c r="E15" s="16">
        <f t="shared" si="1"/>
        <v>119731.85120840921</v>
      </c>
      <c r="F15" s="16"/>
      <c r="G15" s="65">
        <v>0.2939910610826022</v>
      </c>
      <c r="H15" s="47"/>
      <c r="I15" s="72"/>
      <c r="L15" s="51"/>
    </row>
    <row r="16" spans="1:12" ht="15.75" customHeight="1">
      <c r="A16" s="8" t="s">
        <v>19</v>
      </c>
      <c r="B16" s="18" t="s">
        <v>20</v>
      </c>
      <c r="C16" s="19">
        <v>11162.15</v>
      </c>
      <c r="D16" s="19">
        <f>C16*G16</f>
        <v>3281.5750382862911</v>
      </c>
      <c r="E16" s="19">
        <f t="shared" si="1"/>
        <v>7880.574961713708</v>
      </c>
      <c r="F16" s="59"/>
      <c r="G16" s="65">
        <v>0.29399130438905507</v>
      </c>
      <c r="H16" s="47"/>
      <c r="I16" s="72"/>
      <c r="L16" s="51"/>
    </row>
    <row r="17" spans="1:12" ht="15.75" customHeight="1">
      <c r="A17" s="8" t="s">
        <v>21</v>
      </c>
      <c r="B17" s="20" t="s">
        <v>22</v>
      </c>
      <c r="C17" s="10">
        <f t="shared" ref="C17:E17" si="2">SUM(C18:C19)</f>
        <v>19533639.27</v>
      </c>
      <c r="D17" s="10">
        <f t="shared" si="2"/>
        <v>9964666.4881244954</v>
      </c>
      <c r="E17" s="10">
        <f t="shared" si="2"/>
        <v>9568972.781875506</v>
      </c>
      <c r="F17" s="58"/>
      <c r="G17" s="65">
        <v>0.51012851985182051</v>
      </c>
      <c r="H17" s="47"/>
      <c r="I17" s="72"/>
      <c r="L17" s="51"/>
    </row>
    <row r="18" spans="1:12" ht="15.75" customHeight="1">
      <c r="A18" s="11" t="s">
        <v>23</v>
      </c>
      <c r="B18" s="14" t="s">
        <v>24</v>
      </c>
      <c r="C18" s="16">
        <v>15227618.710000001</v>
      </c>
      <c r="D18" s="16">
        <f>C18*G18</f>
        <v>7768042.5934001887</v>
      </c>
      <c r="E18" s="16">
        <f t="shared" ref="E18:E19" si="3">C18-D18</f>
        <v>7459576.1165998122</v>
      </c>
      <c r="F18" s="16"/>
      <c r="G18" s="65">
        <v>0.51012851985182051</v>
      </c>
      <c r="H18" s="47"/>
      <c r="I18" s="72"/>
      <c r="L18" s="51"/>
    </row>
    <row r="19" spans="1:12" ht="15.75" customHeight="1">
      <c r="A19" s="11" t="s">
        <v>25</v>
      </c>
      <c r="B19" s="14" t="s">
        <v>26</v>
      </c>
      <c r="C19" s="16">
        <f>4275707.25+30313.31</f>
        <v>4306020.5599999996</v>
      </c>
      <c r="D19" s="16">
        <f>C19*G19</f>
        <v>2196623.8947243067</v>
      </c>
      <c r="E19" s="16">
        <f t="shared" si="3"/>
        <v>2109396.6652756929</v>
      </c>
      <c r="F19" s="16"/>
      <c r="G19" s="65">
        <v>0.51012851985182039</v>
      </c>
      <c r="H19" s="47"/>
      <c r="I19" s="72"/>
      <c r="L19" s="51"/>
    </row>
    <row r="20" spans="1:12" ht="15.75" customHeight="1">
      <c r="A20" s="8" t="s">
        <v>27</v>
      </c>
      <c r="B20" s="18" t="s">
        <v>28</v>
      </c>
      <c r="C20" s="10">
        <f t="shared" ref="C20:E20" si="4">SUM(C21:C22,C39,C40,C41:C43,C46,C49)</f>
        <v>5583533.3599999994</v>
      </c>
      <c r="D20" s="21">
        <f t="shared" si="4"/>
        <v>1066799.1873803695</v>
      </c>
      <c r="E20" s="21">
        <f t="shared" si="4"/>
        <v>4516734.1726196315</v>
      </c>
      <c r="F20" s="58"/>
      <c r="G20" s="65">
        <v>0.26787609333724266</v>
      </c>
      <c r="H20" s="47"/>
      <c r="I20" s="72"/>
      <c r="L20" s="51"/>
    </row>
    <row r="21" spans="1:12" ht="15.75" customHeight="1">
      <c r="A21" s="11" t="s">
        <v>29</v>
      </c>
      <c r="B21" s="14" t="s">
        <v>30</v>
      </c>
      <c r="C21" s="16">
        <f>30803.39+284671.01+16580+45000+9322.03</f>
        <v>386376.43000000005</v>
      </c>
      <c r="D21" s="16">
        <f>C21*G21</f>
        <v>0</v>
      </c>
      <c r="E21" s="16">
        <f t="shared" ref="E21" si="5">C21-D21</f>
        <v>386376.43000000005</v>
      </c>
      <c r="F21" s="16"/>
      <c r="G21" s="65">
        <v>0</v>
      </c>
      <c r="H21" s="47"/>
      <c r="I21" s="72"/>
      <c r="L21" s="51"/>
    </row>
    <row r="22" spans="1:12" ht="15.75" customHeight="1">
      <c r="A22" s="11" t="s">
        <v>31</v>
      </c>
      <c r="B22" s="17" t="s">
        <v>32</v>
      </c>
      <c r="C22" s="15">
        <f t="shared" ref="C22:E22" si="6">SUM(C24:C29)</f>
        <v>4698498.91</v>
      </c>
      <c r="D22" s="15">
        <f t="shared" si="6"/>
        <v>920229.85957786161</v>
      </c>
      <c r="E22" s="15">
        <f t="shared" si="6"/>
        <v>3778269.050422139</v>
      </c>
      <c r="F22" s="15"/>
      <c r="G22" s="65">
        <v>0.294782113246702</v>
      </c>
      <c r="H22" s="47"/>
      <c r="I22" s="72"/>
      <c r="L22" s="51"/>
    </row>
    <row r="23" spans="1:12" ht="15.75" customHeight="1">
      <c r="A23" s="11"/>
      <c r="B23" s="22" t="s">
        <v>10</v>
      </c>
      <c r="C23" s="16"/>
      <c r="D23" s="16"/>
      <c r="E23" s="16"/>
      <c r="F23" s="16"/>
      <c r="G23" s="65"/>
      <c r="H23" s="47"/>
      <c r="I23" s="72"/>
      <c r="L23" s="51"/>
    </row>
    <row r="24" spans="1:12" ht="15.75" customHeight="1">
      <c r="A24" s="11"/>
      <c r="B24" s="17" t="s">
        <v>33</v>
      </c>
      <c r="C24" s="16">
        <v>150004.22</v>
      </c>
      <c r="D24" s="16">
        <f>C24*G24</f>
        <v>44099.961375706771</v>
      </c>
      <c r="E24" s="16">
        <f t="shared" ref="E24:E28" si="7">C24-D24</f>
        <v>105904.25862429323</v>
      </c>
      <c r="F24" s="16"/>
      <c r="G24" s="65">
        <v>0.29399147154464567</v>
      </c>
      <c r="H24" s="47"/>
      <c r="I24" s="72"/>
      <c r="L24" s="51"/>
    </row>
    <row r="25" spans="1:12" ht="15.75" customHeight="1">
      <c r="A25" s="11"/>
      <c r="B25" s="17" t="s">
        <v>34</v>
      </c>
      <c r="C25" s="16">
        <v>445199.71</v>
      </c>
      <c r="D25" s="16">
        <f>C25*G25</f>
        <v>130891.6286230949</v>
      </c>
      <c r="E25" s="16">
        <f t="shared" si="7"/>
        <v>314308.08137690509</v>
      </c>
      <c r="F25" s="16"/>
      <c r="G25" s="65">
        <v>0.2940065451145395</v>
      </c>
      <c r="H25" s="47"/>
      <c r="I25" s="72"/>
      <c r="L25" s="51"/>
    </row>
    <row r="26" spans="1:12" ht="15.75" customHeight="1">
      <c r="A26" s="11"/>
      <c r="B26" s="14" t="s">
        <v>35</v>
      </c>
      <c r="C26" s="16">
        <f>112223.4</f>
        <v>112223.4</v>
      </c>
      <c r="D26" s="16">
        <f>C26*G26</f>
        <v>0</v>
      </c>
      <c r="E26" s="16">
        <f t="shared" si="7"/>
        <v>112223.4</v>
      </c>
      <c r="F26" s="16"/>
      <c r="G26" s="65">
        <v>0</v>
      </c>
      <c r="H26" s="47"/>
      <c r="I26" s="72"/>
      <c r="L26" s="51"/>
    </row>
    <row r="27" spans="1:12" ht="15.75" customHeight="1">
      <c r="A27" s="11"/>
      <c r="B27" s="14" t="s">
        <v>36</v>
      </c>
      <c r="C27" s="16">
        <f>904701.55+64280-651601.55</f>
        <v>317380</v>
      </c>
      <c r="D27" s="16">
        <f>C27*G27</f>
        <v>317380</v>
      </c>
      <c r="E27" s="16">
        <f t="shared" si="7"/>
        <v>0</v>
      </c>
      <c r="F27" s="16"/>
      <c r="G27" s="65">
        <v>1</v>
      </c>
      <c r="H27" s="47"/>
      <c r="I27" s="72"/>
      <c r="L27" s="51"/>
    </row>
    <row r="28" spans="1:12" ht="15.75" customHeight="1">
      <c r="A28" s="11"/>
      <c r="B28" s="14" t="s">
        <v>37</v>
      </c>
      <c r="C28" s="16">
        <v>151500</v>
      </c>
      <c r="D28" s="16">
        <f>C28*G28</f>
        <v>0</v>
      </c>
      <c r="E28" s="16">
        <f t="shared" si="7"/>
        <v>151500</v>
      </c>
      <c r="F28" s="16"/>
      <c r="G28" s="65"/>
      <c r="H28" s="47"/>
      <c r="I28" s="72"/>
      <c r="L28" s="51"/>
    </row>
    <row r="29" spans="1:12" ht="15.75" customHeight="1">
      <c r="A29" s="11"/>
      <c r="B29" s="17" t="s">
        <v>38</v>
      </c>
      <c r="C29" s="23">
        <f t="shared" ref="C29:E29" si="8">SUM(C30:C33)</f>
        <v>3522191.58</v>
      </c>
      <c r="D29" s="23">
        <f t="shared" si="8"/>
        <v>427858.26957905997</v>
      </c>
      <c r="E29" s="23">
        <f t="shared" si="8"/>
        <v>3094333.3104209406</v>
      </c>
      <c r="F29" s="15"/>
      <c r="G29" s="65">
        <v>0.25925427107925147</v>
      </c>
      <c r="H29" s="47"/>
      <c r="I29" s="72"/>
      <c r="L29" s="51"/>
    </row>
    <row r="30" spans="1:12" ht="15.75" customHeight="1">
      <c r="A30" s="11"/>
      <c r="B30" s="17" t="s">
        <v>39</v>
      </c>
      <c r="C30" s="16">
        <v>487659.58</v>
      </c>
      <c r="D30" s="16">
        <f>C30*G30</f>
        <v>0</v>
      </c>
      <c r="E30" s="16">
        <f t="shared" ref="E30:E31" si="9">C30-D30</f>
        <v>487659.58</v>
      </c>
      <c r="F30" s="16"/>
      <c r="G30" s="65">
        <v>0</v>
      </c>
      <c r="H30" s="47"/>
      <c r="I30" s="72"/>
      <c r="L30" s="51"/>
    </row>
    <row r="31" spans="1:12" ht="15.75" customHeight="1">
      <c r="A31" s="11"/>
      <c r="B31" s="17" t="s">
        <v>40</v>
      </c>
      <c r="C31" s="16">
        <f>42720.8+651601.55</f>
        <v>694322.35000000009</v>
      </c>
      <c r="D31" s="16">
        <f>C31*G31</f>
        <v>0</v>
      </c>
      <c r="E31" s="16">
        <f t="shared" si="9"/>
        <v>694322.35000000009</v>
      </c>
      <c r="F31" s="16"/>
      <c r="G31" s="65"/>
      <c r="H31" s="47"/>
      <c r="I31" s="72"/>
      <c r="L31" s="51"/>
    </row>
    <row r="32" spans="1:12" ht="15.75" customHeight="1">
      <c r="A32" s="24"/>
      <c r="B32" s="14" t="s">
        <v>41</v>
      </c>
      <c r="C32" s="16">
        <f>15360+17937.92+13977.6</f>
        <v>47275.519999999997</v>
      </c>
      <c r="D32" s="16">
        <f>C32*G32</f>
        <v>13904.762607458011</v>
      </c>
      <c r="E32" s="16">
        <f>C32-D32</f>
        <v>33370.757392541986</v>
      </c>
      <c r="F32" s="16"/>
      <c r="G32" s="65">
        <v>0.29412183319100482</v>
      </c>
      <c r="H32" s="47"/>
      <c r="I32" s="72"/>
      <c r="L32" s="51"/>
    </row>
    <row r="33" spans="1:12" ht="15.75" customHeight="1">
      <c r="A33" s="24"/>
      <c r="B33" s="14" t="s">
        <v>42</v>
      </c>
      <c r="C33" s="23">
        <f>SUM(C34:C38)</f>
        <v>2292934.13</v>
      </c>
      <c r="D33" s="23">
        <f t="shared" ref="D33:E33" si="10">SUM(D34:D38)</f>
        <v>413953.50697160198</v>
      </c>
      <c r="E33" s="23">
        <f t="shared" si="10"/>
        <v>1878980.6230283983</v>
      </c>
      <c r="F33" s="15"/>
      <c r="G33" s="65">
        <v>0.29400107029233097</v>
      </c>
      <c r="H33" s="47"/>
      <c r="I33" s="72"/>
      <c r="L33" s="51"/>
    </row>
    <row r="34" spans="1:12" ht="15.75" customHeight="1">
      <c r="A34" s="24"/>
      <c r="B34" s="22" t="s">
        <v>43</v>
      </c>
      <c r="C34" s="16"/>
      <c r="D34" s="16"/>
      <c r="E34" s="16"/>
      <c r="F34" s="16"/>
      <c r="G34" s="65"/>
      <c r="H34" s="47"/>
      <c r="I34" s="72"/>
      <c r="L34" s="51"/>
    </row>
    <row r="35" spans="1:12" ht="15.75" customHeight="1">
      <c r="A35" s="24"/>
      <c r="B35" s="25" t="s">
        <v>44</v>
      </c>
      <c r="C35" s="16">
        <f>135443.54+74637.38</f>
        <v>210080.92</v>
      </c>
      <c r="D35" s="16">
        <f>C35*G35</f>
        <v>0</v>
      </c>
      <c r="E35" s="16">
        <f t="shared" ref="E35:E42" si="11">C35-D35</f>
        <v>210080.92</v>
      </c>
      <c r="F35" s="16"/>
      <c r="G35" s="65"/>
      <c r="H35" s="47"/>
      <c r="I35" s="72"/>
      <c r="L35" s="51"/>
    </row>
    <row r="36" spans="1:12" ht="15.75" customHeight="1">
      <c r="A36" s="24"/>
      <c r="B36" s="14" t="s">
        <v>45</v>
      </c>
      <c r="C36" s="16">
        <v>1408000</v>
      </c>
      <c r="D36" s="16">
        <f>C36*G36</f>
        <v>413953.50697160198</v>
      </c>
      <c r="E36" s="16">
        <f t="shared" si="11"/>
        <v>994046.49302839802</v>
      </c>
      <c r="F36" s="16"/>
      <c r="G36" s="65">
        <v>0.29400107029233097</v>
      </c>
      <c r="H36" s="47"/>
      <c r="I36" s="72"/>
      <c r="L36" s="51"/>
    </row>
    <row r="37" spans="1:12" ht="15.75" customHeight="1">
      <c r="A37" s="24"/>
      <c r="B37" s="26" t="s">
        <v>46</v>
      </c>
      <c r="C37" s="16">
        <v>301129.37</v>
      </c>
      <c r="D37" s="16">
        <f>C37*G37</f>
        <v>0</v>
      </c>
      <c r="E37" s="16">
        <f t="shared" si="11"/>
        <v>301129.37</v>
      </c>
      <c r="F37" s="16"/>
      <c r="G37" s="65"/>
      <c r="H37" s="47"/>
      <c r="I37" s="72"/>
      <c r="L37" s="51"/>
    </row>
    <row r="38" spans="1:12" ht="15.75" customHeight="1">
      <c r="A38" s="24"/>
      <c r="B38" s="26" t="s">
        <v>47</v>
      </c>
      <c r="C38" s="16">
        <v>373723.84</v>
      </c>
      <c r="D38" s="16">
        <f>C38*G38</f>
        <v>0</v>
      </c>
      <c r="E38" s="16">
        <f t="shared" si="11"/>
        <v>373723.84</v>
      </c>
      <c r="F38" s="16"/>
      <c r="G38" s="65"/>
      <c r="H38" s="47"/>
      <c r="I38" s="72"/>
      <c r="L38" s="51"/>
    </row>
    <row r="39" spans="1:12" ht="15.75" customHeight="1">
      <c r="A39" s="11" t="s">
        <v>48</v>
      </c>
      <c r="B39" s="14" t="s">
        <v>49</v>
      </c>
      <c r="C39" s="16">
        <v>0</v>
      </c>
      <c r="D39" s="16">
        <f>C39*G39</f>
        <v>0</v>
      </c>
      <c r="E39" s="16">
        <f t="shared" si="11"/>
        <v>0</v>
      </c>
      <c r="F39" s="16"/>
      <c r="G39" s="65">
        <v>0.29345547942595401</v>
      </c>
      <c r="H39" s="47"/>
      <c r="I39" s="72"/>
      <c r="L39" s="51"/>
    </row>
    <row r="40" spans="1:12" ht="15.75" customHeight="1">
      <c r="A40" s="11" t="s">
        <v>50</v>
      </c>
      <c r="B40" s="14" t="s">
        <v>51</v>
      </c>
      <c r="C40" s="16">
        <v>337200</v>
      </c>
      <c r="D40" s="16">
        <f>C40*G40</f>
        <v>99136.401874331263</v>
      </c>
      <c r="E40" s="16">
        <f t="shared" si="11"/>
        <v>238063.59812566874</v>
      </c>
      <c r="F40" s="16"/>
      <c r="G40" s="65">
        <v>0.2939988193188946</v>
      </c>
      <c r="H40" s="47"/>
      <c r="I40" s="72"/>
      <c r="L40" s="51"/>
    </row>
    <row r="41" spans="1:12" ht="15.75" customHeight="1">
      <c r="A41" s="11" t="s">
        <v>52</v>
      </c>
      <c r="B41" s="14" t="s">
        <v>53</v>
      </c>
      <c r="C41" s="16">
        <v>26000</v>
      </c>
      <c r="D41" s="16">
        <f>C41*G41</f>
        <v>7627.9726464431842</v>
      </c>
      <c r="E41" s="16">
        <f t="shared" si="11"/>
        <v>18372.027353556816</v>
      </c>
      <c r="F41" s="16"/>
      <c r="G41" s="65">
        <v>0.29338356332473786</v>
      </c>
      <c r="H41" s="47"/>
      <c r="I41" s="72"/>
      <c r="L41" s="51"/>
    </row>
    <row r="42" spans="1:12" s="29" customFormat="1" ht="15.75" customHeight="1">
      <c r="A42" s="27" t="s">
        <v>54</v>
      </c>
      <c r="B42" s="14" t="s">
        <v>55</v>
      </c>
      <c r="C42" s="28">
        <v>83085.02</v>
      </c>
      <c r="D42" s="16">
        <f>C42*G42</f>
        <v>24415.40342976676</v>
      </c>
      <c r="E42" s="16">
        <f t="shared" si="11"/>
        <v>58669.616570233244</v>
      </c>
      <c r="F42" s="28"/>
      <c r="G42" s="65">
        <v>0.29386047484572742</v>
      </c>
      <c r="H42" s="69"/>
      <c r="I42" s="72"/>
      <c r="L42" s="52"/>
    </row>
    <row r="43" spans="1:12" ht="15.75" customHeight="1">
      <c r="A43" s="11" t="s">
        <v>56</v>
      </c>
      <c r="B43" s="17" t="s">
        <v>57</v>
      </c>
      <c r="C43" s="15">
        <f t="shared" ref="C43:E43" si="12">SUM(C44:C45)</f>
        <v>0</v>
      </c>
      <c r="D43" s="15">
        <f t="shared" si="12"/>
        <v>0</v>
      </c>
      <c r="E43" s="15">
        <f t="shared" si="12"/>
        <v>0</v>
      </c>
      <c r="F43" s="15"/>
      <c r="G43" s="65">
        <v>0</v>
      </c>
      <c r="H43" s="47"/>
      <c r="I43" s="72"/>
      <c r="L43" s="51"/>
    </row>
    <row r="44" spans="1:12" ht="15.75" customHeight="1">
      <c r="A44" s="11"/>
      <c r="B44" s="17" t="s">
        <v>58</v>
      </c>
      <c r="C44" s="16">
        <v>0</v>
      </c>
      <c r="D44" s="16">
        <f>C44*G44</f>
        <v>0</v>
      </c>
      <c r="E44" s="16">
        <f t="shared" ref="E44:E45" si="13">C44-D44</f>
        <v>0</v>
      </c>
      <c r="F44" s="16"/>
      <c r="G44" s="65">
        <v>0</v>
      </c>
      <c r="H44" s="47"/>
      <c r="I44" s="72"/>
      <c r="L44" s="51"/>
    </row>
    <row r="45" spans="1:12" ht="15.75" customHeight="1">
      <c r="A45" s="11"/>
      <c r="B45" s="17" t="s">
        <v>59</v>
      </c>
      <c r="C45" s="16">
        <v>0</v>
      </c>
      <c r="D45" s="16">
        <f>C45*G45</f>
        <v>0</v>
      </c>
      <c r="E45" s="16">
        <f t="shared" si="13"/>
        <v>0</v>
      </c>
      <c r="F45" s="16"/>
      <c r="G45" s="65">
        <v>0</v>
      </c>
      <c r="H45" s="47"/>
      <c r="I45" s="72"/>
      <c r="L45" s="51"/>
    </row>
    <row r="46" spans="1:12" s="32" customFormat="1" ht="27.75" customHeight="1">
      <c r="A46" s="30" t="s">
        <v>60</v>
      </c>
      <c r="B46" s="31" t="s">
        <v>61</v>
      </c>
      <c r="C46" s="15">
        <f t="shared" ref="C46:E46" si="14">SUM(C47:C48)</f>
        <v>0</v>
      </c>
      <c r="D46" s="15">
        <f t="shared" si="14"/>
        <v>0</v>
      </c>
      <c r="E46" s="15">
        <f t="shared" si="14"/>
        <v>0</v>
      </c>
      <c r="F46" s="15"/>
      <c r="G46" s="65">
        <v>0</v>
      </c>
      <c r="H46" s="70"/>
      <c r="I46" s="72"/>
      <c r="L46" s="53"/>
    </row>
    <row r="47" spans="1:12" s="34" customFormat="1" ht="25.5" customHeight="1">
      <c r="A47" s="33" t="s">
        <v>62</v>
      </c>
      <c r="B47" s="14" t="s">
        <v>63</v>
      </c>
      <c r="C47" s="28">
        <v>0</v>
      </c>
      <c r="D47" s="16">
        <f>C47*G47</f>
        <v>0</v>
      </c>
      <c r="E47" s="16">
        <f t="shared" ref="E47:E48" si="15">C47-D47</f>
        <v>0</v>
      </c>
      <c r="F47" s="28"/>
      <c r="G47" s="65">
        <v>0</v>
      </c>
      <c r="H47" s="71"/>
      <c r="I47" s="72"/>
      <c r="L47" s="54"/>
    </row>
    <row r="48" spans="1:12" s="34" customFormat="1" ht="15.75" customHeight="1">
      <c r="A48" s="33" t="s">
        <v>64</v>
      </c>
      <c r="B48" s="14" t="s">
        <v>65</v>
      </c>
      <c r="C48" s="28">
        <v>0</v>
      </c>
      <c r="D48" s="16">
        <f>C48*G48</f>
        <v>0</v>
      </c>
      <c r="E48" s="16">
        <f t="shared" si="15"/>
        <v>0</v>
      </c>
      <c r="F48" s="28"/>
      <c r="G48" s="65">
        <v>0</v>
      </c>
      <c r="H48" s="71"/>
      <c r="I48" s="72"/>
      <c r="L48" s="54"/>
    </row>
    <row r="49" spans="1:12" s="32" customFormat="1" ht="15.75" customHeight="1">
      <c r="A49" s="35" t="s">
        <v>66</v>
      </c>
      <c r="B49" s="14" t="s">
        <v>67</v>
      </c>
      <c r="C49" s="15">
        <f t="shared" ref="C49:E49" si="16">SUM(C50:C53)</f>
        <v>52373</v>
      </c>
      <c r="D49" s="15">
        <f t="shared" si="16"/>
        <v>15389.549851966729</v>
      </c>
      <c r="E49" s="15">
        <f t="shared" si="16"/>
        <v>36983.450148033269</v>
      </c>
      <c r="F49" s="15"/>
      <c r="G49" s="65">
        <v>0.29394800141712607</v>
      </c>
      <c r="H49" s="70"/>
      <c r="I49" s="72"/>
      <c r="L49" s="53"/>
    </row>
    <row r="50" spans="1:12" ht="15.75" customHeight="1">
      <c r="A50" s="11"/>
      <c r="B50" s="25" t="s">
        <v>68</v>
      </c>
      <c r="C50" s="16">
        <v>48669</v>
      </c>
      <c r="D50" s="16">
        <f>C50*G50</f>
        <v>14308.688904138198</v>
      </c>
      <c r="E50" s="16">
        <f t="shared" ref="E50:E53" si="17">C50-D50</f>
        <v>34360.311095861805</v>
      </c>
      <c r="F50" s="16"/>
      <c r="G50" s="65">
        <v>0.29400005967121162</v>
      </c>
      <c r="H50" s="47"/>
      <c r="I50" s="72"/>
      <c r="L50" s="51"/>
    </row>
    <row r="51" spans="1:12" ht="15.75" customHeight="1">
      <c r="A51" s="11"/>
      <c r="B51" s="25" t="s">
        <v>69</v>
      </c>
      <c r="C51" s="16">
        <v>3284</v>
      </c>
      <c r="D51" s="16">
        <f>C51*G51</f>
        <v>957.23348904060367</v>
      </c>
      <c r="E51" s="16">
        <f t="shared" si="17"/>
        <v>2326.7665109593963</v>
      </c>
      <c r="F51" s="16"/>
      <c r="G51" s="65">
        <v>0.29148401006108515</v>
      </c>
      <c r="H51" s="47"/>
      <c r="I51" s="72"/>
      <c r="L51" s="51"/>
    </row>
    <row r="52" spans="1:12" ht="15.75" customHeight="1">
      <c r="A52" s="11"/>
      <c r="B52" s="25" t="s">
        <v>70</v>
      </c>
      <c r="C52" s="16">
        <v>0</v>
      </c>
      <c r="D52" s="16">
        <f>C52*G52</f>
        <v>0</v>
      </c>
      <c r="E52" s="16">
        <f t="shared" si="17"/>
        <v>0</v>
      </c>
      <c r="F52" s="16"/>
      <c r="G52" s="65">
        <v>0.29404088734232275</v>
      </c>
      <c r="H52" s="47"/>
      <c r="I52" s="72"/>
      <c r="L52" s="51"/>
    </row>
    <row r="53" spans="1:12" ht="15.75" customHeight="1">
      <c r="A53" s="11"/>
      <c r="B53" s="14" t="s">
        <v>71</v>
      </c>
      <c r="C53" s="16">
        <v>420</v>
      </c>
      <c r="D53" s="16">
        <f>C53*G53</f>
        <v>123.62745878792704</v>
      </c>
      <c r="E53" s="16">
        <f t="shared" si="17"/>
        <v>296.37254121207297</v>
      </c>
      <c r="F53" s="16"/>
      <c r="G53" s="65">
        <v>0.29435109235220724</v>
      </c>
      <c r="H53" s="47"/>
      <c r="I53" s="72"/>
      <c r="L53" s="51"/>
    </row>
    <row r="54" spans="1:12" ht="15.75" customHeight="1">
      <c r="A54" s="8" t="s">
        <v>72</v>
      </c>
      <c r="B54" s="18" t="s">
        <v>73</v>
      </c>
      <c r="C54" s="10">
        <f t="shared" ref="C54:E54" si="18">C8+C16+C17+C20</f>
        <v>26501904.049999997</v>
      </c>
      <c r="D54" s="10">
        <f t="shared" si="18"/>
        <v>11438567.749980913</v>
      </c>
      <c r="E54" s="10">
        <f t="shared" si="18"/>
        <v>15063336.300019089</v>
      </c>
      <c r="F54" s="58"/>
      <c r="G54" s="65"/>
      <c r="H54" s="47"/>
      <c r="I54" s="72"/>
      <c r="L54" s="51"/>
    </row>
    <row r="55" spans="1:12" ht="21.75" customHeight="1">
      <c r="A55" s="74" t="s">
        <v>74</v>
      </c>
      <c r="B55" s="75"/>
      <c r="C55" s="16"/>
      <c r="D55" s="16"/>
      <c r="E55" s="16"/>
      <c r="F55" s="16"/>
      <c r="G55" s="65"/>
      <c r="H55" s="47"/>
      <c r="L55" s="51"/>
    </row>
    <row r="56" spans="1:12" ht="15.75" customHeight="1">
      <c r="A56" s="11"/>
      <c r="B56" s="36" t="s">
        <v>75</v>
      </c>
      <c r="C56" s="16">
        <v>8365673</v>
      </c>
      <c r="D56" s="16">
        <f>C56*G56</f>
        <v>2487243.8115621512</v>
      </c>
      <c r="E56" s="16">
        <f t="shared" ref="E56:E58" si="19">C56-D56</f>
        <v>5878429.1884378493</v>
      </c>
      <c r="F56" s="16"/>
      <c r="G56" s="65">
        <v>0.29731544749145122</v>
      </c>
      <c r="H56" s="47"/>
      <c r="L56" s="51"/>
    </row>
    <row r="57" spans="1:12" s="32" customFormat="1" ht="15.75" customHeight="1">
      <c r="A57" s="37"/>
      <c r="B57" s="26" t="s">
        <v>76</v>
      </c>
      <c r="C57" s="16">
        <v>2390205.64</v>
      </c>
      <c r="D57" s="16">
        <f>C57*G57</f>
        <v>760353.0786034686</v>
      </c>
      <c r="E57" s="16">
        <f t="shared" si="19"/>
        <v>1629852.5613965315</v>
      </c>
      <c r="F57" s="16"/>
      <c r="G57" s="65">
        <v>0.31811199249093419</v>
      </c>
      <c r="H57" s="70"/>
      <c r="L57" s="53"/>
    </row>
    <row r="58" spans="1:12" ht="15.75" customHeight="1">
      <c r="A58" s="11"/>
      <c r="B58" s="36" t="s">
        <v>77</v>
      </c>
      <c r="C58" s="16">
        <v>417671.29</v>
      </c>
      <c r="D58" s="16">
        <f>C58*G58</f>
        <v>86590.718759448369</v>
      </c>
      <c r="E58" s="16">
        <f t="shared" si="19"/>
        <v>331080.5712405516</v>
      </c>
      <c r="F58" s="16"/>
      <c r="G58" s="65">
        <v>0.20731786175546893</v>
      </c>
      <c r="H58" s="47"/>
      <c r="L58" s="51"/>
    </row>
    <row r="59" spans="1:12" ht="15.75" customHeight="1">
      <c r="A59" s="8" t="s">
        <v>78</v>
      </c>
      <c r="B59" s="38" t="s">
        <v>79</v>
      </c>
      <c r="C59" s="10">
        <f t="shared" ref="C59:E59" si="20">SUM(C56:C58)</f>
        <v>11173549.93</v>
      </c>
      <c r="D59" s="10">
        <f t="shared" si="20"/>
        <v>3334187.6089250678</v>
      </c>
      <c r="E59" s="10">
        <f t="shared" si="20"/>
        <v>7839362.3210749328</v>
      </c>
      <c r="F59" s="58"/>
      <c r="G59" s="65"/>
      <c r="H59" s="47"/>
      <c r="L59" s="51"/>
    </row>
    <row r="60" spans="1:12" ht="15.75" customHeight="1">
      <c r="A60" s="11"/>
      <c r="B60" s="39" t="s">
        <v>80</v>
      </c>
      <c r="C60" s="16"/>
      <c r="D60" s="16"/>
      <c r="E60" s="16"/>
      <c r="F60" s="16"/>
      <c r="G60" s="65"/>
      <c r="H60" s="47"/>
      <c r="L60" s="51"/>
    </row>
    <row r="61" spans="1:12" ht="15.75" customHeight="1">
      <c r="A61" s="11"/>
      <c r="B61" s="36" t="s">
        <v>81</v>
      </c>
      <c r="C61" s="15">
        <f>SUM(C62:C62)</f>
        <v>621754</v>
      </c>
      <c r="D61" s="15">
        <f>SUM(D62:D62)</f>
        <v>317174.44773194875</v>
      </c>
      <c r="E61" s="15">
        <f>SUM(E62:E62)</f>
        <v>304579.55226805125</v>
      </c>
      <c r="F61" s="15"/>
      <c r="G61" s="65">
        <v>0.51012851985182039</v>
      </c>
      <c r="H61" s="47"/>
      <c r="L61" s="51"/>
    </row>
    <row r="62" spans="1:12" ht="15.75" customHeight="1">
      <c r="A62" s="11"/>
      <c r="B62" s="36" t="s">
        <v>82</v>
      </c>
      <c r="C62" s="16">
        <v>621754</v>
      </c>
      <c r="D62" s="16">
        <f>C62*G62</f>
        <v>317174.44773194875</v>
      </c>
      <c r="E62" s="16">
        <f t="shared" ref="E62" si="21">C62-D62</f>
        <v>304579.55226805125</v>
      </c>
      <c r="F62" s="16"/>
      <c r="G62" s="65">
        <v>0.51012851985182039</v>
      </c>
      <c r="H62" s="47"/>
      <c r="L62" s="51"/>
    </row>
    <row r="63" spans="1:12" ht="15.75" customHeight="1">
      <c r="A63" s="11"/>
      <c r="B63" s="36" t="s">
        <v>83</v>
      </c>
      <c r="C63" s="15">
        <f>SUM(C64:C64)</f>
        <v>912412.01</v>
      </c>
      <c r="D63" s="15">
        <f>SUM(D64:D64)</f>
        <v>465447.38815632433</v>
      </c>
      <c r="E63" s="15">
        <f>SUM(E64:E64)</f>
        <v>446964.62184367568</v>
      </c>
      <c r="F63" s="15"/>
      <c r="G63" s="65">
        <v>0.51012851985182039</v>
      </c>
      <c r="H63" s="47"/>
      <c r="L63" s="51"/>
    </row>
    <row r="64" spans="1:12" ht="15.75" customHeight="1">
      <c r="A64" s="40"/>
      <c r="B64" s="36" t="s">
        <v>84</v>
      </c>
      <c r="C64" s="16">
        <v>912412.01</v>
      </c>
      <c r="D64" s="16">
        <f>C64*G64</f>
        <v>465447.38815632433</v>
      </c>
      <c r="E64" s="16">
        <f t="shared" ref="E64" si="22">C64-D64</f>
        <v>446964.62184367568</v>
      </c>
      <c r="F64" s="16"/>
      <c r="G64" s="65">
        <v>0.51012851985182039</v>
      </c>
      <c r="H64" s="47"/>
      <c r="L64" s="51"/>
    </row>
    <row r="65" spans="1:12" ht="15.75" customHeight="1">
      <c r="A65" s="8" t="s">
        <v>85</v>
      </c>
      <c r="B65" s="38" t="s">
        <v>86</v>
      </c>
      <c r="C65" s="10">
        <f t="shared" ref="C65:E65" si="23">SUM(C61,C63)</f>
        <v>1534166.01</v>
      </c>
      <c r="D65" s="10">
        <f t="shared" si="23"/>
        <v>782621.83588827308</v>
      </c>
      <c r="E65" s="10">
        <f t="shared" si="23"/>
        <v>751544.17411172693</v>
      </c>
      <c r="F65" s="58"/>
      <c r="G65" s="65"/>
      <c r="H65" s="47"/>
      <c r="L65" s="51"/>
    </row>
    <row r="66" spans="1:12" ht="15.75" customHeight="1">
      <c r="A66" s="8" t="s">
        <v>87</v>
      </c>
      <c r="B66" s="38" t="s">
        <v>88</v>
      </c>
      <c r="C66" s="10">
        <f t="shared" ref="C66:E66" si="24">C65+C59+C54</f>
        <v>39209619.989999995</v>
      </c>
      <c r="D66" s="10">
        <f t="shared" si="24"/>
        <v>15555377.194794254</v>
      </c>
      <c r="E66" s="10">
        <f t="shared" si="24"/>
        <v>23654242.79520575</v>
      </c>
      <c r="F66" s="58"/>
      <c r="G66" s="66"/>
      <c r="H66" s="47"/>
      <c r="L66" s="51"/>
    </row>
    <row r="67" spans="1:12" ht="15.75" customHeight="1">
      <c r="A67" s="40" t="s">
        <v>89</v>
      </c>
      <c r="B67" s="41" t="s">
        <v>90</v>
      </c>
      <c r="C67" s="16">
        <f>SUM(D67:E67)</f>
        <v>0</v>
      </c>
      <c r="D67" s="16"/>
      <c r="E67" s="16"/>
      <c r="F67" s="16"/>
      <c r="G67" s="65"/>
      <c r="H67" s="47"/>
      <c r="L67" s="51"/>
    </row>
    <row r="68" spans="1:12" ht="15.75" customHeight="1">
      <c r="A68" s="40" t="s">
        <v>91</v>
      </c>
      <c r="B68" s="42" t="s">
        <v>92</v>
      </c>
      <c r="C68" s="16">
        <f>SUM(D68:E68)</f>
        <v>0</v>
      </c>
      <c r="D68" s="16"/>
      <c r="E68" s="16"/>
      <c r="F68" s="16"/>
      <c r="G68" s="65"/>
      <c r="H68" s="47"/>
      <c r="L68" s="51"/>
    </row>
    <row r="69" spans="1:12" ht="21.75" customHeight="1">
      <c r="A69" s="8" t="s">
        <v>93</v>
      </c>
      <c r="B69" s="38" t="s">
        <v>94</v>
      </c>
      <c r="C69" s="10">
        <f t="shared" ref="C69:E69" si="25">C66+C67-C68</f>
        <v>39209619.989999995</v>
      </c>
      <c r="D69" s="10">
        <f t="shared" si="25"/>
        <v>15555377.194794254</v>
      </c>
      <c r="E69" s="10">
        <f t="shared" si="25"/>
        <v>23654242.79520575</v>
      </c>
      <c r="F69" s="58"/>
      <c r="G69" s="66"/>
      <c r="L69" s="51"/>
    </row>
    <row r="70" spans="1:12" s="32" customFormat="1" ht="18" customHeight="1">
      <c r="A70" s="43"/>
      <c r="B70" s="44"/>
      <c r="C70" s="45"/>
      <c r="D70" s="45"/>
      <c r="E70" s="45"/>
      <c r="F70" s="45"/>
      <c r="G70" s="67"/>
    </row>
    <row r="72" spans="1:12">
      <c r="C72" s="49">
        <f>C69-C64-C62-C57-C56-C53-C35-C37-C38</f>
        <v>26034221.209999993</v>
      </c>
      <c r="D72" s="49">
        <f t="shared" ref="D72:E72" si="26">D69-D64-D62-D57-D56-D53-D35-D37-D38</f>
        <v>11525034.841281572</v>
      </c>
      <c r="E72" s="49">
        <f t="shared" si="26"/>
        <v>14509186.36871843</v>
      </c>
    </row>
    <row r="73" spans="1:12">
      <c r="C73" s="46"/>
    </row>
    <row r="74" spans="1:12">
      <c r="C74" s="48">
        <v>26034221</v>
      </c>
      <c r="D74" s="46">
        <v>11525035</v>
      </c>
      <c r="E74" s="46">
        <v>14509186</v>
      </c>
      <c r="F74" s="32" t="s">
        <v>96</v>
      </c>
    </row>
    <row r="75" spans="1:12">
      <c r="C75" s="49">
        <f>C72-C74</f>
        <v>0.20999999344348907</v>
      </c>
      <c r="D75" s="49">
        <f t="shared" ref="D75:E75" si="27">D72-D74</f>
        <v>-0.15871842764317989</v>
      </c>
      <c r="E75" s="49">
        <f t="shared" si="27"/>
        <v>0.36871843039989471</v>
      </c>
    </row>
    <row r="76" spans="1:12">
      <c r="C76" s="50"/>
    </row>
    <row r="77" spans="1:12">
      <c r="C77" s="49"/>
    </row>
    <row r="78" spans="1:12">
      <c r="C78" s="50"/>
    </row>
    <row r="79" spans="1:12">
      <c r="C79" s="50"/>
    </row>
    <row r="81" spans="3:5">
      <c r="C81" s="46"/>
      <c r="D81" s="46"/>
      <c r="E81" s="46"/>
    </row>
    <row r="82" spans="3:5">
      <c r="C82" s="49"/>
      <c r="D82" s="49"/>
      <c r="E82" s="49"/>
    </row>
  </sheetData>
  <mergeCells count="8">
    <mergeCell ref="A7:B7"/>
    <mergeCell ref="A55:B55"/>
    <mergeCell ref="A1:E1"/>
    <mergeCell ref="A2:E2"/>
    <mergeCell ref="A3:E3"/>
    <mergeCell ref="A5:A6"/>
    <mergeCell ref="B5:B6"/>
    <mergeCell ref="C5:E5"/>
  </mergeCells>
  <printOptions horizontalCentered="1"/>
  <pageMargins left="0.11811023622047245" right="0.11811023622047245" top="0.74803149606299213" bottom="0.5511811023622047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Факт 2018</vt:lpstr>
      <vt:lpstr>'Факт 2018'!Заголовки_для_печати</vt:lpstr>
      <vt:lpstr>'Факт 2018'!Область_печати</vt:lpstr>
    </vt:vector>
  </TitlesOfParts>
  <Company>Elnet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</dc:creator>
  <cp:lastModifiedBy>Econom</cp:lastModifiedBy>
  <cp:lastPrinted>2019-04-22T10:31:43Z</cp:lastPrinted>
  <dcterms:created xsi:type="dcterms:W3CDTF">2018-03-26T09:54:59Z</dcterms:created>
  <dcterms:modified xsi:type="dcterms:W3CDTF">2019-04-22T10:32:51Z</dcterms:modified>
</cp:coreProperties>
</file>