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<sst xmlns="http://schemas.openxmlformats.org/spreadsheetml/2006/main" count="65" uniqueCount="61">
  <si>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</si>
  <si>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</si>
  <si>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</si>
  <si>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</si>
  <si>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</si>
  <si>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</si>
  <si>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</si>
  <si>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</si>
  <si>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</si>
  <si>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</si>
  <si>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</si>
  <si>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</si>
  <si>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</si>
  <si>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</si>
  <si>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</si>
  <si>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</si>
  <si>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</si>
  <si>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</si>
  <si>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</si>
  <si>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</si>
  <si>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</si>
  <si>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</si>
  <si>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</si>
  <si>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</si>
  <si>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</si>
  <si>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</si>
  <si>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</si>
  <si>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</si>
  <si>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</si>
  <si>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</si>
  <si>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</si>
  <si>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</si>
  <si>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</si>
  <si>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</si>
  <si>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</si>
  <si>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</si>
  <si>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</si>
  <si>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</si>
  <si>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</si>
  <si>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</si>
  <si>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</si>
  <si>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</si>
  <si>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</si>
  <si>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</si>
  <si>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</si>
  <si>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</si>
  <si>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</si>
  <si>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</si>
  <si>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</si>
  <si>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</si>
  <si>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</si>
  <si>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</si>
  <si>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</si>
  <si>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</si>
  <si>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</si>
  <si>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</si>
  <si>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</si>
  <si>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</si>
  <si>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</si>
  <si>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</si>
  <si>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АВГУСТ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</si>
</sst>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174" fontId="50" fillId="0" borderId="11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86;&#1088;&#1101;&#1083;&#1077;&#1082;&#1090;&#1088;&#1086;&#1089;&#1077;&#1090;&#1100;%20&#1050;&#1080;&#1089;&#1083;&#1086;&#1074;&#1086;&#1076;&#1089;&#1082;%20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60;&#1072;&#1082;&#1090;_&#1087;&#1080;&#1082;_&#1084;&#1086;&#1097;&#1085;&#1086;&#1089;&#1090;&#1100;_&#1085;&#1072;_&#1054;&#1056;&#1069;&#1052;_06.2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6.2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86;&#1090;_&#1043;&#1086;&#1088;&#1089;&#1077;&#1090;&#1080;\&#1057;&#1042;&#1054;&#1044;&#1053;&#1040;&#1071;%20&#1055;&#1054;%20&#1055;&#1059;%20%202023%20&#1075;&#1086;&#107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62;&#1069;&#1057;_202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_&#1062;&#1050;_%20&#1092;&#1072;&#1082;&#1090;_06.23._&#1076;&#1083;&#1103;%20&#1042;.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</sheetNames>
    <sheetDataSet>
      <sheetData sheetId="2">
        <row r="9">
          <cell r="M9">
            <v>6.7231</v>
          </cell>
        </row>
        <row r="10">
          <cell r="M10">
            <v>13.012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</sheetNames>
    <sheetDataSet>
      <sheetData sheetId="0">
        <row r="9">
          <cell r="B9">
            <v>38.657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2">
          <cell r="B32">
            <v>911724.77</v>
          </cell>
        </row>
        <row r="33">
          <cell r="B33">
            <v>1605.53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"/>
      <sheetName val="октяб"/>
      <sheetName val="нояб"/>
      <sheetName val="декаб"/>
      <sheetName val="год"/>
    </sheetNames>
    <sheetDataSet>
      <sheetData sheetId="5">
        <row r="96">
          <cell r="D96">
            <v>3338833</v>
          </cell>
          <cell r="E96">
            <v>6236.7699999999995</v>
          </cell>
        </row>
        <row r="162">
          <cell r="D162">
            <v>144497</v>
          </cell>
          <cell r="E162">
            <v>221.23300000000006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2"/>
      <sheetName val="Лист1"/>
    </sheetNames>
    <sheetDataSet>
      <sheetData sheetId="5">
        <row r="47">
          <cell r="K47">
            <v>22045035.00000001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</sheetNames>
    <sheetDataSet>
      <sheetData sheetId="3">
        <row r="16">
          <cell r="C16">
            <v>5.42403</v>
          </cell>
          <cell r="D16">
            <v>5.90627</v>
          </cell>
          <cell r="E16">
            <v>6.67329</v>
          </cell>
          <cell r="F16">
            <v>8.36565</v>
          </cell>
        </row>
        <row r="17">
          <cell r="C17">
            <v>5.42403</v>
          </cell>
          <cell r="D17">
            <v>5.90627</v>
          </cell>
          <cell r="E17">
            <v>6.67329</v>
          </cell>
          <cell r="F17">
            <v>8.36565</v>
          </cell>
        </row>
        <row r="18">
          <cell r="C18">
            <v>4.91603</v>
          </cell>
          <cell r="D18">
            <v>5.39827</v>
          </cell>
          <cell r="E18">
            <v>6.165290000000001</v>
          </cell>
          <cell r="F18">
            <v>7.85765</v>
          </cell>
        </row>
        <row r="19">
          <cell r="C19">
            <v>4.86903</v>
          </cell>
          <cell r="D19">
            <v>5.3512699999999995</v>
          </cell>
          <cell r="E19">
            <v>6.11829</v>
          </cell>
          <cell r="F19">
            <v>7.810650000000001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5"/>
      <c r="I1" s="25"/>
      <c r="J1" s="25"/>
      <c r="K1" s="25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6"/>
      <c r="I2" s="26"/>
      <c r="J2" s="26"/>
      <c r="K2" s="26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15" ht="20.25" customHeight="1">
      <c r="A3" s="27" t="s">
        <v>0</v>
      </c>
      <c r="B3" s="27"/>
      <c r="C3" s="27"/>
      <c r="D3" s="12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7"/>
      <c r="I4" s="37"/>
      <c r="J4" s="37"/>
      <c r="K4" s="37"/>
      <c r="L4" s="37"/>
      <c r="M4" s="37"/>
      <c r="N4" s="37"/>
      <c r="O4" s="37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7"/>
      <c r="I5" s="37"/>
      <c r="J5" s="37"/>
      <c r="K5" s="37"/>
      <c r="L5" s="37"/>
      <c r="M5" s="37"/>
      <c r="N5" s="37"/>
      <c r="O5" s="37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7"/>
      <c r="I6" s="37"/>
      <c r="J6" s="37"/>
      <c r="K6" s="37"/>
      <c r="L6" s="37"/>
      <c r="M6" s="37"/>
      <c r="N6" s="37"/>
      <c r="O6" s="37"/>
    </row>
    <row r="7" spans="1:15" ht="15.75">
      <c r="A7" s="48"/>
      <c r="B7" s="48"/>
      <c r="C7" s="48"/>
      <c r="D7" s="13" t="s">
        <v>3</v>
      </c>
      <c r="E7" s="35" t="s">
        <v>4</v>
      </c>
      <c r="F7" s="35" t="s">
        <v>5</v>
      </c>
      <c r="G7" s="35" t="s">
        <v>6</v>
      </c>
      <c r="H7" s="37"/>
      <c r="I7" s="37"/>
      <c r="J7" s="37"/>
      <c r="K7" s="37"/>
      <c r="L7" s="37"/>
      <c r="M7" s="37"/>
      <c r="N7" s="37"/>
      <c r="O7" s="37"/>
    </row>
    <row r="8" spans="1:16" ht="24.75" customHeight="1">
      <c r="A8" s="43" t="s">
        <v>40</v>
      </c>
      <c r="B8" s="44"/>
      <c r="C8" s="45"/>
      <c r="D8" s="22">
        <f>'[6]факт'!C16*1000</f>
        <v>5424.03</v>
      </c>
      <c r="E8" s="22">
        <f>'[6]факт'!D16*1000</f>
        <v>5906.27</v>
      </c>
      <c r="F8" s="22">
        <f>'[6]факт'!E16*1000</f>
        <v>6673.29</v>
      </c>
      <c r="G8" s="22">
        <f>'[6]факт'!F16*1000</f>
        <v>8365.65</v>
      </c>
      <c r="H8" s="37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f>'[6]факт'!C17*1000</f>
        <v>5424.03</v>
      </c>
      <c r="E9" s="22">
        <f>'[6]факт'!D17*1000</f>
        <v>5906.27</v>
      </c>
      <c r="F9" s="22">
        <f>'[6]факт'!E17*1000</f>
        <v>6673.29</v>
      </c>
      <c r="G9" s="22">
        <f>'[6]факт'!F17*1000</f>
        <v>8365.65</v>
      </c>
      <c r="H9" s="37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f>'[6]факт'!C18*1000</f>
        <v>4916.03</v>
      </c>
      <c r="E10" s="22">
        <f>'[6]факт'!D18*1000</f>
        <v>5398.27</v>
      </c>
      <c r="F10" s="22">
        <f>'[6]факт'!E18*1000</f>
        <v>6165.290000000001</v>
      </c>
      <c r="G10" s="22">
        <f>'[6]факт'!F18*1000</f>
        <v>7857.65</v>
      </c>
      <c r="H10" s="37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f>'[6]факт'!C19*1000</f>
        <v>4869.030000000001</v>
      </c>
      <c r="E11" s="22">
        <f>'[6]факт'!D19*1000</f>
        <v>5351.2699999999995</v>
      </c>
      <c r="F11" s="22">
        <f>'[6]факт'!E19*1000</f>
        <v>6118.29</v>
      </c>
      <c r="G11" s="22">
        <f>'[6]факт'!F19*1000</f>
        <v>7810.650000000001</v>
      </c>
      <c r="H11" s="37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7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3083.18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f>'[3]Лист1'!$B$33</f>
        <v>1605.53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f>'[3]Лист1'!$B$32</f>
        <v>911724.77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0.0016207146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4">
        <f>'[2]Лист 1'!$B$9</f>
        <v>38.657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7"/>
      <c r="C24" s="37"/>
      <c r="D24" s="15"/>
      <c r="E24" s="7"/>
      <c r="F24" s="7"/>
      <c r="G24" s="7"/>
      <c r="H24" s="37"/>
      <c r="I24" s="37"/>
      <c r="J24" s="37"/>
      <c r="K24" s="37"/>
      <c r="L24" s="37"/>
      <c r="M24" s="37"/>
      <c r="N24" s="37"/>
      <c r="O24" s="37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7"/>
      <c r="I25" s="37"/>
      <c r="J25" s="37"/>
      <c r="K25" s="37"/>
      <c r="L25" s="37"/>
      <c r="M25" s="37"/>
      <c r="N25" s="37"/>
      <c r="O25" s="37"/>
    </row>
    <row r="26" spans="1:15" ht="15.75">
      <c r="A26" s="5"/>
      <c r="B26" s="37"/>
      <c r="C26" s="37"/>
      <c r="D26" s="15"/>
      <c r="E26" s="7"/>
      <c r="F26" s="7"/>
      <c r="G26" s="7"/>
      <c r="H26" s="37"/>
      <c r="I26" s="37"/>
      <c r="J26" s="37"/>
      <c r="K26" s="37"/>
      <c r="L26" s="37"/>
      <c r="M26" s="37"/>
      <c r="N26" s="37"/>
      <c r="O26" s="37"/>
    </row>
    <row r="27" spans="1:15" ht="59.25" customHeight="1">
      <c r="A27" s="49" t="s">
        <v>15</v>
      </c>
      <c r="B27" s="49"/>
      <c r="C27" s="49"/>
      <c r="D27" s="34">
        <f>ROUND(SUM(D29:D34),3)</f>
        <v>6.458</v>
      </c>
      <c r="E27" s="7"/>
      <c r="F27" s="38" t="s">
        <v>53</v>
      </c>
      <c r="G27" s="38"/>
      <c r="H27" s="37"/>
      <c r="I27" s="37"/>
      <c r="J27" s="37"/>
      <c r="K27" s="37"/>
      <c r="L27" s="37"/>
      <c r="M27" s="37"/>
      <c r="N27" s="37"/>
      <c r="O27" s="37"/>
    </row>
    <row r="28" spans="1:7" ht="15.75">
      <c r="A28" s="50" t="s">
        <v>16</v>
      </c>
      <c r="B28" s="50"/>
      <c r="D28" s="28"/>
      <c r="E28" s="11"/>
      <c r="F28" s="11"/>
      <c r="G28" s="11"/>
    </row>
    <row r="29" spans="1:7" ht="15.75">
      <c r="A29" s="50" t="s">
        <v>17</v>
      </c>
      <c r="B29" s="50"/>
      <c r="C29" s="50"/>
      <c r="D29" s="29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29">
        <f>ROUND('[4]июнь'!$E$96/1000,3)</f>
        <v>6.237</v>
      </c>
      <c r="E30" s="11"/>
      <c r="F30" s="11"/>
      <c r="G30" s="11"/>
    </row>
    <row r="31" spans="1:7" ht="15.75">
      <c r="A31" s="50" t="s">
        <v>19</v>
      </c>
      <c r="B31" s="50"/>
      <c r="C31" s="50"/>
      <c r="D31" s="29">
        <f>ROUND('[4]июнь'!$E$162/1000,3)</f>
        <v>0.221</v>
      </c>
      <c r="E31" s="11"/>
      <c r="F31" s="11"/>
      <c r="G31" s="11"/>
    </row>
    <row r="32" spans="1:7" ht="15.75">
      <c r="A32" s="50" t="s">
        <v>20</v>
      </c>
      <c r="B32" s="50"/>
      <c r="C32" s="50"/>
      <c r="D32" s="29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4">
        <f>ROUND('[1]Население'!$M$10,3)</f>
        <v>13.012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4">
        <f>'[5]июнь'!$K$47/1000</f>
        <v>22045.03500000001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6"/>
      <c r="B50" s="36"/>
      <c r="C50" s="36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4">
        <f>SUM(D53:D57)</f>
        <v>3483.33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6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29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29">
        <f>ROUND('[4]июнь'!$D$96/1000,3)</f>
        <v>3338.833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29">
        <f>ROUND('[4]июнь'!$D$162/1000,3)</f>
        <v>144.497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29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29">
        <v>0</v>
      </c>
      <c r="E57" s="11"/>
      <c r="F57" s="11"/>
      <c r="G57" s="11"/>
    </row>
    <row r="58" spans="1:7" ht="15" customHeight="1">
      <c r="A58" s="36"/>
      <c r="B58" s="36"/>
      <c r="C58" s="36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f>ROUND('[1]Население'!$M$9*1000,3)</f>
        <v>6723.1</v>
      </c>
      <c r="E59" s="11"/>
      <c r="F59" s="38" t="s">
        <v>58</v>
      </c>
      <c r="G59" s="38"/>
    </row>
    <row r="60" spans="1:7" ht="15" customHeight="1">
      <c r="A60" s="36"/>
      <c r="B60" s="36"/>
      <c r="C60" s="36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7"/>
      <c r="C62" s="37"/>
      <c r="D62" s="12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15.75">
      <c r="A63" s="30"/>
      <c r="B63" s="31"/>
      <c r="C63" s="31"/>
      <c r="D63" s="23"/>
      <c r="E63" s="31"/>
      <c r="F63" s="31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15.75">
      <c r="A64" s="5"/>
      <c r="B64" s="37"/>
      <c r="C64" s="37"/>
      <c r="D64" s="12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2023-07-11T05:43:41Z</dcterms:modified>
  <cp:category/>
  <cp:version/>
  <cp:contentType/>
  <cp:contentStatus/>
</cp:coreProperties>
</file>