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25815" windowHeight="14025"/>
  </bookViews>
  <sheets>
    <sheet name="форма 2" sheetId="1" r:id="rId1"/>
  </sheets>
  <definedNames>
    <definedName name="_xlnm.Print_Titles" localSheetId="0">'форма 2'!$14:$17</definedName>
    <definedName name="_xlnm.Print_Area" localSheetId="0">'форма 2'!$A$1:$AK$70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9" i="1"/>
  <c r="AI51" l="1"/>
  <c r="O51" l="1"/>
  <c r="K51" s="1"/>
  <c r="O44"/>
  <c r="O45"/>
  <c r="O46"/>
  <c r="O47"/>
  <c r="O48"/>
  <c r="O49"/>
  <c r="O50"/>
  <c r="O43"/>
  <c r="AA42"/>
  <c r="AA41" s="1"/>
  <c r="AG42"/>
  <c r="AG41" s="1"/>
  <c r="AG38" s="1"/>
  <c r="AE42"/>
  <c r="AC42"/>
  <c r="AC41" s="1"/>
  <c r="AC38" s="1"/>
  <c r="AC21" s="1"/>
  <c r="AI55"/>
  <c r="AI42" l="1"/>
  <c r="AE41"/>
  <c r="AI41" s="1"/>
  <c r="O42"/>
  <c r="K42" s="1"/>
  <c r="O62"/>
  <c r="O61" s="1"/>
  <c r="O59"/>
  <c r="K62" l="1"/>
  <c r="K61" s="1"/>
  <c r="O41"/>
  <c r="K41" s="1"/>
  <c r="AE56"/>
  <c r="AE54" s="1"/>
  <c r="AA56"/>
  <c r="AA54" s="1"/>
  <c r="AI56" l="1"/>
  <c r="O55"/>
  <c r="O58"/>
  <c r="O57"/>
  <c r="O56" l="1"/>
  <c r="O54" s="1"/>
  <c r="O52" s="1"/>
  <c r="O38" s="1"/>
  <c r="K54" l="1"/>
  <c r="K52" s="1"/>
  <c r="AE52"/>
  <c r="Y41"/>
  <c r="AI62"/>
  <c r="AI61" s="1"/>
  <c r="O21"/>
  <c r="K43"/>
  <c r="N59"/>
  <c r="K59" s="1"/>
  <c r="N58"/>
  <c r="N57"/>
  <c r="K57" s="1"/>
  <c r="N55"/>
  <c r="K55" s="1"/>
  <c r="K49"/>
  <c r="K47"/>
  <c r="K44"/>
  <c r="K46"/>
  <c r="AE38" l="1"/>
  <c r="AA52"/>
  <c r="AI52" s="1"/>
  <c r="K58"/>
  <c r="K56" s="1"/>
  <c r="K45"/>
  <c r="AA38" l="1"/>
  <c r="F23"/>
  <c r="E23"/>
  <c r="AH23" l="1"/>
  <c r="AG23"/>
  <c r="AH41"/>
  <c r="AG21" l="1"/>
  <c r="AH21"/>
  <c r="AH38"/>
  <c r="Z41"/>
  <c r="AG18" l="1"/>
  <c r="Z21"/>
  <c r="Z18" s="1"/>
  <c r="Y21"/>
  <c r="Y18" s="1"/>
  <c r="AC61"/>
  <c r="AC23" s="1"/>
  <c r="AD23"/>
  <c r="AE23"/>
  <c r="AF23"/>
  <c r="O23"/>
  <c r="N23"/>
  <c r="K23" l="1"/>
  <c r="O18"/>
  <c r="K18" s="1"/>
  <c r="AI23"/>
  <c r="AJ23"/>
  <c r="K48"/>
  <c r="K50"/>
  <c r="N21" l="1"/>
  <c r="K21" s="1"/>
  <c r="K38"/>
  <c r="AK41"/>
  <c r="AK21" s="1"/>
  <c r="AK18" s="1"/>
  <c r="AJ41"/>
  <c r="AJ21" s="1"/>
  <c r="AF41"/>
  <c r="AF38" s="1"/>
  <c r="AD41"/>
  <c r="AD38" s="1"/>
  <c r="AC18"/>
  <c r="AB41"/>
  <c r="AB38" s="1"/>
  <c r="X41"/>
  <c r="X21" s="1"/>
  <c r="X18" s="1"/>
  <c r="W41"/>
  <c r="W38" s="1"/>
  <c r="V41"/>
  <c r="V21" s="1"/>
  <c r="V18" s="1"/>
  <c r="U41"/>
  <c r="U38" s="1"/>
  <c r="I41"/>
  <c r="I21" s="1"/>
  <c r="I18" s="1"/>
  <c r="H41"/>
  <c r="H21" s="1"/>
  <c r="H18" s="1"/>
  <c r="G41"/>
  <c r="G21" s="1"/>
  <c r="G18" s="1"/>
  <c r="F41"/>
  <c r="F38" s="1"/>
  <c r="E41"/>
  <c r="E38" s="1"/>
  <c r="U21" l="1"/>
  <c r="U18" s="1"/>
  <c r="AA21"/>
  <c r="AA18" s="1"/>
  <c r="AI38"/>
  <c r="W21"/>
  <c r="W18" s="1"/>
  <c r="AE21"/>
  <c r="X38"/>
  <c r="G38"/>
  <c r="F21"/>
  <c r="F18" s="1"/>
  <c r="E21"/>
  <c r="E18" s="1"/>
  <c r="AF21"/>
  <c r="AK38"/>
  <c r="V38"/>
  <c r="AD21"/>
  <c r="AJ38"/>
  <c r="I38"/>
  <c r="H38"/>
  <c r="AI21" l="1"/>
  <c r="AE18"/>
  <c r="AI18" s="1"/>
</calcChain>
</file>

<file path=xl/sharedStrings.xml><?xml version="1.0" encoding="utf-8"?>
<sst xmlns="http://schemas.openxmlformats.org/spreadsheetml/2006/main" count="1532" uniqueCount="147">
  <si>
    <t>Приложение  № 2</t>
  </si>
  <si>
    <t>к приказу Минэнерго России</t>
  </si>
  <si>
    <t>Форма 2. Перечни инвестиционных проектов и план освоения капитальных вложений по ним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</si>
  <si>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</si>
  <si>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</si>
  <si>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</si>
  <si>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</si>
  <si>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</si>
  <si>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</si>
  <si>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</si>
  <si>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</si>
  <si>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</si>
  <si>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</si>
  <si>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</si>
  <si>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</si>
  <si>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</si>
  <si>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2024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</si>
  <si>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</si>
  <si>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</si>
  <si>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</si>
  <si>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</si>
  <si>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</si>
  <si>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</si>
  <si>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</si>
  <si>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</si>
  <si>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</si>
  <si>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</si>
  <si>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</si>
  <si>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</t>
  </si>
  <si>
    <t xml:space="preserve">План
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</si>
  <si>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</si>
  <si>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</si>
  <si>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</si>
  <si>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</si>
  <si>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</si>
  <si>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</si>
  <si>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</si>
  <si>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</si>
  <si>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</si>
  <si>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</si>
  <si>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</si>
  <si>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</si>
  <si>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</si>
  <si>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</si>
  <si>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</si>
  <si>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</si>
  <si>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</si>
  <si>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</si>
  <si>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</si>
  <si>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</si>
  <si>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</si>
  <si>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</si>
  <si>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</si>
  <si>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</si>
  <si>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</si>
  <si>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</si>
  <si>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</si>
  <si>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</si>
  <si>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</si>
  <si>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</si>
  <si>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</si>
  <si>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</si>
  <si>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</si>
  <si>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</si>
  <si>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</si>
  <si>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</si>
  <si>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</si>
  <si>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</si>
  <si>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</si>
  <si>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</si>
  <si>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</si>
  <si>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</si>
  <si>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</si>
  <si>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</si>
  <si>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</si>
  <si>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</si>
  <si>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</si>
  <si>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</si>
  <si>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</si>
  <si>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</si>
  <si>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</si>
  <si>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</si>
  <si>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</si>
  <si>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</si>
  <si>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</si>
  <si>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</si>
  <si>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</si>
  <si>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</si>
  <si>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</si>
  <si>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</si>
  <si>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</si>
  <si>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</si>
  <si>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</si>
  <si>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от 28.07.2016 г. № 728</t>
  </si>
  <si>
    <t>2025 год</t>
  </si>
  <si>
    <t xml:space="preserve">Фактический объем освоения капитальных вложений на 01.01.2021 года, млн рублей 
(без НДС) </t>
  </si>
  <si>
    <t>Год раскрытия информации: 2024 год</t>
  </si>
  <si>
    <t>Осипенко Д.К.</t>
  </si>
  <si>
    <t xml:space="preserve">Генеральный директор </t>
  </si>
  <si>
    <t>План на 01.01.2023года</t>
  </si>
  <si>
    <t>Предложение по корректировке утвержденного плана 
на 01.01.2023</t>
  </si>
  <si>
    <t>Освоение капитальных вложений 2023 года в прогнозных ценах соответствующих лет, млн рублей (без НДС)</t>
  </si>
  <si>
    <t xml:space="preserve">Факт </t>
  </si>
  <si>
    <t>2026 год</t>
  </si>
  <si>
    <t>Факт 
(Предложение по корректировке плана)</t>
  </si>
  <si>
    <t>2027 год</t>
  </si>
  <si>
    <t>29.7</t>
  </si>
  <si>
    <t>29.8</t>
  </si>
  <si>
    <t>Факт (Предложение по корректировке утвержденного  плана)</t>
  </si>
  <si>
    <t>Решение об утверждении инвестиционной программы отсутствует</t>
  </si>
  <si>
    <t>Г</t>
  </si>
  <si>
    <t>1.3.3.1</t>
  </si>
  <si>
    <t>Дооборудование и монтаж ИСУЭ в МКД_2024</t>
  </si>
  <si>
    <t>1.3.3.2</t>
  </si>
  <si>
    <t>Устройство сбора и передачи данных_2024</t>
  </si>
  <si>
    <t>Закупка верхнего уровня ИСУЭЭ - ПАК "Пирамида"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</si>
  <si>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</si>
  <si>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</si>
  <si>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</si>
  <si>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</si>
  <si>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</si>
  <si>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</si>
  <si>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1.3.4.2.1</t>
  </si>
  <si>
    <t>1.3.4.2.2</t>
  </si>
  <si>
    <t xml:space="preserve">Неисключительное право на ПО "Пирамида 2.0 АРМ Пользователя" </t>
  </si>
  <si>
    <t>Обновление ПК "СтекЭнерго": лицензия на программу "Приборы учета: Автоматизированный сбор данных"</t>
  </si>
  <si>
    <t>Обновление ПК "СтекЭнерго", новая версия</t>
  </si>
  <si>
    <t>Обновленине парка автотранспорта               (VESTA седан - 2 шт.)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</si>
  <si>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</si>
  <si>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</si>
  <si>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</si>
  <si>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</si>
  <si>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</si>
  <si>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</si>
  <si>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</si>
  <si>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</si>
  <si>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</si>
  <si>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О_GES_SERV</t>
  </si>
  <si>
    <t>О_GES_PIR</t>
  </si>
  <si>
    <t>Обновление ПК "СтекЭнерго"</t>
  </si>
  <si>
    <t>О_GES_STEK</t>
  </si>
  <si>
    <t>1.3.4.2.2.1</t>
  </si>
  <si>
    <t>1.3.4.2.2.2</t>
  </si>
  <si>
    <t>1.3.4.2.2.3</t>
  </si>
  <si>
    <t>P_GES_AVTO</t>
  </si>
  <si>
    <t>И</t>
  </si>
  <si>
    <t>Доработка ПК "Стек-Энерго"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</si>
</sst>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8" fillId="0" borderId="0"/>
    <xf numFmtId="0" fontId="8" fillId="0" borderId="0"/>
    <xf numFmtId="0" fontId="9" fillId="0" borderId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1" fontId="6" fillId="0" borderId="0" xfId="0" applyNumberFormat="1" applyFont="1" applyAlignment="1">
      <alignment vertical="top"/>
    </xf>
    <xf numFmtId="0" fontId="2" fillId="0" borderId="2" xfId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5" fillId="0" borderId="0" xfId="2" applyFont="1" applyAlignment="1">
      <alignment vertical="center"/>
    </xf>
    <xf numFmtId="0" fontId="2" fillId="0" borderId="0" xfId="2" applyFont="1" applyAlignment="1">
      <alignment vertical="top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2" fontId="2" fillId="0" borderId="0" xfId="0" applyNumberFormat="1" applyFont="1"/>
    <xf numFmtId="2" fontId="3" fillId="0" borderId="0" xfId="0" applyNumberFormat="1" applyFont="1"/>
    <xf numFmtId="2" fontId="5" fillId="0" borderId="0" xfId="2" applyNumberFormat="1" applyFont="1" applyAlignment="1">
      <alignment vertical="center"/>
    </xf>
    <xf numFmtId="2" fontId="2" fillId="0" borderId="0" xfId="2" applyNumberFormat="1" applyFont="1" applyAlignment="1">
      <alignment vertical="top"/>
    </xf>
    <xf numFmtId="2" fontId="5" fillId="0" borderId="0" xfId="1" applyNumberFormat="1" applyFont="1" applyAlignment="1">
      <alignment horizontal="right"/>
    </xf>
    <xf numFmtId="2" fontId="5" fillId="0" borderId="0" xfId="0" applyNumberFormat="1" applyFont="1"/>
    <xf numFmtId="2" fontId="3" fillId="0" borderId="0" xfId="0" applyNumberFormat="1" applyFont="1" applyAlignment="1">
      <alignment horizontal="center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2" fontId="0" fillId="0" borderId="0" xfId="0" applyNumberFormat="1"/>
    <xf numFmtId="49" fontId="6" fillId="0" borderId="2" xfId="2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top"/>
    </xf>
  </cellXfs>
  <cellStyles count="8">
    <cellStyle name="Обычный" xfId="0" builtinId="0"/>
    <cellStyle name="Обычный 2" xfId="3"/>
    <cellStyle name="Обычный 3" xfId="4"/>
    <cellStyle name="Обычный 3 2 3" xfId="1"/>
    <cellStyle name="Обычный 4" xfId="5"/>
    <cellStyle name="Обычный 5" xfId="6"/>
    <cellStyle name="Обычный 6 2 3 9" xfId="7"/>
    <cellStyle name="Обычны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66"/>
  <sheetViews>
    <sheetView tabSelected="1" view="pageBreakPreview" zoomScale="30" zoomScaleNormal="70" zoomScaleSheetLayoutView="30" workbookViewId="0">
      <selection activeCell="AC66" sqref="AC66"/>
    </sheetView>
  </sheetViews>
  <sheetFormatPr defaultColWidth="9.140625" defaultRowHeight="12.75"/>
  <cols>
    <col min="1" max="1" width="11.5703125" customWidth="1"/>
    <col min="2" max="2" width="37.5703125" customWidth="1"/>
    <col min="3" max="3" width="17.85546875" customWidth="1"/>
    <col min="4" max="8" width="9.140625" customWidth="1"/>
    <col min="9" max="9" width="16.42578125" customWidth="1"/>
    <col min="10" max="10" width="15.85546875" customWidth="1"/>
    <col min="11" max="11" width="9.5703125" customWidth="1"/>
    <col min="12" max="13" width="9.140625" customWidth="1"/>
    <col min="14" max="14" width="9.5703125" customWidth="1"/>
    <col min="15" max="25" width="9.140625" customWidth="1"/>
    <col min="26" max="26" width="17.42578125" customWidth="1"/>
    <col min="27" max="30" width="18.42578125" customWidth="1"/>
    <col min="31" max="34" width="19.42578125" customWidth="1"/>
    <col min="35" max="35" width="17.5703125" customWidth="1"/>
    <col min="36" max="36" width="17.5703125" style="39" customWidth="1"/>
    <col min="37" max="37" width="19.42578125" customWidth="1"/>
  </cols>
  <sheetData>
    <row r="1" spans="1:70" s="1" customFormat="1" ht="15.75">
      <c r="AF1" s="14"/>
      <c r="AH1" s="14"/>
      <c r="AJ1" s="25"/>
      <c r="AK1" s="11" t="s">
        <v>0</v>
      </c>
    </row>
    <row r="2" spans="1:70" s="1" customFormat="1" ht="15.75">
      <c r="AJ2" s="25"/>
      <c r="AK2" s="12" t="s">
        <v>1</v>
      </c>
    </row>
    <row r="3" spans="1:70" s="1" customFormat="1" ht="18.75">
      <c r="AF3" s="3"/>
      <c r="AH3" s="3"/>
      <c r="AJ3" s="25"/>
      <c r="AK3" s="12" t="s">
        <v>93</v>
      </c>
    </row>
    <row r="4" spans="1:70" s="1" customFormat="1" ht="18.7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 t="s">
        <v>2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4"/>
      <c r="AG4" s="2"/>
      <c r="AH4" s="4"/>
      <c r="AI4" s="2"/>
      <c r="AJ4" s="26"/>
      <c r="AK4" s="2"/>
    </row>
    <row r="5" spans="1:70" s="1" customFormat="1" ht="18.75">
      <c r="AF5" s="3"/>
      <c r="AH5" s="3"/>
      <c r="AJ5" s="25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</row>
    <row r="6" spans="1:70" s="1" customFormat="1" ht="18.75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G6" s="13"/>
      <c r="AI6" s="13"/>
      <c r="AJ6" s="27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</row>
    <row r="7" spans="1:70" s="1" customFormat="1" ht="18.7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3" t="s">
        <v>3</v>
      </c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8"/>
      <c r="AG7" s="14"/>
      <c r="AH7" s="18"/>
      <c r="AI7" s="14"/>
      <c r="AJ7" s="28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</row>
    <row r="8" spans="1:70" s="1" customFormat="1" ht="18.75">
      <c r="O8" s="14" t="s">
        <v>91</v>
      </c>
      <c r="AF8" s="19"/>
      <c r="AH8" s="19"/>
      <c r="AJ8" s="29"/>
    </row>
    <row r="9" spans="1:70" s="1" customFormat="1" ht="18.7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 t="s">
        <v>96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20"/>
      <c r="AG9" s="3"/>
      <c r="AH9" s="20"/>
      <c r="AI9" s="3"/>
      <c r="AJ9" s="30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70" s="1" customFormat="1" ht="18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18"/>
      <c r="AG10" s="4"/>
      <c r="AH10" s="18"/>
      <c r="AI10" s="4"/>
      <c r="AJ10" s="31"/>
      <c r="AK10" s="4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</row>
    <row r="11" spans="1:70" s="1" customFormat="1" ht="36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53" t="s">
        <v>109</v>
      </c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3"/>
      <c r="AD11" s="3"/>
      <c r="AE11" s="3"/>
      <c r="AF11" s="19"/>
      <c r="AG11" s="3"/>
      <c r="AH11" s="19"/>
      <c r="AI11" s="3"/>
      <c r="AJ11" s="30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</row>
    <row r="12" spans="1:70" s="1" customFormat="1" ht="15.75">
      <c r="O12" s="1" t="s">
        <v>92</v>
      </c>
      <c r="AF12" s="20"/>
      <c r="AH12" s="20"/>
      <c r="AJ12" s="25"/>
    </row>
    <row r="13" spans="1:70" s="1" customFormat="1" ht="15.75" customHeight="1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6"/>
    </row>
    <row r="14" spans="1:70" s="1" customFormat="1" ht="72.75" customHeight="1">
      <c r="A14" s="43" t="s">
        <v>4</v>
      </c>
      <c r="B14" s="43" t="s">
        <v>5</v>
      </c>
      <c r="C14" s="43" t="s">
        <v>6</v>
      </c>
      <c r="D14" s="50" t="s">
        <v>7</v>
      </c>
      <c r="E14" s="50" t="s">
        <v>8</v>
      </c>
      <c r="F14" s="43" t="s">
        <v>9</v>
      </c>
      <c r="G14" s="43"/>
      <c r="H14" s="43" t="s">
        <v>10</v>
      </c>
      <c r="I14" s="43"/>
      <c r="J14" s="44" t="s">
        <v>95</v>
      </c>
      <c r="K14" s="47" t="s">
        <v>11</v>
      </c>
      <c r="L14" s="48"/>
      <c r="M14" s="48"/>
      <c r="N14" s="48"/>
      <c r="O14" s="48"/>
      <c r="P14" s="48"/>
      <c r="Q14" s="48"/>
      <c r="R14" s="48"/>
      <c r="S14" s="48"/>
      <c r="T14" s="49"/>
      <c r="U14" s="47" t="s">
        <v>12</v>
      </c>
      <c r="V14" s="48"/>
      <c r="W14" s="48"/>
      <c r="X14" s="49"/>
      <c r="Y14" s="55" t="s">
        <v>101</v>
      </c>
      <c r="Z14" s="56"/>
      <c r="AA14" s="47" t="s">
        <v>13</v>
      </c>
      <c r="AB14" s="48"/>
      <c r="AC14" s="48"/>
      <c r="AD14" s="48"/>
      <c r="AE14" s="48"/>
      <c r="AF14" s="48"/>
      <c r="AG14" s="48"/>
      <c r="AH14" s="48"/>
      <c r="AI14" s="48"/>
      <c r="AJ14" s="48"/>
      <c r="AK14" s="44" t="s">
        <v>14</v>
      </c>
    </row>
    <row r="15" spans="1:70" s="1" customFormat="1" ht="87.75" customHeight="1">
      <c r="A15" s="43"/>
      <c r="B15" s="43"/>
      <c r="C15" s="43"/>
      <c r="D15" s="50"/>
      <c r="E15" s="50"/>
      <c r="F15" s="43"/>
      <c r="G15" s="43"/>
      <c r="H15" s="43"/>
      <c r="I15" s="43"/>
      <c r="J15" s="45"/>
      <c r="K15" s="47" t="s">
        <v>15</v>
      </c>
      <c r="L15" s="48"/>
      <c r="M15" s="48"/>
      <c r="N15" s="48"/>
      <c r="O15" s="49"/>
      <c r="P15" s="47" t="s">
        <v>108</v>
      </c>
      <c r="Q15" s="48"/>
      <c r="R15" s="48"/>
      <c r="S15" s="48"/>
      <c r="T15" s="49"/>
      <c r="U15" s="43" t="s">
        <v>99</v>
      </c>
      <c r="V15" s="43"/>
      <c r="W15" s="43" t="s">
        <v>100</v>
      </c>
      <c r="X15" s="43"/>
      <c r="Y15" s="57"/>
      <c r="Z15" s="58"/>
      <c r="AA15" s="51" t="s">
        <v>16</v>
      </c>
      <c r="AB15" s="52"/>
      <c r="AC15" s="51" t="s">
        <v>94</v>
      </c>
      <c r="AD15" s="52"/>
      <c r="AE15" s="51" t="s">
        <v>103</v>
      </c>
      <c r="AF15" s="52"/>
      <c r="AG15" s="51" t="s">
        <v>105</v>
      </c>
      <c r="AH15" s="52"/>
      <c r="AI15" s="43" t="s">
        <v>17</v>
      </c>
      <c r="AJ15" s="54" t="s">
        <v>18</v>
      </c>
      <c r="AK15" s="45"/>
    </row>
    <row r="16" spans="1:70" s="1" customFormat="1" ht="155.25" customHeight="1">
      <c r="A16" s="43"/>
      <c r="B16" s="43"/>
      <c r="C16" s="43"/>
      <c r="D16" s="50"/>
      <c r="E16" s="50"/>
      <c r="F16" s="22" t="s">
        <v>15</v>
      </c>
      <c r="G16" s="22" t="s">
        <v>19</v>
      </c>
      <c r="H16" s="22" t="s">
        <v>20</v>
      </c>
      <c r="I16" s="22" t="s">
        <v>19</v>
      </c>
      <c r="J16" s="46"/>
      <c r="K16" s="24" t="s">
        <v>21</v>
      </c>
      <c r="L16" s="24" t="s">
        <v>22</v>
      </c>
      <c r="M16" s="24" t="s">
        <v>23</v>
      </c>
      <c r="N16" s="7" t="s">
        <v>24</v>
      </c>
      <c r="O16" s="7" t="s">
        <v>25</v>
      </c>
      <c r="P16" s="24" t="s">
        <v>21</v>
      </c>
      <c r="Q16" s="24" t="s">
        <v>22</v>
      </c>
      <c r="R16" s="24" t="s">
        <v>23</v>
      </c>
      <c r="S16" s="7" t="s">
        <v>24</v>
      </c>
      <c r="T16" s="7" t="s">
        <v>25</v>
      </c>
      <c r="U16" s="24" t="s">
        <v>26</v>
      </c>
      <c r="V16" s="24" t="s">
        <v>27</v>
      </c>
      <c r="W16" s="24" t="s">
        <v>26</v>
      </c>
      <c r="X16" s="24" t="s">
        <v>27</v>
      </c>
      <c r="Y16" s="23" t="s">
        <v>28</v>
      </c>
      <c r="Z16" s="23" t="s">
        <v>102</v>
      </c>
      <c r="AA16" s="23" t="s">
        <v>29</v>
      </c>
      <c r="AB16" s="23" t="s">
        <v>104</v>
      </c>
      <c r="AC16" s="23" t="s">
        <v>29</v>
      </c>
      <c r="AD16" s="23" t="s">
        <v>104</v>
      </c>
      <c r="AE16" s="23" t="s">
        <v>29</v>
      </c>
      <c r="AF16" s="23" t="s">
        <v>104</v>
      </c>
      <c r="AG16" s="23" t="s">
        <v>29</v>
      </c>
      <c r="AH16" s="23" t="s">
        <v>104</v>
      </c>
      <c r="AI16" s="43"/>
      <c r="AJ16" s="54"/>
      <c r="AK16" s="46"/>
    </row>
    <row r="17" spans="1:37" s="1" customFormat="1" ht="19.5" customHeight="1">
      <c r="A17" s="23">
        <v>1</v>
      </c>
      <c r="B17" s="23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  <c r="W17" s="23">
        <v>25</v>
      </c>
      <c r="X17" s="23">
        <v>26</v>
      </c>
      <c r="Y17" s="23">
        <v>27</v>
      </c>
      <c r="Z17" s="23">
        <v>28</v>
      </c>
      <c r="AA17" s="8" t="s">
        <v>30</v>
      </c>
      <c r="AB17" s="8" t="s">
        <v>31</v>
      </c>
      <c r="AC17" s="8" t="s">
        <v>32</v>
      </c>
      <c r="AD17" s="8" t="s">
        <v>33</v>
      </c>
      <c r="AE17" s="8" t="s">
        <v>34</v>
      </c>
      <c r="AF17" s="8" t="s">
        <v>35</v>
      </c>
      <c r="AG17" s="8" t="s">
        <v>106</v>
      </c>
      <c r="AH17" s="8" t="s">
        <v>107</v>
      </c>
      <c r="AI17" s="23">
        <v>30</v>
      </c>
      <c r="AJ17" s="32">
        <v>31</v>
      </c>
      <c r="AK17" s="23">
        <v>32</v>
      </c>
    </row>
    <row r="18" spans="1:37" s="1" customFormat="1" ht="31.5">
      <c r="A18" s="40" t="s">
        <v>36</v>
      </c>
      <c r="B18" s="41" t="s">
        <v>37</v>
      </c>
      <c r="C18" s="21" t="s">
        <v>110</v>
      </c>
      <c r="D18" s="16" t="s">
        <v>40</v>
      </c>
      <c r="E18" s="23">
        <f t="shared" ref="E18:AK18" si="0">E21</f>
        <v>2024</v>
      </c>
      <c r="F18" s="23">
        <f t="shared" si="0"/>
        <v>2027</v>
      </c>
      <c r="G18" s="23" t="str">
        <f t="shared" si="0"/>
        <v>нд</v>
      </c>
      <c r="H18" s="23" t="str">
        <f t="shared" si="0"/>
        <v>нд</v>
      </c>
      <c r="I18" s="23" t="str">
        <f t="shared" si="0"/>
        <v>нд</v>
      </c>
      <c r="J18" s="16" t="s">
        <v>40</v>
      </c>
      <c r="K18" s="9">
        <f>SUM(L18:O18)</f>
        <v>100.38399999999999</v>
      </c>
      <c r="L18" s="9" t="s">
        <v>40</v>
      </c>
      <c r="M18" s="9" t="s">
        <v>40</v>
      </c>
      <c r="N18" s="9" t="s">
        <v>40</v>
      </c>
      <c r="O18" s="17">
        <f>SUM(O19:O23)</f>
        <v>100.38399999999999</v>
      </c>
      <c r="P18" s="16" t="s">
        <v>40</v>
      </c>
      <c r="Q18" s="16" t="s">
        <v>40</v>
      </c>
      <c r="R18" s="16" t="s">
        <v>40</v>
      </c>
      <c r="S18" s="16" t="s">
        <v>40</v>
      </c>
      <c r="T18" s="16" t="s">
        <v>40</v>
      </c>
      <c r="U18" s="23" t="str">
        <f t="shared" si="0"/>
        <v>нд</v>
      </c>
      <c r="V18" s="23" t="str">
        <f>V21</f>
        <v>нд</v>
      </c>
      <c r="W18" s="23" t="str">
        <f t="shared" si="0"/>
        <v>нд</v>
      </c>
      <c r="X18" s="23" t="str">
        <f t="shared" si="0"/>
        <v>нд</v>
      </c>
      <c r="Y18" s="17">
        <f>SUM(Y19:Y23)</f>
        <v>14.93</v>
      </c>
      <c r="Z18" s="17">
        <f>SUM(Z19:Z23)</f>
        <v>14.58</v>
      </c>
      <c r="AA18" s="17">
        <f>SUM(AA19:AA23)</f>
        <v>11.794</v>
      </c>
      <c r="AB18" s="16" t="s">
        <v>40</v>
      </c>
      <c r="AC18" s="17">
        <f>SUM(AC19:AC23)</f>
        <v>28.364999999999998</v>
      </c>
      <c r="AD18" s="16" t="s">
        <v>40</v>
      </c>
      <c r="AE18" s="17">
        <f>SUM(AE19:AE23)</f>
        <v>29.524999999999999</v>
      </c>
      <c r="AF18" s="16" t="s">
        <v>40</v>
      </c>
      <c r="AG18" s="17">
        <f>SUM(AG19:AG23)</f>
        <v>30.7</v>
      </c>
      <c r="AH18" s="16" t="s">
        <v>40</v>
      </c>
      <c r="AI18" s="17">
        <f>SUM(AG18,AE18,AC18,AA18)</f>
        <v>100.38399999999999</v>
      </c>
      <c r="AJ18" s="16" t="s">
        <v>40</v>
      </c>
      <c r="AK18" s="23" t="str">
        <f t="shared" si="0"/>
        <v>нд</v>
      </c>
    </row>
    <row r="19" spans="1:37" s="1" customFormat="1" ht="15.75">
      <c r="A19" s="33" t="s">
        <v>38</v>
      </c>
      <c r="B19" s="34" t="s">
        <v>39</v>
      </c>
      <c r="C19" s="21" t="s">
        <v>110</v>
      </c>
      <c r="D19" s="16" t="s">
        <v>40</v>
      </c>
      <c r="E19" s="16" t="s">
        <v>40</v>
      </c>
      <c r="F19" s="16" t="s">
        <v>40</v>
      </c>
      <c r="G19" s="16" t="s">
        <v>40</v>
      </c>
      <c r="H19" s="16" t="s">
        <v>40</v>
      </c>
      <c r="I19" s="16" t="s">
        <v>40</v>
      </c>
      <c r="J19" s="16" t="s">
        <v>40</v>
      </c>
      <c r="K19" s="9" t="s">
        <v>40</v>
      </c>
      <c r="L19" s="9" t="s">
        <v>40</v>
      </c>
      <c r="M19" s="9" t="s">
        <v>40</v>
      </c>
      <c r="N19" s="9" t="s">
        <v>40</v>
      </c>
      <c r="O19" s="16" t="s">
        <v>40</v>
      </c>
      <c r="P19" s="16" t="s">
        <v>40</v>
      </c>
      <c r="Q19" s="16" t="s">
        <v>40</v>
      </c>
      <c r="R19" s="16" t="s">
        <v>40</v>
      </c>
      <c r="S19" s="16" t="s">
        <v>40</v>
      </c>
      <c r="T19" s="16" t="s">
        <v>40</v>
      </c>
      <c r="U19" s="16" t="s">
        <v>40</v>
      </c>
      <c r="V19" s="16" t="s">
        <v>40</v>
      </c>
      <c r="W19" s="16" t="s">
        <v>40</v>
      </c>
      <c r="X19" s="16" t="s">
        <v>40</v>
      </c>
      <c r="Y19" s="16" t="s">
        <v>40</v>
      </c>
      <c r="Z19" s="16" t="s">
        <v>40</v>
      </c>
      <c r="AA19" s="16" t="s">
        <v>40</v>
      </c>
      <c r="AB19" s="16" t="s">
        <v>40</v>
      </c>
      <c r="AC19" s="16" t="s">
        <v>40</v>
      </c>
      <c r="AD19" s="16" t="s">
        <v>40</v>
      </c>
      <c r="AE19" s="16" t="s">
        <v>40</v>
      </c>
      <c r="AF19" s="16" t="s">
        <v>40</v>
      </c>
      <c r="AG19" s="16" t="s">
        <v>40</v>
      </c>
      <c r="AH19" s="16" t="s">
        <v>40</v>
      </c>
      <c r="AI19" s="16" t="s">
        <v>40</v>
      </c>
      <c r="AJ19" s="15" t="s">
        <v>40</v>
      </c>
      <c r="AK19" s="16" t="s">
        <v>40</v>
      </c>
    </row>
    <row r="20" spans="1:37" s="1" customFormat="1" ht="47.25">
      <c r="A20" s="33" t="s">
        <v>41</v>
      </c>
      <c r="B20" s="34" t="s">
        <v>42</v>
      </c>
      <c r="C20" s="21" t="s">
        <v>110</v>
      </c>
      <c r="D20" s="16" t="s">
        <v>40</v>
      </c>
      <c r="E20" s="16" t="s">
        <v>40</v>
      </c>
      <c r="F20" s="16" t="s">
        <v>40</v>
      </c>
      <c r="G20" s="16" t="s">
        <v>40</v>
      </c>
      <c r="H20" s="16" t="s">
        <v>40</v>
      </c>
      <c r="I20" s="16" t="s">
        <v>40</v>
      </c>
      <c r="J20" s="16" t="s">
        <v>40</v>
      </c>
      <c r="K20" s="9" t="s">
        <v>40</v>
      </c>
      <c r="L20" s="9" t="s">
        <v>40</v>
      </c>
      <c r="M20" s="9" t="s">
        <v>40</v>
      </c>
      <c r="N20" s="9" t="s">
        <v>40</v>
      </c>
      <c r="O20" s="16" t="s">
        <v>40</v>
      </c>
      <c r="P20" s="16" t="s">
        <v>40</v>
      </c>
      <c r="Q20" s="16" t="s">
        <v>40</v>
      </c>
      <c r="R20" s="16" t="s">
        <v>40</v>
      </c>
      <c r="S20" s="16" t="s">
        <v>40</v>
      </c>
      <c r="T20" s="16" t="s">
        <v>40</v>
      </c>
      <c r="U20" s="16" t="s">
        <v>40</v>
      </c>
      <c r="V20" s="16" t="s">
        <v>40</v>
      </c>
      <c r="W20" s="16" t="s">
        <v>40</v>
      </c>
      <c r="X20" s="16" t="s">
        <v>40</v>
      </c>
      <c r="Y20" s="16" t="s">
        <v>40</v>
      </c>
      <c r="Z20" s="16" t="s">
        <v>40</v>
      </c>
      <c r="AA20" s="16" t="s">
        <v>40</v>
      </c>
      <c r="AB20" s="16" t="s">
        <v>40</v>
      </c>
      <c r="AC20" s="16" t="s">
        <v>40</v>
      </c>
      <c r="AD20" s="16" t="s">
        <v>40</v>
      </c>
      <c r="AE20" s="16" t="s">
        <v>40</v>
      </c>
      <c r="AF20" s="16" t="s">
        <v>40</v>
      </c>
      <c r="AG20" s="16" t="s">
        <v>40</v>
      </c>
      <c r="AH20" s="16" t="s">
        <v>40</v>
      </c>
      <c r="AI20" s="16" t="s">
        <v>40</v>
      </c>
      <c r="AJ20" s="15" t="s">
        <v>40</v>
      </c>
      <c r="AK20" s="16" t="s">
        <v>40</v>
      </c>
    </row>
    <row r="21" spans="1:37" s="1" customFormat="1" ht="31.5">
      <c r="A21" s="33" t="s">
        <v>43</v>
      </c>
      <c r="B21" s="34" t="s">
        <v>44</v>
      </c>
      <c r="C21" s="21" t="s">
        <v>110</v>
      </c>
      <c r="D21" s="16" t="s">
        <v>40</v>
      </c>
      <c r="E21" s="23">
        <f t="shared" ref="E21:AK23" si="1">E41</f>
        <v>2024</v>
      </c>
      <c r="F21" s="23">
        <f t="shared" si="1"/>
        <v>2027</v>
      </c>
      <c r="G21" s="23" t="str">
        <f t="shared" si="1"/>
        <v>нд</v>
      </c>
      <c r="H21" s="23" t="str">
        <f t="shared" si="1"/>
        <v>нд</v>
      </c>
      <c r="I21" s="23" t="str">
        <f t="shared" si="1"/>
        <v>нд</v>
      </c>
      <c r="J21" s="16" t="s">
        <v>40</v>
      </c>
      <c r="K21" s="9">
        <f>SUM(L21:O21)</f>
        <v>97.10899999999998</v>
      </c>
      <c r="L21" s="9" t="s">
        <v>40</v>
      </c>
      <c r="M21" s="9" t="s">
        <v>40</v>
      </c>
      <c r="N21" s="17" t="str">
        <f>N38</f>
        <v>нд</v>
      </c>
      <c r="O21" s="17">
        <f>O38</f>
        <v>97.10899999999998</v>
      </c>
      <c r="P21" s="16" t="s">
        <v>40</v>
      </c>
      <c r="Q21" s="16" t="s">
        <v>40</v>
      </c>
      <c r="R21" s="16" t="s">
        <v>40</v>
      </c>
      <c r="S21" s="16" t="s">
        <v>40</v>
      </c>
      <c r="T21" s="16" t="s">
        <v>40</v>
      </c>
      <c r="U21" s="23" t="str">
        <f t="shared" si="1"/>
        <v>нд</v>
      </c>
      <c r="V21" s="23" t="str">
        <f t="shared" si="1"/>
        <v>нд</v>
      </c>
      <c r="W21" s="23" t="str">
        <f t="shared" si="1"/>
        <v>нд</v>
      </c>
      <c r="X21" s="23" t="str">
        <f t="shared" si="1"/>
        <v>нд</v>
      </c>
      <c r="Y21" s="23">
        <f t="shared" si="1"/>
        <v>14.93</v>
      </c>
      <c r="Z21" s="23">
        <f t="shared" si="1"/>
        <v>14.58</v>
      </c>
      <c r="AA21" s="42">
        <f>AA38</f>
        <v>11.794</v>
      </c>
      <c r="AB21" s="16" t="s">
        <v>40</v>
      </c>
      <c r="AC21" s="42">
        <f>AC38</f>
        <v>25.09</v>
      </c>
      <c r="AD21" s="23" t="str">
        <f t="shared" si="1"/>
        <v>нд</v>
      </c>
      <c r="AE21" s="42">
        <f>AE38</f>
        <v>29.524999999999999</v>
      </c>
      <c r="AF21" s="23" t="str">
        <f t="shared" si="1"/>
        <v>нд</v>
      </c>
      <c r="AG21" s="42">
        <f>AG38</f>
        <v>30.7</v>
      </c>
      <c r="AH21" s="23" t="str">
        <f t="shared" ref="AH21" si="2">AH41</f>
        <v>нд</v>
      </c>
      <c r="AI21" s="17">
        <f>SUM(AG21,AE21,AC21,AA21)</f>
        <v>97.108999999999995</v>
      </c>
      <c r="AJ21" s="42" t="str">
        <f>AJ41</f>
        <v>нд</v>
      </c>
      <c r="AK21" s="23" t="str">
        <f t="shared" si="1"/>
        <v>нд</v>
      </c>
    </row>
    <row r="22" spans="1:37" s="1" customFormat="1" ht="47.25">
      <c r="A22" s="33" t="s">
        <v>45</v>
      </c>
      <c r="B22" s="34" t="s">
        <v>46</v>
      </c>
      <c r="C22" s="21" t="s">
        <v>110</v>
      </c>
      <c r="D22" s="16" t="s">
        <v>40</v>
      </c>
      <c r="E22" s="16" t="s">
        <v>40</v>
      </c>
      <c r="F22" s="16" t="s">
        <v>40</v>
      </c>
      <c r="G22" s="16" t="s">
        <v>40</v>
      </c>
      <c r="H22" s="16" t="s">
        <v>40</v>
      </c>
      <c r="I22" s="16" t="s">
        <v>40</v>
      </c>
      <c r="J22" s="16" t="s">
        <v>40</v>
      </c>
      <c r="K22" s="9" t="s">
        <v>40</v>
      </c>
      <c r="L22" s="9" t="s">
        <v>40</v>
      </c>
      <c r="M22" s="9" t="s">
        <v>40</v>
      </c>
      <c r="N22" s="9" t="s">
        <v>40</v>
      </c>
      <c r="O22" s="16" t="s">
        <v>40</v>
      </c>
      <c r="P22" s="16" t="s">
        <v>40</v>
      </c>
      <c r="Q22" s="16" t="s">
        <v>40</v>
      </c>
      <c r="R22" s="16" t="s">
        <v>40</v>
      </c>
      <c r="S22" s="16" t="s">
        <v>40</v>
      </c>
      <c r="T22" s="16" t="s">
        <v>40</v>
      </c>
      <c r="U22" s="16" t="s">
        <v>40</v>
      </c>
      <c r="V22" s="16" t="s">
        <v>40</v>
      </c>
      <c r="W22" s="16" t="s">
        <v>40</v>
      </c>
      <c r="X22" s="16" t="s">
        <v>40</v>
      </c>
      <c r="Y22" s="16" t="s">
        <v>40</v>
      </c>
      <c r="Z22" s="16" t="s">
        <v>40</v>
      </c>
      <c r="AA22" s="16" t="s">
        <v>40</v>
      </c>
      <c r="AB22" s="16" t="s">
        <v>40</v>
      </c>
      <c r="AC22" s="16" t="s">
        <v>40</v>
      </c>
      <c r="AD22" s="16" t="s">
        <v>40</v>
      </c>
      <c r="AE22" s="16" t="s">
        <v>40</v>
      </c>
      <c r="AF22" s="16" t="s">
        <v>40</v>
      </c>
      <c r="AG22" s="16" t="s">
        <v>40</v>
      </c>
      <c r="AH22" s="16" t="s">
        <v>40</v>
      </c>
      <c r="AI22" s="16" t="s">
        <v>40</v>
      </c>
      <c r="AJ22" s="15" t="s">
        <v>40</v>
      </c>
      <c r="AK22" s="16" t="s">
        <v>40</v>
      </c>
    </row>
    <row r="23" spans="1:37" s="1" customFormat="1" ht="31.5">
      <c r="A23" s="33" t="s">
        <v>47</v>
      </c>
      <c r="B23" s="34" t="s">
        <v>48</v>
      </c>
      <c r="C23" s="21" t="s">
        <v>110</v>
      </c>
      <c r="D23" s="16" t="s">
        <v>40</v>
      </c>
      <c r="E23" s="23" t="str">
        <f t="shared" si="1"/>
        <v>нд</v>
      </c>
      <c r="F23" s="23" t="str">
        <f t="shared" si="1"/>
        <v>нд</v>
      </c>
      <c r="G23" s="16" t="s">
        <v>40</v>
      </c>
      <c r="H23" s="16" t="s">
        <v>40</v>
      </c>
      <c r="I23" s="16" t="s">
        <v>40</v>
      </c>
      <c r="J23" s="16" t="s">
        <v>40</v>
      </c>
      <c r="K23" s="9">
        <f>SUM(L23:O23)</f>
        <v>3.2749999999999999</v>
      </c>
      <c r="L23" s="9" t="s">
        <v>40</v>
      </c>
      <c r="M23" s="9" t="s">
        <v>40</v>
      </c>
      <c r="N23" s="9" t="str">
        <f t="shared" ref="N23:O23" si="3">N61</f>
        <v>нд</v>
      </c>
      <c r="O23" s="9">
        <f t="shared" si="3"/>
        <v>3.2749999999999999</v>
      </c>
      <c r="P23" s="16" t="s">
        <v>40</v>
      </c>
      <c r="Q23" s="16" t="s">
        <v>40</v>
      </c>
      <c r="R23" s="16" t="s">
        <v>40</v>
      </c>
      <c r="S23" s="16" t="s">
        <v>40</v>
      </c>
      <c r="T23" s="16" t="s">
        <v>40</v>
      </c>
      <c r="U23" s="16" t="s">
        <v>40</v>
      </c>
      <c r="V23" s="16" t="s">
        <v>40</v>
      </c>
      <c r="W23" s="16" t="s">
        <v>40</v>
      </c>
      <c r="X23" s="16" t="s">
        <v>40</v>
      </c>
      <c r="Y23" s="16" t="s">
        <v>40</v>
      </c>
      <c r="Z23" s="16" t="s">
        <v>40</v>
      </c>
      <c r="AA23" s="16" t="s">
        <v>40</v>
      </c>
      <c r="AB23" s="16" t="s">
        <v>40</v>
      </c>
      <c r="AC23" s="9">
        <f t="shared" ref="AC23:AJ23" si="4">AC61</f>
        <v>3.2749999999999999</v>
      </c>
      <c r="AD23" s="9" t="str">
        <f t="shared" si="4"/>
        <v>нд</v>
      </c>
      <c r="AE23" s="9" t="str">
        <f t="shared" si="4"/>
        <v>нд</v>
      </c>
      <c r="AF23" s="9" t="str">
        <f t="shared" si="4"/>
        <v>нд</v>
      </c>
      <c r="AG23" s="9" t="str">
        <f t="shared" ref="AG23:AH23" si="5">AG61</f>
        <v>нд</v>
      </c>
      <c r="AH23" s="9" t="str">
        <f t="shared" si="5"/>
        <v>нд</v>
      </c>
      <c r="AI23" s="17">
        <f>SUM(AG23,AE23,AC23,AA23)</f>
        <v>3.2749999999999999</v>
      </c>
      <c r="AJ23" s="9" t="str">
        <f t="shared" si="4"/>
        <v>нд</v>
      </c>
      <c r="AK23" s="16" t="s">
        <v>40</v>
      </c>
    </row>
    <row r="24" spans="1:37" s="1" customFormat="1" ht="15.75">
      <c r="A24" s="35" t="s">
        <v>49</v>
      </c>
      <c r="B24" s="36" t="s">
        <v>50</v>
      </c>
      <c r="C24" s="21" t="s">
        <v>110</v>
      </c>
      <c r="D24" s="16" t="s">
        <v>40</v>
      </c>
      <c r="E24" s="16" t="s">
        <v>40</v>
      </c>
      <c r="F24" s="16" t="s">
        <v>40</v>
      </c>
      <c r="G24" s="16" t="s">
        <v>40</v>
      </c>
      <c r="H24" s="16" t="s">
        <v>40</v>
      </c>
      <c r="I24" s="16" t="s">
        <v>40</v>
      </c>
      <c r="J24" s="16" t="s">
        <v>40</v>
      </c>
      <c r="K24" s="9" t="s">
        <v>40</v>
      </c>
      <c r="L24" s="9" t="s">
        <v>40</v>
      </c>
      <c r="M24" s="9" t="s">
        <v>40</v>
      </c>
      <c r="N24" s="9" t="s">
        <v>40</v>
      </c>
      <c r="O24" s="16" t="s">
        <v>40</v>
      </c>
      <c r="P24" s="16" t="s">
        <v>40</v>
      </c>
      <c r="Q24" s="16" t="s">
        <v>40</v>
      </c>
      <c r="R24" s="16" t="s">
        <v>40</v>
      </c>
      <c r="S24" s="16" t="s">
        <v>40</v>
      </c>
      <c r="T24" s="16" t="s">
        <v>40</v>
      </c>
      <c r="U24" s="16" t="s">
        <v>40</v>
      </c>
      <c r="V24" s="16" t="s">
        <v>40</v>
      </c>
      <c r="W24" s="16" t="s">
        <v>40</v>
      </c>
      <c r="X24" s="16" t="s">
        <v>40</v>
      </c>
      <c r="Y24" s="16" t="s">
        <v>40</v>
      </c>
      <c r="Z24" s="16" t="s">
        <v>40</v>
      </c>
      <c r="AA24" s="16" t="s">
        <v>40</v>
      </c>
      <c r="AB24" s="16" t="s">
        <v>40</v>
      </c>
      <c r="AC24" s="16" t="s">
        <v>40</v>
      </c>
      <c r="AD24" s="16" t="s">
        <v>40</v>
      </c>
      <c r="AE24" s="16" t="s">
        <v>40</v>
      </c>
      <c r="AF24" s="16" t="s">
        <v>40</v>
      </c>
      <c r="AG24" s="16" t="s">
        <v>40</v>
      </c>
      <c r="AH24" s="16" t="s">
        <v>40</v>
      </c>
      <c r="AI24" s="16" t="s">
        <v>40</v>
      </c>
      <c r="AJ24" s="15" t="s">
        <v>40</v>
      </c>
      <c r="AK24" s="16" t="s">
        <v>40</v>
      </c>
    </row>
    <row r="25" spans="1:37" s="1" customFormat="1" ht="15.75">
      <c r="A25" s="35" t="s">
        <v>51</v>
      </c>
      <c r="B25" s="36" t="s">
        <v>39</v>
      </c>
      <c r="C25" s="21" t="s">
        <v>110</v>
      </c>
      <c r="D25" s="16" t="s">
        <v>40</v>
      </c>
      <c r="E25" s="16" t="s">
        <v>40</v>
      </c>
      <c r="F25" s="16" t="s">
        <v>40</v>
      </c>
      <c r="G25" s="16" t="s">
        <v>40</v>
      </c>
      <c r="H25" s="16" t="s">
        <v>40</v>
      </c>
      <c r="I25" s="16" t="s">
        <v>40</v>
      </c>
      <c r="J25" s="16" t="s">
        <v>40</v>
      </c>
      <c r="K25" s="9" t="s">
        <v>40</v>
      </c>
      <c r="L25" s="9" t="s">
        <v>40</v>
      </c>
      <c r="M25" s="9" t="s">
        <v>40</v>
      </c>
      <c r="N25" s="9" t="s">
        <v>40</v>
      </c>
      <c r="O25" s="16" t="s">
        <v>40</v>
      </c>
      <c r="P25" s="16" t="s">
        <v>40</v>
      </c>
      <c r="Q25" s="16" t="s">
        <v>40</v>
      </c>
      <c r="R25" s="16" t="s">
        <v>40</v>
      </c>
      <c r="S25" s="16" t="s">
        <v>40</v>
      </c>
      <c r="T25" s="16" t="s">
        <v>40</v>
      </c>
      <c r="U25" s="16" t="s">
        <v>40</v>
      </c>
      <c r="V25" s="16" t="s">
        <v>40</v>
      </c>
      <c r="W25" s="16" t="s">
        <v>40</v>
      </c>
      <c r="X25" s="16" t="s">
        <v>40</v>
      </c>
      <c r="Y25" s="16" t="s">
        <v>40</v>
      </c>
      <c r="Z25" s="16" t="s">
        <v>40</v>
      </c>
      <c r="AA25" s="16" t="s">
        <v>40</v>
      </c>
      <c r="AB25" s="16" t="s">
        <v>40</v>
      </c>
      <c r="AC25" s="16" t="s">
        <v>40</v>
      </c>
      <c r="AD25" s="16" t="s">
        <v>40</v>
      </c>
      <c r="AE25" s="16" t="s">
        <v>40</v>
      </c>
      <c r="AF25" s="16" t="s">
        <v>40</v>
      </c>
      <c r="AG25" s="16" t="s">
        <v>40</v>
      </c>
      <c r="AH25" s="16" t="s">
        <v>40</v>
      </c>
      <c r="AI25" s="16" t="s">
        <v>40</v>
      </c>
      <c r="AJ25" s="15" t="s">
        <v>40</v>
      </c>
      <c r="AK25" s="16" t="s">
        <v>40</v>
      </c>
    </row>
    <row r="26" spans="1:37" s="1" customFormat="1" ht="31.5">
      <c r="A26" s="33" t="s">
        <v>52</v>
      </c>
      <c r="B26" s="34" t="s">
        <v>53</v>
      </c>
      <c r="C26" s="21" t="s">
        <v>110</v>
      </c>
      <c r="D26" s="16" t="s">
        <v>40</v>
      </c>
      <c r="E26" s="16" t="s">
        <v>40</v>
      </c>
      <c r="F26" s="16" t="s">
        <v>40</v>
      </c>
      <c r="G26" s="16" t="s">
        <v>40</v>
      </c>
      <c r="H26" s="16" t="s">
        <v>40</v>
      </c>
      <c r="I26" s="16" t="s">
        <v>40</v>
      </c>
      <c r="J26" s="16" t="s">
        <v>40</v>
      </c>
      <c r="K26" s="9" t="s">
        <v>40</v>
      </c>
      <c r="L26" s="9" t="s">
        <v>40</v>
      </c>
      <c r="M26" s="9" t="s">
        <v>40</v>
      </c>
      <c r="N26" s="9" t="s">
        <v>40</v>
      </c>
      <c r="O26" s="16" t="s">
        <v>40</v>
      </c>
      <c r="P26" s="16" t="s">
        <v>40</v>
      </c>
      <c r="Q26" s="16" t="s">
        <v>40</v>
      </c>
      <c r="R26" s="16" t="s">
        <v>40</v>
      </c>
      <c r="S26" s="16" t="s">
        <v>40</v>
      </c>
      <c r="T26" s="16" t="s">
        <v>40</v>
      </c>
      <c r="U26" s="16" t="s">
        <v>40</v>
      </c>
      <c r="V26" s="16" t="s">
        <v>40</v>
      </c>
      <c r="W26" s="16" t="s">
        <v>40</v>
      </c>
      <c r="X26" s="16" t="s">
        <v>40</v>
      </c>
      <c r="Y26" s="16" t="s">
        <v>40</v>
      </c>
      <c r="Z26" s="16" t="s">
        <v>40</v>
      </c>
      <c r="AA26" s="16" t="s">
        <v>40</v>
      </c>
      <c r="AB26" s="16" t="s">
        <v>40</v>
      </c>
      <c r="AC26" s="16" t="s">
        <v>40</v>
      </c>
      <c r="AD26" s="16" t="s">
        <v>40</v>
      </c>
      <c r="AE26" s="16" t="s">
        <v>40</v>
      </c>
      <c r="AF26" s="16" t="s">
        <v>40</v>
      </c>
      <c r="AG26" s="16" t="s">
        <v>40</v>
      </c>
      <c r="AH26" s="16" t="s">
        <v>40</v>
      </c>
      <c r="AI26" s="16" t="s">
        <v>40</v>
      </c>
      <c r="AJ26" s="15" t="s">
        <v>40</v>
      </c>
      <c r="AK26" s="16" t="s">
        <v>40</v>
      </c>
    </row>
    <row r="27" spans="1:37" s="1" customFormat="1" ht="47.25">
      <c r="A27" s="33" t="s">
        <v>54</v>
      </c>
      <c r="B27" s="34" t="s">
        <v>55</v>
      </c>
      <c r="C27" s="21" t="s">
        <v>110</v>
      </c>
      <c r="D27" s="16" t="s">
        <v>40</v>
      </c>
      <c r="E27" s="16" t="s">
        <v>40</v>
      </c>
      <c r="F27" s="16" t="s">
        <v>40</v>
      </c>
      <c r="G27" s="16" t="s">
        <v>40</v>
      </c>
      <c r="H27" s="16" t="s">
        <v>40</v>
      </c>
      <c r="I27" s="16" t="s">
        <v>40</v>
      </c>
      <c r="J27" s="16" t="s">
        <v>40</v>
      </c>
      <c r="K27" s="9" t="s">
        <v>40</v>
      </c>
      <c r="L27" s="9" t="s">
        <v>40</v>
      </c>
      <c r="M27" s="9" t="s">
        <v>40</v>
      </c>
      <c r="N27" s="9" t="s">
        <v>40</v>
      </c>
      <c r="O27" s="16" t="s">
        <v>40</v>
      </c>
      <c r="P27" s="16" t="s">
        <v>40</v>
      </c>
      <c r="Q27" s="16" t="s">
        <v>40</v>
      </c>
      <c r="R27" s="16" t="s">
        <v>40</v>
      </c>
      <c r="S27" s="16" t="s">
        <v>40</v>
      </c>
      <c r="T27" s="16" t="s">
        <v>40</v>
      </c>
      <c r="U27" s="16" t="s">
        <v>40</v>
      </c>
      <c r="V27" s="16" t="s">
        <v>40</v>
      </c>
      <c r="W27" s="16" t="s">
        <v>40</v>
      </c>
      <c r="X27" s="16" t="s">
        <v>40</v>
      </c>
      <c r="Y27" s="16" t="s">
        <v>40</v>
      </c>
      <c r="Z27" s="16" t="s">
        <v>40</v>
      </c>
      <c r="AA27" s="16" t="s">
        <v>40</v>
      </c>
      <c r="AB27" s="16" t="s">
        <v>40</v>
      </c>
      <c r="AC27" s="16" t="s">
        <v>40</v>
      </c>
      <c r="AD27" s="16" t="s">
        <v>40</v>
      </c>
      <c r="AE27" s="16" t="s">
        <v>40</v>
      </c>
      <c r="AF27" s="16" t="s">
        <v>40</v>
      </c>
      <c r="AG27" s="16" t="s">
        <v>40</v>
      </c>
      <c r="AH27" s="16" t="s">
        <v>40</v>
      </c>
      <c r="AI27" s="16" t="s">
        <v>40</v>
      </c>
      <c r="AJ27" s="15" t="s">
        <v>40</v>
      </c>
      <c r="AK27" s="16" t="s">
        <v>40</v>
      </c>
    </row>
    <row r="28" spans="1:37" s="1" customFormat="1" ht="31.5">
      <c r="A28" s="33" t="s">
        <v>56</v>
      </c>
      <c r="B28" s="34" t="s">
        <v>57</v>
      </c>
      <c r="C28" s="21" t="s">
        <v>110</v>
      </c>
      <c r="D28" s="16" t="s">
        <v>40</v>
      </c>
      <c r="E28" s="16" t="s">
        <v>40</v>
      </c>
      <c r="F28" s="16" t="s">
        <v>40</v>
      </c>
      <c r="G28" s="16" t="s">
        <v>40</v>
      </c>
      <c r="H28" s="16" t="s">
        <v>40</v>
      </c>
      <c r="I28" s="16" t="s">
        <v>40</v>
      </c>
      <c r="J28" s="16" t="s">
        <v>40</v>
      </c>
      <c r="K28" s="9" t="s">
        <v>40</v>
      </c>
      <c r="L28" s="9" t="s">
        <v>40</v>
      </c>
      <c r="M28" s="9" t="s">
        <v>40</v>
      </c>
      <c r="N28" s="9" t="s">
        <v>40</v>
      </c>
      <c r="O28" s="16" t="s">
        <v>40</v>
      </c>
      <c r="P28" s="16" t="s">
        <v>40</v>
      </c>
      <c r="Q28" s="16" t="s">
        <v>40</v>
      </c>
      <c r="R28" s="16" t="s">
        <v>40</v>
      </c>
      <c r="S28" s="16" t="s">
        <v>40</v>
      </c>
      <c r="T28" s="16" t="s">
        <v>40</v>
      </c>
      <c r="U28" s="16" t="s">
        <v>40</v>
      </c>
      <c r="V28" s="16" t="s">
        <v>40</v>
      </c>
      <c r="W28" s="16" t="s">
        <v>40</v>
      </c>
      <c r="X28" s="16" t="s">
        <v>40</v>
      </c>
      <c r="Y28" s="16" t="s">
        <v>40</v>
      </c>
      <c r="Z28" s="16" t="s">
        <v>40</v>
      </c>
      <c r="AA28" s="16" t="s">
        <v>40</v>
      </c>
      <c r="AB28" s="16" t="s">
        <v>40</v>
      </c>
      <c r="AC28" s="16" t="s">
        <v>40</v>
      </c>
      <c r="AD28" s="16" t="s">
        <v>40</v>
      </c>
      <c r="AE28" s="16" t="s">
        <v>40</v>
      </c>
      <c r="AF28" s="16" t="s">
        <v>40</v>
      </c>
      <c r="AG28" s="16" t="s">
        <v>40</v>
      </c>
      <c r="AH28" s="16" t="s">
        <v>40</v>
      </c>
      <c r="AI28" s="16" t="s">
        <v>40</v>
      </c>
      <c r="AJ28" s="15" t="s">
        <v>40</v>
      </c>
      <c r="AK28" s="16" t="s">
        <v>40</v>
      </c>
    </row>
    <row r="29" spans="1:37" s="1" customFormat="1" ht="47.25">
      <c r="A29" s="33" t="s">
        <v>58</v>
      </c>
      <c r="B29" s="34" t="s">
        <v>59</v>
      </c>
      <c r="C29" s="21" t="s">
        <v>110</v>
      </c>
      <c r="D29" s="16" t="s">
        <v>40</v>
      </c>
      <c r="E29" s="16" t="s">
        <v>40</v>
      </c>
      <c r="F29" s="16" t="s">
        <v>40</v>
      </c>
      <c r="G29" s="16" t="s">
        <v>40</v>
      </c>
      <c r="H29" s="16" t="s">
        <v>40</v>
      </c>
      <c r="I29" s="16" t="s">
        <v>40</v>
      </c>
      <c r="J29" s="16" t="s">
        <v>40</v>
      </c>
      <c r="K29" s="9" t="s">
        <v>40</v>
      </c>
      <c r="L29" s="9" t="s">
        <v>40</v>
      </c>
      <c r="M29" s="9" t="s">
        <v>40</v>
      </c>
      <c r="N29" s="9" t="s">
        <v>40</v>
      </c>
      <c r="O29" s="16" t="s">
        <v>40</v>
      </c>
      <c r="P29" s="16" t="s">
        <v>40</v>
      </c>
      <c r="Q29" s="16" t="s">
        <v>40</v>
      </c>
      <c r="R29" s="16" t="s">
        <v>40</v>
      </c>
      <c r="S29" s="16" t="s">
        <v>40</v>
      </c>
      <c r="T29" s="16" t="s">
        <v>40</v>
      </c>
      <c r="U29" s="16" t="s">
        <v>40</v>
      </c>
      <c r="V29" s="16" t="s">
        <v>40</v>
      </c>
      <c r="W29" s="16" t="s">
        <v>40</v>
      </c>
      <c r="X29" s="16" t="s">
        <v>40</v>
      </c>
      <c r="Y29" s="16" t="s">
        <v>40</v>
      </c>
      <c r="Z29" s="16" t="s">
        <v>40</v>
      </c>
      <c r="AA29" s="16" t="s">
        <v>40</v>
      </c>
      <c r="AB29" s="16" t="s">
        <v>40</v>
      </c>
      <c r="AC29" s="16" t="s">
        <v>40</v>
      </c>
      <c r="AD29" s="16" t="s">
        <v>40</v>
      </c>
      <c r="AE29" s="16" t="s">
        <v>40</v>
      </c>
      <c r="AF29" s="16" t="s">
        <v>40</v>
      </c>
      <c r="AG29" s="16" t="s">
        <v>40</v>
      </c>
      <c r="AH29" s="16" t="s">
        <v>40</v>
      </c>
      <c r="AI29" s="16" t="s">
        <v>40</v>
      </c>
      <c r="AJ29" s="15" t="s">
        <v>40</v>
      </c>
      <c r="AK29" s="16" t="s">
        <v>40</v>
      </c>
    </row>
    <row r="30" spans="1:37" s="1" customFormat="1" ht="31.5">
      <c r="A30" s="33" t="s">
        <v>60</v>
      </c>
      <c r="B30" s="34" t="s">
        <v>61</v>
      </c>
      <c r="C30" s="21" t="s">
        <v>110</v>
      </c>
      <c r="D30" s="16" t="s">
        <v>40</v>
      </c>
      <c r="E30" s="16" t="s">
        <v>40</v>
      </c>
      <c r="F30" s="16" t="s">
        <v>40</v>
      </c>
      <c r="G30" s="16" t="s">
        <v>40</v>
      </c>
      <c r="H30" s="16" t="s">
        <v>40</v>
      </c>
      <c r="I30" s="16" t="s">
        <v>40</v>
      </c>
      <c r="J30" s="16" t="s">
        <v>40</v>
      </c>
      <c r="K30" s="9" t="s">
        <v>40</v>
      </c>
      <c r="L30" s="9" t="s">
        <v>40</v>
      </c>
      <c r="M30" s="9" t="s">
        <v>40</v>
      </c>
      <c r="N30" s="9" t="s">
        <v>40</v>
      </c>
      <c r="O30" s="16" t="s">
        <v>40</v>
      </c>
      <c r="P30" s="16" t="s">
        <v>40</v>
      </c>
      <c r="Q30" s="16" t="s">
        <v>40</v>
      </c>
      <c r="R30" s="16" t="s">
        <v>40</v>
      </c>
      <c r="S30" s="16" t="s">
        <v>40</v>
      </c>
      <c r="T30" s="16" t="s">
        <v>40</v>
      </c>
      <c r="U30" s="16" t="s">
        <v>40</v>
      </c>
      <c r="V30" s="16" t="s">
        <v>40</v>
      </c>
      <c r="W30" s="16" t="s">
        <v>40</v>
      </c>
      <c r="X30" s="16" t="s">
        <v>40</v>
      </c>
      <c r="Y30" s="16" t="s">
        <v>40</v>
      </c>
      <c r="Z30" s="16" t="s">
        <v>40</v>
      </c>
      <c r="AA30" s="16" t="s">
        <v>40</v>
      </c>
      <c r="AB30" s="16" t="s">
        <v>40</v>
      </c>
      <c r="AC30" s="16" t="s">
        <v>40</v>
      </c>
      <c r="AD30" s="16" t="s">
        <v>40</v>
      </c>
      <c r="AE30" s="16" t="s">
        <v>40</v>
      </c>
      <c r="AF30" s="16" t="s">
        <v>40</v>
      </c>
      <c r="AG30" s="16" t="s">
        <v>40</v>
      </c>
      <c r="AH30" s="16" t="s">
        <v>40</v>
      </c>
      <c r="AI30" s="16" t="s">
        <v>40</v>
      </c>
      <c r="AJ30" s="15" t="s">
        <v>40</v>
      </c>
      <c r="AK30" s="16" t="s">
        <v>40</v>
      </c>
    </row>
    <row r="31" spans="1:37" s="1" customFormat="1" ht="47.25">
      <c r="A31" s="35" t="s">
        <v>62</v>
      </c>
      <c r="B31" s="36" t="s">
        <v>42</v>
      </c>
      <c r="C31" s="21" t="s">
        <v>110</v>
      </c>
      <c r="D31" s="16" t="s">
        <v>40</v>
      </c>
      <c r="E31" s="16" t="s">
        <v>40</v>
      </c>
      <c r="F31" s="16" t="s">
        <v>40</v>
      </c>
      <c r="G31" s="16" t="s">
        <v>40</v>
      </c>
      <c r="H31" s="16" t="s">
        <v>40</v>
      </c>
      <c r="I31" s="16" t="s">
        <v>40</v>
      </c>
      <c r="J31" s="16" t="s">
        <v>40</v>
      </c>
      <c r="K31" s="9" t="s">
        <v>40</v>
      </c>
      <c r="L31" s="9" t="s">
        <v>40</v>
      </c>
      <c r="M31" s="9" t="s">
        <v>40</v>
      </c>
      <c r="N31" s="9" t="s">
        <v>40</v>
      </c>
      <c r="O31" s="16" t="s">
        <v>40</v>
      </c>
      <c r="P31" s="16" t="s">
        <v>40</v>
      </c>
      <c r="Q31" s="16" t="s">
        <v>40</v>
      </c>
      <c r="R31" s="16" t="s">
        <v>40</v>
      </c>
      <c r="S31" s="16" t="s">
        <v>40</v>
      </c>
      <c r="T31" s="16" t="s">
        <v>40</v>
      </c>
      <c r="U31" s="16" t="s">
        <v>40</v>
      </c>
      <c r="V31" s="16" t="s">
        <v>40</v>
      </c>
      <c r="W31" s="16" t="s">
        <v>40</v>
      </c>
      <c r="X31" s="16" t="s">
        <v>40</v>
      </c>
      <c r="Y31" s="16" t="s">
        <v>40</v>
      </c>
      <c r="Z31" s="16" t="s">
        <v>40</v>
      </c>
      <c r="AA31" s="16" t="s">
        <v>40</v>
      </c>
      <c r="AB31" s="16" t="s">
        <v>40</v>
      </c>
      <c r="AC31" s="16" t="s">
        <v>40</v>
      </c>
      <c r="AD31" s="16" t="s">
        <v>40</v>
      </c>
      <c r="AE31" s="16" t="s">
        <v>40</v>
      </c>
      <c r="AF31" s="16" t="s">
        <v>40</v>
      </c>
      <c r="AG31" s="16" t="s">
        <v>40</v>
      </c>
      <c r="AH31" s="16" t="s">
        <v>40</v>
      </c>
      <c r="AI31" s="16" t="s">
        <v>40</v>
      </c>
      <c r="AJ31" s="15" t="s">
        <v>40</v>
      </c>
      <c r="AK31" s="16" t="s">
        <v>40</v>
      </c>
    </row>
    <row r="32" spans="1:37" s="1" customFormat="1" ht="47.25">
      <c r="A32" s="33" t="s">
        <v>63</v>
      </c>
      <c r="B32" s="34" t="s">
        <v>64</v>
      </c>
      <c r="C32" s="21" t="s">
        <v>110</v>
      </c>
      <c r="D32" s="16" t="s">
        <v>40</v>
      </c>
      <c r="E32" s="16" t="s">
        <v>40</v>
      </c>
      <c r="F32" s="16" t="s">
        <v>40</v>
      </c>
      <c r="G32" s="16" t="s">
        <v>40</v>
      </c>
      <c r="H32" s="16" t="s">
        <v>40</v>
      </c>
      <c r="I32" s="16" t="s">
        <v>40</v>
      </c>
      <c r="J32" s="16" t="s">
        <v>40</v>
      </c>
      <c r="K32" s="9" t="s">
        <v>40</v>
      </c>
      <c r="L32" s="9" t="s">
        <v>40</v>
      </c>
      <c r="M32" s="9" t="s">
        <v>40</v>
      </c>
      <c r="N32" s="9" t="s">
        <v>40</v>
      </c>
      <c r="O32" s="16" t="s">
        <v>40</v>
      </c>
      <c r="P32" s="16" t="s">
        <v>40</v>
      </c>
      <c r="Q32" s="16" t="s">
        <v>40</v>
      </c>
      <c r="R32" s="16" t="s">
        <v>40</v>
      </c>
      <c r="S32" s="16" t="s">
        <v>40</v>
      </c>
      <c r="T32" s="16" t="s">
        <v>40</v>
      </c>
      <c r="U32" s="16" t="s">
        <v>40</v>
      </c>
      <c r="V32" s="16" t="s">
        <v>40</v>
      </c>
      <c r="W32" s="16" t="s">
        <v>40</v>
      </c>
      <c r="X32" s="16" t="s">
        <v>40</v>
      </c>
      <c r="Y32" s="16" t="s">
        <v>40</v>
      </c>
      <c r="Z32" s="16" t="s">
        <v>40</v>
      </c>
      <c r="AA32" s="16" t="s">
        <v>40</v>
      </c>
      <c r="AB32" s="16" t="s">
        <v>40</v>
      </c>
      <c r="AC32" s="16" t="s">
        <v>40</v>
      </c>
      <c r="AD32" s="16" t="s">
        <v>40</v>
      </c>
      <c r="AE32" s="16" t="s">
        <v>40</v>
      </c>
      <c r="AF32" s="16" t="s">
        <v>40</v>
      </c>
      <c r="AG32" s="16" t="s">
        <v>40</v>
      </c>
      <c r="AH32" s="16" t="s">
        <v>40</v>
      </c>
      <c r="AI32" s="16" t="s">
        <v>40</v>
      </c>
      <c r="AJ32" s="15" t="s">
        <v>40</v>
      </c>
      <c r="AK32" s="16" t="s">
        <v>40</v>
      </c>
    </row>
    <row r="33" spans="1:37" s="1" customFormat="1" ht="78.75">
      <c r="A33" s="33" t="s">
        <v>65</v>
      </c>
      <c r="B33" s="34" t="s">
        <v>66</v>
      </c>
      <c r="C33" s="21" t="s">
        <v>110</v>
      </c>
      <c r="D33" s="16" t="s">
        <v>40</v>
      </c>
      <c r="E33" s="16" t="s">
        <v>40</v>
      </c>
      <c r="F33" s="16" t="s">
        <v>40</v>
      </c>
      <c r="G33" s="16" t="s">
        <v>40</v>
      </c>
      <c r="H33" s="16" t="s">
        <v>40</v>
      </c>
      <c r="I33" s="16" t="s">
        <v>40</v>
      </c>
      <c r="J33" s="16" t="s">
        <v>40</v>
      </c>
      <c r="K33" s="9" t="s">
        <v>40</v>
      </c>
      <c r="L33" s="9" t="s">
        <v>40</v>
      </c>
      <c r="M33" s="9" t="s">
        <v>40</v>
      </c>
      <c r="N33" s="9" t="s">
        <v>40</v>
      </c>
      <c r="O33" s="16" t="s">
        <v>40</v>
      </c>
      <c r="P33" s="16" t="s">
        <v>40</v>
      </c>
      <c r="Q33" s="16" t="s">
        <v>40</v>
      </c>
      <c r="R33" s="16" t="s">
        <v>40</v>
      </c>
      <c r="S33" s="16" t="s">
        <v>40</v>
      </c>
      <c r="T33" s="16" t="s">
        <v>40</v>
      </c>
      <c r="U33" s="16" t="s">
        <v>40</v>
      </c>
      <c r="V33" s="16" t="s">
        <v>40</v>
      </c>
      <c r="W33" s="16" t="s">
        <v>40</v>
      </c>
      <c r="X33" s="16" t="s">
        <v>40</v>
      </c>
      <c r="Y33" s="16" t="s">
        <v>40</v>
      </c>
      <c r="Z33" s="16" t="s">
        <v>40</v>
      </c>
      <c r="AA33" s="16" t="s">
        <v>40</v>
      </c>
      <c r="AB33" s="16" t="s">
        <v>40</v>
      </c>
      <c r="AC33" s="16" t="s">
        <v>40</v>
      </c>
      <c r="AD33" s="16" t="s">
        <v>40</v>
      </c>
      <c r="AE33" s="16" t="s">
        <v>40</v>
      </c>
      <c r="AF33" s="16" t="s">
        <v>40</v>
      </c>
      <c r="AG33" s="16" t="s">
        <v>40</v>
      </c>
      <c r="AH33" s="16" t="s">
        <v>40</v>
      </c>
      <c r="AI33" s="16" t="s">
        <v>40</v>
      </c>
      <c r="AJ33" s="15" t="s">
        <v>40</v>
      </c>
      <c r="AK33" s="16" t="s">
        <v>40</v>
      </c>
    </row>
    <row r="34" spans="1:37" s="1" customFormat="1" ht="51" customHeight="1">
      <c r="A34" s="33" t="s">
        <v>67</v>
      </c>
      <c r="B34" s="34" t="s">
        <v>68</v>
      </c>
      <c r="C34" s="21" t="s">
        <v>110</v>
      </c>
      <c r="D34" s="16" t="s">
        <v>40</v>
      </c>
      <c r="E34" s="16" t="s">
        <v>40</v>
      </c>
      <c r="F34" s="16" t="s">
        <v>40</v>
      </c>
      <c r="G34" s="16" t="s">
        <v>40</v>
      </c>
      <c r="H34" s="16" t="s">
        <v>40</v>
      </c>
      <c r="I34" s="16" t="s">
        <v>40</v>
      </c>
      <c r="J34" s="16" t="s">
        <v>40</v>
      </c>
      <c r="K34" s="9" t="s">
        <v>40</v>
      </c>
      <c r="L34" s="9" t="s">
        <v>40</v>
      </c>
      <c r="M34" s="9" t="s">
        <v>40</v>
      </c>
      <c r="N34" s="9" t="s">
        <v>40</v>
      </c>
      <c r="O34" s="16" t="s">
        <v>40</v>
      </c>
      <c r="P34" s="16" t="s">
        <v>40</v>
      </c>
      <c r="Q34" s="16" t="s">
        <v>40</v>
      </c>
      <c r="R34" s="16" t="s">
        <v>40</v>
      </c>
      <c r="S34" s="16" t="s">
        <v>40</v>
      </c>
      <c r="T34" s="16" t="s">
        <v>40</v>
      </c>
      <c r="U34" s="16" t="s">
        <v>40</v>
      </c>
      <c r="V34" s="16" t="s">
        <v>40</v>
      </c>
      <c r="W34" s="16" t="s">
        <v>40</v>
      </c>
      <c r="X34" s="16" t="s">
        <v>40</v>
      </c>
      <c r="Y34" s="16" t="s">
        <v>40</v>
      </c>
      <c r="Z34" s="16" t="s">
        <v>40</v>
      </c>
      <c r="AA34" s="16" t="s">
        <v>40</v>
      </c>
      <c r="AB34" s="16" t="s">
        <v>40</v>
      </c>
      <c r="AC34" s="16" t="s">
        <v>40</v>
      </c>
      <c r="AD34" s="16" t="s">
        <v>40</v>
      </c>
      <c r="AE34" s="16" t="s">
        <v>40</v>
      </c>
      <c r="AF34" s="16" t="s">
        <v>40</v>
      </c>
      <c r="AG34" s="16" t="s">
        <v>40</v>
      </c>
      <c r="AH34" s="16" t="s">
        <v>40</v>
      </c>
      <c r="AI34" s="16" t="s">
        <v>40</v>
      </c>
      <c r="AJ34" s="15" t="s">
        <v>40</v>
      </c>
      <c r="AK34" s="16" t="s">
        <v>40</v>
      </c>
    </row>
    <row r="35" spans="1:37" s="1" customFormat="1" ht="63">
      <c r="A35" s="33" t="s">
        <v>69</v>
      </c>
      <c r="B35" s="34" t="s">
        <v>70</v>
      </c>
      <c r="C35" s="21" t="s">
        <v>110</v>
      </c>
      <c r="D35" s="16" t="s">
        <v>40</v>
      </c>
      <c r="E35" s="16" t="s">
        <v>40</v>
      </c>
      <c r="F35" s="16" t="s">
        <v>40</v>
      </c>
      <c r="G35" s="16" t="s">
        <v>40</v>
      </c>
      <c r="H35" s="16" t="s">
        <v>40</v>
      </c>
      <c r="I35" s="16" t="s">
        <v>40</v>
      </c>
      <c r="J35" s="16" t="s">
        <v>40</v>
      </c>
      <c r="K35" s="9" t="s">
        <v>40</v>
      </c>
      <c r="L35" s="9" t="s">
        <v>40</v>
      </c>
      <c r="M35" s="9" t="s">
        <v>40</v>
      </c>
      <c r="N35" s="9" t="s">
        <v>40</v>
      </c>
      <c r="O35" s="16" t="s">
        <v>40</v>
      </c>
      <c r="P35" s="16" t="s">
        <v>40</v>
      </c>
      <c r="Q35" s="16" t="s">
        <v>40</v>
      </c>
      <c r="R35" s="16" t="s">
        <v>40</v>
      </c>
      <c r="S35" s="16" t="s">
        <v>40</v>
      </c>
      <c r="T35" s="16" t="s">
        <v>40</v>
      </c>
      <c r="U35" s="16" t="s">
        <v>40</v>
      </c>
      <c r="V35" s="16" t="s">
        <v>40</v>
      </c>
      <c r="W35" s="16" t="s">
        <v>40</v>
      </c>
      <c r="X35" s="16" t="s">
        <v>40</v>
      </c>
      <c r="Y35" s="16" t="s">
        <v>40</v>
      </c>
      <c r="Z35" s="16" t="s">
        <v>40</v>
      </c>
      <c r="AA35" s="16" t="s">
        <v>40</v>
      </c>
      <c r="AB35" s="16" t="s">
        <v>40</v>
      </c>
      <c r="AC35" s="16" t="s">
        <v>40</v>
      </c>
      <c r="AD35" s="16" t="s">
        <v>40</v>
      </c>
      <c r="AE35" s="16" t="s">
        <v>40</v>
      </c>
      <c r="AF35" s="16" t="s">
        <v>40</v>
      </c>
      <c r="AG35" s="16" t="s">
        <v>40</v>
      </c>
      <c r="AH35" s="16" t="s">
        <v>40</v>
      </c>
      <c r="AI35" s="16" t="s">
        <v>40</v>
      </c>
      <c r="AJ35" s="15" t="s">
        <v>40</v>
      </c>
      <c r="AK35" s="16" t="s">
        <v>40</v>
      </c>
    </row>
    <row r="36" spans="1:37" s="1" customFormat="1" ht="47.25">
      <c r="A36" s="33" t="s">
        <v>71</v>
      </c>
      <c r="B36" s="34" t="s">
        <v>72</v>
      </c>
      <c r="C36" s="21" t="s">
        <v>110</v>
      </c>
      <c r="D36" s="16" t="s">
        <v>40</v>
      </c>
      <c r="E36" s="16" t="s">
        <v>40</v>
      </c>
      <c r="F36" s="16" t="s">
        <v>40</v>
      </c>
      <c r="G36" s="16" t="s">
        <v>40</v>
      </c>
      <c r="H36" s="16" t="s">
        <v>40</v>
      </c>
      <c r="I36" s="16" t="s">
        <v>40</v>
      </c>
      <c r="J36" s="16" t="s">
        <v>40</v>
      </c>
      <c r="K36" s="9" t="s">
        <v>40</v>
      </c>
      <c r="L36" s="9" t="s">
        <v>40</v>
      </c>
      <c r="M36" s="9" t="s">
        <v>40</v>
      </c>
      <c r="N36" s="9" t="s">
        <v>40</v>
      </c>
      <c r="O36" s="16" t="s">
        <v>40</v>
      </c>
      <c r="P36" s="16" t="s">
        <v>40</v>
      </c>
      <c r="Q36" s="16" t="s">
        <v>40</v>
      </c>
      <c r="R36" s="16" t="s">
        <v>40</v>
      </c>
      <c r="S36" s="16" t="s">
        <v>40</v>
      </c>
      <c r="T36" s="16" t="s">
        <v>40</v>
      </c>
      <c r="U36" s="16" t="s">
        <v>40</v>
      </c>
      <c r="V36" s="16" t="s">
        <v>40</v>
      </c>
      <c r="W36" s="16" t="s">
        <v>40</v>
      </c>
      <c r="X36" s="16" t="s">
        <v>40</v>
      </c>
      <c r="Y36" s="16" t="s">
        <v>40</v>
      </c>
      <c r="Z36" s="16" t="s">
        <v>40</v>
      </c>
      <c r="AA36" s="16" t="s">
        <v>40</v>
      </c>
      <c r="AB36" s="16" t="s">
        <v>40</v>
      </c>
      <c r="AC36" s="16" t="s">
        <v>40</v>
      </c>
      <c r="AD36" s="16" t="s">
        <v>40</v>
      </c>
      <c r="AE36" s="16" t="s">
        <v>40</v>
      </c>
      <c r="AF36" s="16" t="s">
        <v>40</v>
      </c>
      <c r="AG36" s="16" t="s">
        <v>40</v>
      </c>
      <c r="AH36" s="16" t="s">
        <v>40</v>
      </c>
      <c r="AI36" s="16" t="s">
        <v>40</v>
      </c>
      <c r="AJ36" s="15" t="s">
        <v>40</v>
      </c>
      <c r="AK36" s="16" t="s">
        <v>40</v>
      </c>
    </row>
    <row r="37" spans="1:37" s="1" customFormat="1" ht="31.5">
      <c r="A37" s="33" t="s">
        <v>73</v>
      </c>
      <c r="B37" s="34" t="s">
        <v>74</v>
      </c>
      <c r="C37" s="21" t="s">
        <v>110</v>
      </c>
      <c r="D37" s="16" t="s">
        <v>40</v>
      </c>
      <c r="E37" s="16" t="s">
        <v>40</v>
      </c>
      <c r="F37" s="16" t="s">
        <v>40</v>
      </c>
      <c r="G37" s="16" t="s">
        <v>40</v>
      </c>
      <c r="H37" s="16" t="s">
        <v>40</v>
      </c>
      <c r="I37" s="16" t="s">
        <v>40</v>
      </c>
      <c r="J37" s="16" t="s">
        <v>40</v>
      </c>
      <c r="K37" s="9" t="s">
        <v>40</v>
      </c>
      <c r="L37" s="9" t="s">
        <v>40</v>
      </c>
      <c r="M37" s="9" t="s">
        <v>40</v>
      </c>
      <c r="N37" s="9" t="s">
        <v>40</v>
      </c>
      <c r="O37" s="16" t="s">
        <v>40</v>
      </c>
      <c r="P37" s="16" t="s">
        <v>40</v>
      </c>
      <c r="Q37" s="16" t="s">
        <v>40</v>
      </c>
      <c r="R37" s="16" t="s">
        <v>40</v>
      </c>
      <c r="S37" s="16" t="s">
        <v>40</v>
      </c>
      <c r="T37" s="16" t="s">
        <v>40</v>
      </c>
      <c r="U37" s="16" t="s">
        <v>40</v>
      </c>
      <c r="V37" s="16" t="s">
        <v>40</v>
      </c>
      <c r="W37" s="16" t="s">
        <v>40</v>
      </c>
      <c r="X37" s="16" t="s">
        <v>40</v>
      </c>
      <c r="Y37" s="16" t="s">
        <v>40</v>
      </c>
      <c r="Z37" s="16" t="s">
        <v>40</v>
      </c>
      <c r="AA37" s="16" t="s">
        <v>40</v>
      </c>
      <c r="AB37" s="16" t="s">
        <v>40</v>
      </c>
      <c r="AC37" s="16" t="s">
        <v>40</v>
      </c>
      <c r="AD37" s="16" t="s">
        <v>40</v>
      </c>
      <c r="AE37" s="16" t="s">
        <v>40</v>
      </c>
      <c r="AF37" s="16" t="s">
        <v>40</v>
      </c>
      <c r="AG37" s="16" t="s">
        <v>40</v>
      </c>
      <c r="AH37" s="16" t="s">
        <v>40</v>
      </c>
      <c r="AI37" s="16" t="s">
        <v>40</v>
      </c>
      <c r="AJ37" s="15" t="s">
        <v>40</v>
      </c>
      <c r="AK37" s="16" t="s">
        <v>40</v>
      </c>
    </row>
    <row r="38" spans="1:37" s="1" customFormat="1" ht="31.5">
      <c r="A38" s="10" t="s">
        <v>75</v>
      </c>
      <c r="B38" s="37" t="s">
        <v>44</v>
      </c>
      <c r="C38" s="21" t="s">
        <v>110</v>
      </c>
      <c r="D38" s="16" t="s">
        <v>40</v>
      </c>
      <c r="E38" s="16">
        <f t="shared" ref="E38:AK38" si="6">E41</f>
        <v>2024</v>
      </c>
      <c r="F38" s="16">
        <f t="shared" si="6"/>
        <v>2027</v>
      </c>
      <c r="G38" s="16" t="str">
        <f t="shared" si="6"/>
        <v>нд</v>
      </c>
      <c r="H38" s="16" t="str">
        <f t="shared" si="6"/>
        <v>нд</v>
      </c>
      <c r="I38" s="16" t="str">
        <f t="shared" si="6"/>
        <v>нд</v>
      </c>
      <c r="J38" s="16" t="s">
        <v>40</v>
      </c>
      <c r="K38" s="9">
        <f>SUM(L38:O38)</f>
        <v>97.10899999999998</v>
      </c>
      <c r="L38" s="9" t="s">
        <v>40</v>
      </c>
      <c r="M38" s="9" t="s">
        <v>40</v>
      </c>
      <c r="N38" s="9" t="s">
        <v>40</v>
      </c>
      <c r="O38" s="9">
        <f>SUM(O39:O41,O52)</f>
        <v>97.10899999999998</v>
      </c>
      <c r="P38" s="16" t="s">
        <v>40</v>
      </c>
      <c r="Q38" s="16" t="s">
        <v>40</v>
      </c>
      <c r="R38" s="16" t="s">
        <v>40</v>
      </c>
      <c r="S38" s="16" t="s">
        <v>40</v>
      </c>
      <c r="T38" s="16" t="s">
        <v>40</v>
      </c>
      <c r="U38" s="16" t="str">
        <f t="shared" si="6"/>
        <v>нд</v>
      </c>
      <c r="V38" s="16" t="str">
        <f t="shared" si="6"/>
        <v>нд</v>
      </c>
      <c r="W38" s="16" t="str">
        <f t="shared" si="6"/>
        <v>нд</v>
      </c>
      <c r="X38" s="16" t="str">
        <f t="shared" si="6"/>
        <v>нд</v>
      </c>
      <c r="Y38" s="16" t="s">
        <v>40</v>
      </c>
      <c r="Z38" s="16" t="s">
        <v>40</v>
      </c>
      <c r="AA38" s="9">
        <f>SUM(AA39:AA41,AA52)</f>
        <v>11.794</v>
      </c>
      <c r="AB38" s="16" t="str">
        <f t="shared" si="6"/>
        <v>нд</v>
      </c>
      <c r="AC38" s="9">
        <f>SUM(AC39:AC41,AC52)</f>
        <v>25.09</v>
      </c>
      <c r="AD38" s="16" t="str">
        <f t="shared" si="6"/>
        <v>нд</v>
      </c>
      <c r="AE38" s="9">
        <f>SUM(AE39:AE41,AE52)</f>
        <v>29.524999999999999</v>
      </c>
      <c r="AF38" s="16" t="str">
        <f t="shared" si="6"/>
        <v>нд</v>
      </c>
      <c r="AG38" s="9">
        <f>SUM(AG39:AG41,AG52)</f>
        <v>30.7</v>
      </c>
      <c r="AH38" s="16" t="str">
        <f t="shared" ref="AH38" si="7">AH41</f>
        <v>нд</v>
      </c>
      <c r="AI38" s="9">
        <f>SUM(AG38,AE38,AC38,AA38)</f>
        <v>97.108999999999995</v>
      </c>
      <c r="AJ38" s="15" t="str">
        <f t="shared" si="6"/>
        <v>нд</v>
      </c>
      <c r="AK38" s="16" t="str">
        <f t="shared" si="6"/>
        <v>нд</v>
      </c>
    </row>
    <row r="39" spans="1:37" s="1" customFormat="1" ht="31.5">
      <c r="A39" s="33" t="s">
        <v>76</v>
      </c>
      <c r="B39" s="34" t="s">
        <v>77</v>
      </c>
      <c r="C39" s="21" t="s">
        <v>110</v>
      </c>
      <c r="D39" s="16" t="s">
        <v>40</v>
      </c>
      <c r="E39" s="16" t="s">
        <v>40</v>
      </c>
      <c r="F39" s="16" t="s">
        <v>40</v>
      </c>
      <c r="G39" s="16" t="s">
        <v>40</v>
      </c>
      <c r="H39" s="16" t="s">
        <v>40</v>
      </c>
      <c r="I39" s="16" t="s">
        <v>40</v>
      </c>
      <c r="J39" s="16" t="s">
        <v>40</v>
      </c>
      <c r="K39" s="9" t="s">
        <v>40</v>
      </c>
      <c r="L39" s="9" t="s">
        <v>40</v>
      </c>
      <c r="M39" s="9" t="s">
        <v>40</v>
      </c>
      <c r="N39" s="9" t="s">
        <v>40</v>
      </c>
      <c r="O39" s="16" t="s">
        <v>40</v>
      </c>
      <c r="P39" s="16" t="s">
        <v>40</v>
      </c>
      <c r="Q39" s="16" t="s">
        <v>40</v>
      </c>
      <c r="R39" s="16" t="s">
        <v>40</v>
      </c>
      <c r="S39" s="16" t="s">
        <v>40</v>
      </c>
      <c r="T39" s="16" t="s">
        <v>40</v>
      </c>
      <c r="U39" s="16" t="s">
        <v>40</v>
      </c>
      <c r="V39" s="16" t="s">
        <v>40</v>
      </c>
      <c r="W39" s="16" t="s">
        <v>40</v>
      </c>
      <c r="X39" s="16" t="s">
        <v>40</v>
      </c>
      <c r="Y39" s="16" t="s">
        <v>40</v>
      </c>
      <c r="Z39" s="16" t="s">
        <v>40</v>
      </c>
      <c r="AA39" s="16" t="s">
        <v>40</v>
      </c>
      <c r="AB39" s="16" t="s">
        <v>40</v>
      </c>
      <c r="AC39" s="16" t="s">
        <v>40</v>
      </c>
      <c r="AD39" s="16" t="s">
        <v>40</v>
      </c>
      <c r="AE39" s="16" t="s">
        <v>40</v>
      </c>
      <c r="AF39" s="16" t="s">
        <v>40</v>
      </c>
      <c r="AG39" s="16" t="s">
        <v>40</v>
      </c>
      <c r="AH39" s="16" t="s">
        <v>40</v>
      </c>
      <c r="AI39" s="16" t="s">
        <v>40</v>
      </c>
      <c r="AJ39" s="15" t="s">
        <v>40</v>
      </c>
      <c r="AK39" s="16" t="s">
        <v>40</v>
      </c>
    </row>
    <row r="40" spans="1:37" s="1" customFormat="1" ht="63">
      <c r="A40" s="33" t="s">
        <v>78</v>
      </c>
      <c r="B40" s="34" t="s">
        <v>79</v>
      </c>
      <c r="C40" s="21" t="s">
        <v>110</v>
      </c>
      <c r="D40" s="16" t="s">
        <v>40</v>
      </c>
      <c r="E40" s="16" t="s">
        <v>40</v>
      </c>
      <c r="F40" s="16" t="s">
        <v>40</v>
      </c>
      <c r="G40" s="16" t="s">
        <v>40</v>
      </c>
      <c r="H40" s="16" t="s">
        <v>40</v>
      </c>
      <c r="I40" s="16" t="s">
        <v>40</v>
      </c>
      <c r="J40" s="16" t="s">
        <v>40</v>
      </c>
      <c r="K40" s="9" t="s">
        <v>40</v>
      </c>
      <c r="L40" s="9" t="s">
        <v>40</v>
      </c>
      <c r="M40" s="9" t="s">
        <v>40</v>
      </c>
      <c r="N40" s="9" t="s">
        <v>40</v>
      </c>
      <c r="O40" s="16" t="s">
        <v>40</v>
      </c>
      <c r="P40" s="16" t="s">
        <v>40</v>
      </c>
      <c r="Q40" s="16" t="s">
        <v>40</v>
      </c>
      <c r="R40" s="16" t="s">
        <v>40</v>
      </c>
      <c r="S40" s="16" t="s">
        <v>40</v>
      </c>
      <c r="T40" s="16" t="s">
        <v>40</v>
      </c>
      <c r="U40" s="16" t="s">
        <v>40</v>
      </c>
      <c r="V40" s="16" t="s">
        <v>40</v>
      </c>
      <c r="W40" s="16" t="s">
        <v>40</v>
      </c>
      <c r="X40" s="16" t="s">
        <v>40</v>
      </c>
      <c r="Y40" s="16" t="s">
        <v>40</v>
      </c>
      <c r="Z40" s="16" t="s">
        <v>40</v>
      </c>
      <c r="AA40" s="16" t="s">
        <v>40</v>
      </c>
      <c r="AB40" s="16" t="s">
        <v>40</v>
      </c>
      <c r="AC40" s="16" t="s">
        <v>40</v>
      </c>
      <c r="AD40" s="16" t="s">
        <v>40</v>
      </c>
      <c r="AE40" s="16" t="s">
        <v>40</v>
      </c>
      <c r="AF40" s="16" t="s">
        <v>40</v>
      </c>
      <c r="AG40" s="16" t="s">
        <v>40</v>
      </c>
      <c r="AH40" s="16" t="s">
        <v>40</v>
      </c>
      <c r="AI40" s="16" t="s">
        <v>40</v>
      </c>
      <c r="AJ40" s="15" t="s">
        <v>40</v>
      </c>
      <c r="AK40" s="16" t="s">
        <v>40</v>
      </c>
    </row>
    <row r="41" spans="1:37" s="1" customFormat="1" ht="47.25">
      <c r="A41" s="16" t="s">
        <v>80</v>
      </c>
      <c r="B41" s="38" t="s">
        <v>81</v>
      </c>
      <c r="C41" s="21"/>
      <c r="D41" s="16" t="s">
        <v>40</v>
      </c>
      <c r="E41" s="16">
        <f t="shared" ref="E41:AK41" si="8">E42</f>
        <v>2024</v>
      </c>
      <c r="F41" s="16">
        <f t="shared" si="8"/>
        <v>2027</v>
      </c>
      <c r="G41" s="16" t="str">
        <f t="shared" si="8"/>
        <v>нд</v>
      </c>
      <c r="H41" s="16" t="str">
        <f t="shared" si="8"/>
        <v>нд</v>
      </c>
      <c r="I41" s="16" t="str">
        <f t="shared" si="8"/>
        <v>нд</v>
      </c>
      <c r="J41" s="16" t="s">
        <v>40</v>
      </c>
      <c r="K41" s="9">
        <f>SUM(L41:O41)</f>
        <v>83.319999999999979</v>
      </c>
      <c r="L41" s="9" t="s">
        <v>40</v>
      </c>
      <c r="M41" s="9" t="s">
        <v>40</v>
      </c>
      <c r="N41" s="9" t="s">
        <v>40</v>
      </c>
      <c r="O41" s="9">
        <f>SUM(O42,O51)</f>
        <v>83.319999999999979</v>
      </c>
      <c r="P41" s="16" t="s">
        <v>40</v>
      </c>
      <c r="Q41" s="16" t="s">
        <v>40</v>
      </c>
      <c r="R41" s="16" t="s">
        <v>40</v>
      </c>
      <c r="S41" s="16" t="s">
        <v>40</v>
      </c>
      <c r="T41" s="16" t="s">
        <v>40</v>
      </c>
      <c r="U41" s="16" t="str">
        <f t="shared" si="8"/>
        <v>нд</v>
      </c>
      <c r="V41" s="16" t="str">
        <f t="shared" si="8"/>
        <v>нд</v>
      </c>
      <c r="W41" s="16" t="str">
        <f t="shared" si="8"/>
        <v>нд</v>
      </c>
      <c r="X41" s="16" t="str">
        <f t="shared" si="8"/>
        <v>нд</v>
      </c>
      <c r="Y41" s="16">
        <f>Y42</f>
        <v>14.93</v>
      </c>
      <c r="Z41" s="16">
        <f t="shared" si="8"/>
        <v>14.58</v>
      </c>
      <c r="AA41" s="15">
        <f>SUM(AA42,AA51)</f>
        <v>7.0539999999999994</v>
      </c>
      <c r="AB41" s="16" t="str">
        <f t="shared" si="8"/>
        <v>нд</v>
      </c>
      <c r="AC41" s="15">
        <f>SUM(AC42,AC51)</f>
        <v>25.09</v>
      </c>
      <c r="AD41" s="16" t="str">
        <f t="shared" si="8"/>
        <v>нд</v>
      </c>
      <c r="AE41" s="15">
        <f>SUM(AE42,AE51)</f>
        <v>20.475999999999999</v>
      </c>
      <c r="AF41" s="16" t="str">
        <f t="shared" si="8"/>
        <v>нд</v>
      </c>
      <c r="AG41" s="15">
        <f>SUM(AG42,AG51)</f>
        <v>30.7</v>
      </c>
      <c r="AH41" s="16" t="str">
        <f t="shared" si="8"/>
        <v>нд</v>
      </c>
      <c r="AI41" s="9">
        <f>SUM(AG41,AE41,AC41,AA41)</f>
        <v>83.320000000000007</v>
      </c>
      <c r="AJ41" s="15" t="str">
        <f t="shared" si="8"/>
        <v>нд</v>
      </c>
      <c r="AK41" s="16" t="str">
        <f t="shared" si="8"/>
        <v>нд</v>
      </c>
    </row>
    <row r="42" spans="1:37" s="1" customFormat="1" ht="110.25">
      <c r="A42" s="16" t="s">
        <v>111</v>
      </c>
      <c r="B42" s="5" t="s">
        <v>82</v>
      </c>
      <c r="C42" s="21" t="s">
        <v>128</v>
      </c>
      <c r="D42" s="21" t="s">
        <v>145</v>
      </c>
      <c r="E42" s="23">
        <v>2024</v>
      </c>
      <c r="F42" s="23">
        <v>2027</v>
      </c>
      <c r="G42" s="16" t="s">
        <v>40</v>
      </c>
      <c r="H42" s="16" t="s">
        <v>40</v>
      </c>
      <c r="I42" s="16" t="s">
        <v>40</v>
      </c>
      <c r="J42" s="16" t="s">
        <v>40</v>
      </c>
      <c r="K42" s="9">
        <f>SUM(L42:O42)</f>
        <v>78.424999999999983</v>
      </c>
      <c r="L42" s="9" t="s">
        <v>40</v>
      </c>
      <c r="M42" s="9" t="s">
        <v>40</v>
      </c>
      <c r="N42" s="9" t="s">
        <v>40</v>
      </c>
      <c r="O42" s="9">
        <f>SUM(O43:O50)</f>
        <v>78.424999999999983</v>
      </c>
      <c r="P42" s="16" t="s">
        <v>40</v>
      </c>
      <c r="Q42" s="16" t="s">
        <v>40</v>
      </c>
      <c r="R42" s="16" t="s">
        <v>40</v>
      </c>
      <c r="S42" s="16" t="s">
        <v>40</v>
      </c>
      <c r="T42" s="16" t="s">
        <v>40</v>
      </c>
      <c r="U42" s="16" t="s">
        <v>40</v>
      </c>
      <c r="V42" s="16" t="s">
        <v>40</v>
      </c>
      <c r="W42" s="16" t="s">
        <v>40</v>
      </c>
      <c r="X42" s="16" t="s">
        <v>40</v>
      </c>
      <c r="Y42" s="16">
        <v>14.93</v>
      </c>
      <c r="Z42" s="16">
        <v>14.58</v>
      </c>
      <c r="AA42" s="16">
        <f>SUM(AA43:AA50)</f>
        <v>2.1589999999999998</v>
      </c>
      <c r="AB42" s="16" t="s">
        <v>40</v>
      </c>
      <c r="AC42" s="15">
        <f>SUM(AC43:AC50)</f>
        <v>25.09</v>
      </c>
      <c r="AD42" s="16" t="s">
        <v>40</v>
      </c>
      <c r="AE42" s="15">
        <f>SUM(AE43:AE50)</f>
        <v>20.475999999999999</v>
      </c>
      <c r="AF42" s="16" t="s">
        <v>40</v>
      </c>
      <c r="AG42" s="15">
        <f>SUM(AG43:AG50)</f>
        <v>30.7</v>
      </c>
      <c r="AH42" s="16" t="s">
        <v>40</v>
      </c>
      <c r="AI42" s="9">
        <f>SUM(AG42,AE42,AC42,AA42)</f>
        <v>78.425000000000011</v>
      </c>
      <c r="AJ42" s="16" t="s">
        <v>40</v>
      </c>
      <c r="AK42" s="16" t="s">
        <v>40</v>
      </c>
    </row>
    <row r="43" spans="1:37" s="1" customFormat="1" ht="31.5">
      <c r="A43" s="16" t="s">
        <v>129</v>
      </c>
      <c r="B43" s="5" t="s">
        <v>112</v>
      </c>
      <c r="C43" s="21"/>
      <c r="D43" s="16" t="s">
        <v>40</v>
      </c>
      <c r="E43" s="16" t="s">
        <v>40</v>
      </c>
      <c r="F43" s="16" t="s">
        <v>40</v>
      </c>
      <c r="G43" s="16" t="s">
        <v>40</v>
      </c>
      <c r="H43" s="16" t="s">
        <v>40</v>
      </c>
      <c r="I43" s="16" t="s">
        <v>40</v>
      </c>
      <c r="J43" s="16" t="s">
        <v>40</v>
      </c>
      <c r="K43" s="9">
        <f>SUM(L43:O43)</f>
        <v>3.2000000000000001E-2</v>
      </c>
      <c r="L43" s="9" t="s">
        <v>40</v>
      </c>
      <c r="M43" s="9" t="s">
        <v>40</v>
      </c>
      <c r="N43" s="9" t="s">
        <v>40</v>
      </c>
      <c r="O43" s="9">
        <f>SUM(AA43,AC43,AE43,AG43)</f>
        <v>3.2000000000000001E-2</v>
      </c>
      <c r="P43" s="16" t="s">
        <v>40</v>
      </c>
      <c r="Q43" s="16" t="s">
        <v>40</v>
      </c>
      <c r="R43" s="16" t="s">
        <v>40</v>
      </c>
      <c r="S43" s="16" t="s">
        <v>40</v>
      </c>
      <c r="T43" s="16" t="s">
        <v>40</v>
      </c>
      <c r="U43" s="16" t="s">
        <v>40</v>
      </c>
      <c r="V43" s="16" t="s">
        <v>40</v>
      </c>
      <c r="W43" s="16" t="s">
        <v>40</v>
      </c>
      <c r="X43" s="16" t="s">
        <v>40</v>
      </c>
      <c r="Y43" s="16" t="s">
        <v>40</v>
      </c>
      <c r="Z43" s="16" t="s">
        <v>40</v>
      </c>
      <c r="AA43" s="15">
        <v>3.2000000000000001E-2</v>
      </c>
      <c r="AB43" s="16" t="s">
        <v>40</v>
      </c>
      <c r="AC43" s="15" t="s">
        <v>40</v>
      </c>
      <c r="AD43" s="16" t="s">
        <v>40</v>
      </c>
      <c r="AE43" s="15" t="s">
        <v>40</v>
      </c>
      <c r="AF43" s="16" t="s">
        <v>40</v>
      </c>
      <c r="AG43" s="15" t="s">
        <v>40</v>
      </c>
      <c r="AH43" s="16" t="s">
        <v>40</v>
      </c>
      <c r="AI43" s="16" t="s">
        <v>40</v>
      </c>
      <c r="AJ43" s="16" t="s">
        <v>40</v>
      </c>
      <c r="AK43" s="16" t="s">
        <v>40</v>
      </c>
    </row>
    <row r="44" spans="1:37" s="1" customFormat="1" ht="31.5">
      <c r="A44" s="16" t="s">
        <v>130</v>
      </c>
      <c r="B44" s="5" t="s">
        <v>114</v>
      </c>
      <c r="C44" s="21"/>
      <c r="D44" s="16" t="s">
        <v>40</v>
      </c>
      <c r="E44" s="16" t="s">
        <v>40</v>
      </c>
      <c r="F44" s="16" t="s">
        <v>40</v>
      </c>
      <c r="G44" s="16" t="s">
        <v>40</v>
      </c>
      <c r="H44" s="16" t="s">
        <v>40</v>
      </c>
      <c r="I44" s="16" t="s">
        <v>40</v>
      </c>
      <c r="J44" s="16" t="s">
        <v>40</v>
      </c>
      <c r="K44" s="9">
        <f>SUM(L44:O44)</f>
        <v>2.1269999999999998</v>
      </c>
      <c r="L44" s="9" t="s">
        <v>40</v>
      </c>
      <c r="M44" s="9" t="s">
        <v>40</v>
      </c>
      <c r="N44" s="9" t="s">
        <v>40</v>
      </c>
      <c r="O44" s="9">
        <f t="shared" ref="O44:O51" si="9">SUM(AA44,AC44,AE44,AG44)</f>
        <v>2.1269999999999998</v>
      </c>
      <c r="P44" s="16" t="s">
        <v>40</v>
      </c>
      <c r="Q44" s="16" t="s">
        <v>40</v>
      </c>
      <c r="R44" s="16" t="s">
        <v>40</v>
      </c>
      <c r="S44" s="16" t="s">
        <v>40</v>
      </c>
      <c r="T44" s="16" t="s">
        <v>40</v>
      </c>
      <c r="U44" s="16" t="s">
        <v>40</v>
      </c>
      <c r="V44" s="16" t="s">
        <v>40</v>
      </c>
      <c r="W44" s="16" t="s">
        <v>40</v>
      </c>
      <c r="X44" s="16" t="s">
        <v>40</v>
      </c>
      <c r="Y44" s="16" t="s">
        <v>40</v>
      </c>
      <c r="Z44" s="16" t="s">
        <v>40</v>
      </c>
      <c r="AA44" s="15">
        <v>2.1269999999999998</v>
      </c>
      <c r="AB44" s="16" t="s">
        <v>40</v>
      </c>
      <c r="AC44" s="15" t="s">
        <v>40</v>
      </c>
      <c r="AD44" s="16" t="s">
        <v>40</v>
      </c>
      <c r="AE44" s="15" t="s">
        <v>40</v>
      </c>
      <c r="AF44" s="16" t="s">
        <v>40</v>
      </c>
      <c r="AG44" s="15" t="s">
        <v>40</v>
      </c>
      <c r="AH44" s="16" t="s">
        <v>40</v>
      </c>
      <c r="AI44" s="16" t="s">
        <v>40</v>
      </c>
      <c r="AJ44" s="16" t="s">
        <v>40</v>
      </c>
      <c r="AK44" s="16" t="s">
        <v>40</v>
      </c>
    </row>
    <row r="45" spans="1:37" s="1" customFormat="1" ht="31.5">
      <c r="A45" s="16" t="s">
        <v>131</v>
      </c>
      <c r="B45" s="5" t="s">
        <v>116</v>
      </c>
      <c r="C45" s="21"/>
      <c r="D45" s="16" t="s">
        <v>40</v>
      </c>
      <c r="E45" s="16" t="s">
        <v>40</v>
      </c>
      <c r="F45" s="16" t="s">
        <v>40</v>
      </c>
      <c r="G45" s="16" t="s">
        <v>40</v>
      </c>
      <c r="H45" s="16" t="s">
        <v>40</v>
      </c>
      <c r="I45" s="16" t="s">
        <v>40</v>
      </c>
      <c r="J45" s="16" t="s">
        <v>40</v>
      </c>
      <c r="K45" s="9">
        <f>SUM(L45:O45)</f>
        <v>23.032</v>
      </c>
      <c r="L45" s="9" t="s">
        <v>40</v>
      </c>
      <c r="M45" s="9" t="s">
        <v>40</v>
      </c>
      <c r="N45" s="9" t="s">
        <v>40</v>
      </c>
      <c r="O45" s="9">
        <f t="shared" si="9"/>
        <v>23.032</v>
      </c>
      <c r="P45" s="16" t="s">
        <v>40</v>
      </c>
      <c r="Q45" s="16" t="s">
        <v>40</v>
      </c>
      <c r="R45" s="16" t="s">
        <v>40</v>
      </c>
      <c r="S45" s="16" t="s">
        <v>40</v>
      </c>
      <c r="T45" s="16" t="s">
        <v>40</v>
      </c>
      <c r="U45" s="16" t="s">
        <v>40</v>
      </c>
      <c r="V45" s="16" t="s">
        <v>40</v>
      </c>
      <c r="W45" s="16" t="s">
        <v>40</v>
      </c>
      <c r="X45" s="16" t="s">
        <v>40</v>
      </c>
      <c r="Y45" s="16" t="s">
        <v>40</v>
      </c>
      <c r="Z45" s="16" t="s">
        <v>40</v>
      </c>
      <c r="AA45" s="15" t="s">
        <v>40</v>
      </c>
      <c r="AB45" s="16" t="s">
        <v>40</v>
      </c>
      <c r="AC45" s="15">
        <v>23.032</v>
      </c>
      <c r="AD45" s="16" t="s">
        <v>40</v>
      </c>
      <c r="AE45" s="15" t="s">
        <v>40</v>
      </c>
      <c r="AF45" s="16" t="s">
        <v>40</v>
      </c>
      <c r="AG45" s="15" t="s">
        <v>40</v>
      </c>
      <c r="AH45" s="16" t="s">
        <v>40</v>
      </c>
      <c r="AI45" s="16" t="s">
        <v>40</v>
      </c>
      <c r="AJ45" s="16" t="s">
        <v>40</v>
      </c>
      <c r="AK45" s="16" t="s">
        <v>40</v>
      </c>
    </row>
    <row r="46" spans="1:37" s="1" customFormat="1" ht="31.5">
      <c r="A46" s="16" t="s">
        <v>132</v>
      </c>
      <c r="B46" s="5" t="s">
        <v>117</v>
      </c>
      <c r="C46" s="21"/>
      <c r="D46" s="16" t="s">
        <v>40</v>
      </c>
      <c r="E46" s="16" t="s">
        <v>40</v>
      </c>
      <c r="F46" s="16" t="s">
        <v>40</v>
      </c>
      <c r="G46" s="16" t="s">
        <v>40</v>
      </c>
      <c r="H46" s="16" t="s">
        <v>40</v>
      </c>
      <c r="I46" s="16" t="s">
        <v>40</v>
      </c>
      <c r="J46" s="16" t="s">
        <v>40</v>
      </c>
      <c r="K46" s="9">
        <f t="shared" ref="K46" si="10">SUM(L46:O46)</f>
        <v>2.0579999999999998</v>
      </c>
      <c r="L46" s="9" t="s">
        <v>40</v>
      </c>
      <c r="M46" s="9" t="s">
        <v>40</v>
      </c>
      <c r="N46" s="9" t="s">
        <v>40</v>
      </c>
      <c r="O46" s="9">
        <f t="shared" si="9"/>
        <v>2.0579999999999998</v>
      </c>
      <c r="P46" s="16" t="s">
        <v>40</v>
      </c>
      <c r="Q46" s="16" t="s">
        <v>40</v>
      </c>
      <c r="R46" s="16" t="s">
        <v>40</v>
      </c>
      <c r="S46" s="16" t="s">
        <v>40</v>
      </c>
      <c r="T46" s="16" t="s">
        <v>40</v>
      </c>
      <c r="U46" s="16" t="s">
        <v>40</v>
      </c>
      <c r="V46" s="16" t="s">
        <v>40</v>
      </c>
      <c r="W46" s="16" t="s">
        <v>40</v>
      </c>
      <c r="X46" s="16" t="s">
        <v>40</v>
      </c>
      <c r="Y46" s="16" t="s">
        <v>40</v>
      </c>
      <c r="Z46" s="16" t="s">
        <v>40</v>
      </c>
      <c r="AA46" s="15" t="s">
        <v>40</v>
      </c>
      <c r="AB46" s="16" t="s">
        <v>40</v>
      </c>
      <c r="AC46" s="15">
        <v>2.0579999999999998</v>
      </c>
      <c r="AD46" s="16" t="s">
        <v>40</v>
      </c>
      <c r="AE46" s="15" t="s">
        <v>40</v>
      </c>
      <c r="AF46" s="16" t="s">
        <v>40</v>
      </c>
      <c r="AG46" s="15" t="s">
        <v>40</v>
      </c>
      <c r="AH46" s="16" t="s">
        <v>40</v>
      </c>
      <c r="AI46" s="16" t="s">
        <v>40</v>
      </c>
      <c r="AJ46" s="16" t="s">
        <v>40</v>
      </c>
      <c r="AK46" s="16" t="s">
        <v>40</v>
      </c>
    </row>
    <row r="47" spans="1:37" s="1" customFormat="1" ht="31.5">
      <c r="A47" s="16" t="s">
        <v>133</v>
      </c>
      <c r="B47" s="5" t="s">
        <v>118</v>
      </c>
      <c r="C47" s="21"/>
      <c r="D47" s="16" t="s">
        <v>40</v>
      </c>
      <c r="E47" s="16" t="s">
        <v>40</v>
      </c>
      <c r="F47" s="16" t="s">
        <v>40</v>
      </c>
      <c r="G47" s="16" t="s">
        <v>40</v>
      </c>
      <c r="H47" s="16" t="s">
        <v>40</v>
      </c>
      <c r="I47" s="16" t="s">
        <v>40</v>
      </c>
      <c r="J47" s="16" t="s">
        <v>40</v>
      </c>
      <c r="K47" s="9">
        <f>SUM(L47:O47)</f>
        <v>18.5</v>
      </c>
      <c r="L47" s="9" t="s">
        <v>40</v>
      </c>
      <c r="M47" s="9" t="s">
        <v>40</v>
      </c>
      <c r="N47" s="9" t="s">
        <v>40</v>
      </c>
      <c r="O47" s="9">
        <f t="shared" si="9"/>
        <v>18.5</v>
      </c>
      <c r="P47" s="16" t="s">
        <v>40</v>
      </c>
      <c r="Q47" s="16" t="s">
        <v>40</v>
      </c>
      <c r="R47" s="16" t="s">
        <v>40</v>
      </c>
      <c r="S47" s="16" t="s">
        <v>40</v>
      </c>
      <c r="T47" s="16" t="s">
        <v>40</v>
      </c>
      <c r="U47" s="16" t="s">
        <v>40</v>
      </c>
      <c r="V47" s="16" t="s">
        <v>40</v>
      </c>
      <c r="W47" s="16" t="s">
        <v>40</v>
      </c>
      <c r="X47" s="16" t="s">
        <v>40</v>
      </c>
      <c r="Y47" s="16" t="s">
        <v>40</v>
      </c>
      <c r="Z47" s="16" t="s">
        <v>40</v>
      </c>
      <c r="AA47" s="15" t="s">
        <v>40</v>
      </c>
      <c r="AB47" s="16" t="s">
        <v>40</v>
      </c>
      <c r="AC47" s="15" t="s">
        <v>40</v>
      </c>
      <c r="AD47" s="16" t="s">
        <v>40</v>
      </c>
      <c r="AE47" s="15">
        <v>18.5</v>
      </c>
      <c r="AF47" s="16" t="s">
        <v>40</v>
      </c>
      <c r="AG47" s="15" t="s">
        <v>40</v>
      </c>
      <c r="AH47" s="16" t="s">
        <v>40</v>
      </c>
      <c r="AI47" s="16" t="s">
        <v>40</v>
      </c>
      <c r="AJ47" s="16" t="s">
        <v>40</v>
      </c>
      <c r="AK47" s="16" t="s">
        <v>40</v>
      </c>
    </row>
    <row r="48" spans="1:37" s="1" customFormat="1" ht="31.5">
      <c r="A48" s="16" t="s">
        <v>134</v>
      </c>
      <c r="B48" s="5" t="s">
        <v>119</v>
      </c>
      <c r="C48" s="21"/>
      <c r="D48" s="16" t="s">
        <v>40</v>
      </c>
      <c r="E48" s="16" t="s">
        <v>40</v>
      </c>
      <c r="F48" s="16" t="s">
        <v>40</v>
      </c>
      <c r="G48" s="16" t="s">
        <v>40</v>
      </c>
      <c r="H48" s="16" t="s">
        <v>40</v>
      </c>
      <c r="I48" s="16" t="s">
        <v>40</v>
      </c>
      <c r="J48" s="16" t="s">
        <v>40</v>
      </c>
      <c r="K48" s="9">
        <f t="shared" ref="K48:K50" si="11">SUM(L48:O48)</f>
        <v>1.976</v>
      </c>
      <c r="L48" s="9" t="s">
        <v>40</v>
      </c>
      <c r="M48" s="9" t="s">
        <v>40</v>
      </c>
      <c r="N48" s="9" t="s">
        <v>40</v>
      </c>
      <c r="O48" s="9">
        <f t="shared" si="9"/>
        <v>1.976</v>
      </c>
      <c r="P48" s="16" t="s">
        <v>40</v>
      </c>
      <c r="Q48" s="16" t="s">
        <v>40</v>
      </c>
      <c r="R48" s="16" t="s">
        <v>40</v>
      </c>
      <c r="S48" s="16" t="s">
        <v>40</v>
      </c>
      <c r="T48" s="16" t="s">
        <v>40</v>
      </c>
      <c r="U48" s="16" t="s">
        <v>40</v>
      </c>
      <c r="V48" s="16" t="s">
        <v>40</v>
      </c>
      <c r="W48" s="16" t="s">
        <v>40</v>
      </c>
      <c r="X48" s="16" t="s">
        <v>40</v>
      </c>
      <c r="Y48" s="16" t="s">
        <v>40</v>
      </c>
      <c r="Z48" s="16" t="s">
        <v>40</v>
      </c>
      <c r="AA48" s="15" t="s">
        <v>40</v>
      </c>
      <c r="AB48" s="16" t="s">
        <v>40</v>
      </c>
      <c r="AC48" s="15" t="s">
        <v>40</v>
      </c>
      <c r="AD48" s="16" t="s">
        <v>40</v>
      </c>
      <c r="AE48" s="15">
        <v>1.976</v>
      </c>
      <c r="AF48" s="16" t="s">
        <v>40</v>
      </c>
      <c r="AG48" s="15" t="s">
        <v>40</v>
      </c>
      <c r="AH48" s="16" t="s">
        <v>40</v>
      </c>
      <c r="AI48" s="16" t="s">
        <v>40</v>
      </c>
      <c r="AJ48" s="16" t="s">
        <v>40</v>
      </c>
      <c r="AK48" s="16" t="s">
        <v>40</v>
      </c>
    </row>
    <row r="49" spans="1:37" s="1" customFormat="1" ht="31.5">
      <c r="A49" s="16" t="s">
        <v>135</v>
      </c>
      <c r="B49" s="5" t="s">
        <v>120</v>
      </c>
      <c r="C49" s="21"/>
      <c r="D49" s="16" t="s">
        <v>40</v>
      </c>
      <c r="E49" s="16" t="s">
        <v>40</v>
      </c>
      <c r="F49" s="16" t="s">
        <v>40</v>
      </c>
      <c r="G49" s="16" t="s">
        <v>40</v>
      </c>
      <c r="H49" s="16" t="s">
        <v>40</v>
      </c>
      <c r="I49" s="16" t="s">
        <v>40</v>
      </c>
      <c r="J49" s="16" t="s">
        <v>40</v>
      </c>
      <c r="K49" s="9">
        <f t="shared" ref="K49" si="12">SUM(L49:O49)</f>
        <v>27.445</v>
      </c>
      <c r="L49" s="9" t="s">
        <v>40</v>
      </c>
      <c r="M49" s="9" t="s">
        <v>40</v>
      </c>
      <c r="N49" s="9" t="s">
        <v>40</v>
      </c>
      <c r="O49" s="9">
        <f t="shared" si="9"/>
        <v>27.445</v>
      </c>
      <c r="P49" s="16" t="s">
        <v>40</v>
      </c>
      <c r="Q49" s="16" t="s">
        <v>40</v>
      </c>
      <c r="R49" s="16" t="s">
        <v>40</v>
      </c>
      <c r="S49" s="16" t="s">
        <v>40</v>
      </c>
      <c r="T49" s="16" t="s">
        <v>40</v>
      </c>
      <c r="U49" s="16" t="s">
        <v>40</v>
      </c>
      <c r="V49" s="16" t="s">
        <v>40</v>
      </c>
      <c r="W49" s="16" t="s">
        <v>40</v>
      </c>
      <c r="X49" s="16" t="s">
        <v>40</v>
      </c>
      <c r="Y49" s="16" t="s">
        <v>40</v>
      </c>
      <c r="Z49" s="16" t="s">
        <v>40</v>
      </c>
      <c r="AA49" s="15" t="s">
        <v>40</v>
      </c>
      <c r="AB49" s="16" t="s">
        <v>40</v>
      </c>
      <c r="AC49" s="15" t="s">
        <v>40</v>
      </c>
      <c r="AD49" s="16" t="s">
        <v>40</v>
      </c>
      <c r="AE49" s="15" t="s">
        <v>40</v>
      </c>
      <c r="AF49" s="16" t="s">
        <v>40</v>
      </c>
      <c r="AG49" s="15">
        <f>27.405+0.04</f>
        <v>27.445</v>
      </c>
      <c r="AH49" s="16" t="s">
        <v>40</v>
      </c>
      <c r="AI49" s="16" t="s">
        <v>40</v>
      </c>
      <c r="AJ49" s="16" t="s">
        <v>40</v>
      </c>
      <c r="AK49" s="16" t="s">
        <v>40</v>
      </c>
    </row>
    <row r="50" spans="1:37" s="1" customFormat="1" ht="31.5">
      <c r="A50" s="16" t="s">
        <v>136</v>
      </c>
      <c r="B50" s="5" t="s">
        <v>121</v>
      </c>
      <c r="C50" s="21"/>
      <c r="D50" s="16" t="s">
        <v>40</v>
      </c>
      <c r="E50" s="16" t="s">
        <v>40</v>
      </c>
      <c r="F50" s="16" t="s">
        <v>40</v>
      </c>
      <c r="G50" s="16" t="s">
        <v>40</v>
      </c>
      <c r="H50" s="16" t="s">
        <v>40</v>
      </c>
      <c r="I50" s="16" t="s">
        <v>40</v>
      </c>
      <c r="J50" s="16" t="s">
        <v>40</v>
      </c>
      <c r="K50" s="9">
        <f t="shared" si="11"/>
        <v>3.2549999999999999</v>
      </c>
      <c r="L50" s="9" t="s">
        <v>40</v>
      </c>
      <c r="M50" s="9" t="s">
        <v>40</v>
      </c>
      <c r="N50" s="9" t="s">
        <v>40</v>
      </c>
      <c r="O50" s="9">
        <f t="shared" si="9"/>
        <v>3.2549999999999999</v>
      </c>
      <c r="P50" s="16" t="s">
        <v>40</v>
      </c>
      <c r="Q50" s="16" t="s">
        <v>40</v>
      </c>
      <c r="R50" s="16" t="s">
        <v>40</v>
      </c>
      <c r="S50" s="16" t="s">
        <v>40</v>
      </c>
      <c r="T50" s="16" t="s">
        <v>40</v>
      </c>
      <c r="U50" s="16" t="s">
        <v>40</v>
      </c>
      <c r="V50" s="16" t="s">
        <v>40</v>
      </c>
      <c r="W50" s="16" t="s">
        <v>40</v>
      </c>
      <c r="X50" s="16" t="s">
        <v>40</v>
      </c>
      <c r="Y50" s="16" t="s">
        <v>40</v>
      </c>
      <c r="Z50" s="16" t="s">
        <v>40</v>
      </c>
      <c r="AA50" s="15" t="s">
        <v>40</v>
      </c>
      <c r="AB50" s="16" t="s">
        <v>40</v>
      </c>
      <c r="AC50" s="15" t="s">
        <v>40</v>
      </c>
      <c r="AD50" s="16" t="s">
        <v>40</v>
      </c>
      <c r="AE50" s="15" t="s">
        <v>40</v>
      </c>
      <c r="AF50" s="16" t="s">
        <v>40</v>
      </c>
      <c r="AG50" s="15">
        <v>3.2549999999999999</v>
      </c>
      <c r="AH50" s="16" t="s">
        <v>40</v>
      </c>
      <c r="AI50" s="16" t="s">
        <v>40</v>
      </c>
      <c r="AJ50" s="16" t="s">
        <v>40</v>
      </c>
      <c r="AK50" s="16" t="s">
        <v>40</v>
      </c>
    </row>
    <row r="51" spans="1:37" s="1" customFormat="1" ht="31.5">
      <c r="A51" s="16" t="s">
        <v>113</v>
      </c>
      <c r="B51" s="5" t="s">
        <v>115</v>
      </c>
      <c r="C51" s="21" t="s">
        <v>137</v>
      </c>
      <c r="D51" s="21" t="s">
        <v>145</v>
      </c>
      <c r="E51" s="23">
        <v>2024</v>
      </c>
      <c r="F51" s="23">
        <v>2024</v>
      </c>
      <c r="G51" s="16" t="s">
        <v>40</v>
      </c>
      <c r="H51" s="16" t="s">
        <v>40</v>
      </c>
      <c r="I51" s="16" t="s">
        <v>40</v>
      </c>
      <c r="J51" s="16" t="s">
        <v>40</v>
      </c>
      <c r="K51" s="9">
        <f>SUM(L51:O51)</f>
        <v>4.8949999999999996</v>
      </c>
      <c r="L51" s="9" t="s">
        <v>40</v>
      </c>
      <c r="M51" s="9" t="s">
        <v>40</v>
      </c>
      <c r="N51" s="9" t="s">
        <v>40</v>
      </c>
      <c r="O51" s="9">
        <f t="shared" si="9"/>
        <v>4.8949999999999996</v>
      </c>
      <c r="P51" s="16" t="s">
        <v>40</v>
      </c>
      <c r="Q51" s="16" t="s">
        <v>40</v>
      </c>
      <c r="R51" s="16" t="s">
        <v>40</v>
      </c>
      <c r="S51" s="16" t="s">
        <v>40</v>
      </c>
      <c r="T51" s="16" t="s">
        <v>40</v>
      </c>
      <c r="U51" s="16" t="s">
        <v>40</v>
      </c>
      <c r="V51" s="16" t="s">
        <v>40</v>
      </c>
      <c r="W51" s="16" t="s">
        <v>40</v>
      </c>
      <c r="X51" s="16" t="s">
        <v>40</v>
      </c>
      <c r="Y51" s="16" t="s">
        <v>40</v>
      </c>
      <c r="Z51" s="16" t="s">
        <v>40</v>
      </c>
      <c r="AA51" s="15">
        <v>4.8949999999999996</v>
      </c>
      <c r="AB51" s="16" t="s">
        <v>40</v>
      </c>
      <c r="AC51" s="15" t="s">
        <v>40</v>
      </c>
      <c r="AD51" s="16" t="s">
        <v>40</v>
      </c>
      <c r="AE51" s="15" t="s">
        <v>40</v>
      </c>
      <c r="AF51" s="16" t="s">
        <v>40</v>
      </c>
      <c r="AG51" s="15" t="s">
        <v>40</v>
      </c>
      <c r="AH51" s="16" t="s">
        <v>40</v>
      </c>
      <c r="AI51" s="9">
        <f>SUM(AG51,AE51,AC51,AA51)</f>
        <v>4.8949999999999996</v>
      </c>
      <c r="AJ51" s="16" t="s">
        <v>40</v>
      </c>
      <c r="AK51" s="16" t="s">
        <v>40</v>
      </c>
    </row>
    <row r="52" spans="1:37" s="1" customFormat="1" ht="31.5">
      <c r="A52" s="33" t="s">
        <v>83</v>
      </c>
      <c r="B52" s="34" t="s">
        <v>84</v>
      </c>
      <c r="C52" s="21" t="s">
        <v>110</v>
      </c>
      <c r="D52" s="16" t="s">
        <v>40</v>
      </c>
      <c r="E52" s="16" t="s">
        <v>40</v>
      </c>
      <c r="F52" s="16" t="s">
        <v>40</v>
      </c>
      <c r="G52" s="16" t="s">
        <v>40</v>
      </c>
      <c r="H52" s="16" t="s">
        <v>40</v>
      </c>
      <c r="I52" s="16" t="s">
        <v>40</v>
      </c>
      <c r="J52" s="16" t="s">
        <v>40</v>
      </c>
      <c r="K52" s="16">
        <f>SUM(K53:K54)</f>
        <v>13.788999999999998</v>
      </c>
      <c r="L52" s="9" t="s">
        <v>40</v>
      </c>
      <c r="M52" s="9" t="s">
        <v>40</v>
      </c>
      <c r="N52" s="16" t="s">
        <v>40</v>
      </c>
      <c r="O52" s="16">
        <f>SUM(O53:O54)</f>
        <v>13.788999999999998</v>
      </c>
      <c r="P52" s="16" t="s">
        <v>40</v>
      </c>
      <c r="Q52" s="16" t="s">
        <v>40</v>
      </c>
      <c r="R52" s="16" t="s">
        <v>40</v>
      </c>
      <c r="S52" s="16" t="s">
        <v>40</v>
      </c>
      <c r="T52" s="16" t="s">
        <v>40</v>
      </c>
      <c r="U52" s="16" t="s">
        <v>40</v>
      </c>
      <c r="V52" s="16" t="s">
        <v>40</v>
      </c>
      <c r="W52" s="16" t="s">
        <v>40</v>
      </c>
      <c r="X52" s="16" t="s">
        <v>40</v>
      </c>
      <c r="Y52" s="16" t="s">
        <v>40</v>
      </c>
      <c r="Z52" s="16" t="s">
        <v>40</v>
      </c>
      <c r="AA52" s="15">
        <f>SUM(AA53:AA54)</f>
        <v>4.74</v>
      </c>
      <c r="AB52" s="16" t="s">
        <v>40</v>
      </c>
      <c r="AC52" s="16" t="s">
        <v>40</v>
      </c>
      <c r="AD52" s="16" t="s">
        <v>40</v>
      </c>
      <c r="AE52" s="15">
        <f>SUM(AE53:AE54)</f>
        <v>9.0489999999999995</v>
      </c>
      <c r="AF52" s="16" t="s">
        <v>40</v>
      </c>
      <c r="AG52" s="16" t="s">
        <v>40</v>
      </c>
      <c r="AH52" s="16" t="s">
        <v>40</v>
      </c>
      <c r="AI52" s="9">
        <f>SUM(AG52,AE52,AC52,AA52)</f>
        <v>13.789</v>
      </c>
      <c r="AJ52" s="15" t="s">
        <v>40</v>
      </c>
      <c r="AK52" s="16" t="s">
        <v>40</v>
      </c>
    </row>
    <row r="53" spans="1:37" s="1" customFormat="1" ht="47.25">
      <c r="A53" s="33" t="s">
        <v>85</v>
      </c>
      <c r="B53" s="34" t="s">
        <v>86</v>
      </c>
      <c r="C53" s="21" t="s">
        <v>110</v>
      </c>
      <c r="D53" s="16" t="s">
        <v>40</v>
      </c>
      <c r="E53" s="16" t="s">
        <v>40</v>
      </c>
      <c r="F53" s="16" t="s">
        <v>40</v>
      </c>
      <c r="G53" s="16" t="s">
        <v>40</v>
      </c>
      <c r="H53" s="16" t="s">
        <v>40</v>
      </c>
      <c r="I53" s="16" t="s">
        <v>40</v>
      </c>
      <c r="J53" s="16" t="s">
        <v>40</v>
      </c>
      <c r="K53" s="16" t="s">
        <v>40</v>
      </c>
      <c r="L53" s="9" t="s">
        <v>40</v>
      </c>
      <c r="M53" s="9" t="s">
        <v>40</v>
      </c>
      <c r="N53" s="16" t="s">
        <v>40</v>
      </c>
      <c r="O53" s="16" t="s">
        <v>40</v>
      </c>
      <c r="P53" s="16" t="s">
        <v>40</v>
      </c>
      <c r="Q53" s="16" t="s">
        <v>40</v>
      </c>
      <c r="R53" s="16" t="s">
        <v>40</v>
      </c>
      <c r="S53" s="16" t="s">
        <v>40</v>
      </c>
      <c r="T53" s="16" t="s">
        <v>40</v>
      </c>
      <c r="U53" s="16" t="s">
        <v>40</v>
      </c>
      <c r="V53" s="16" t="s">
        <v>40</v>
      </c>
      <c r="W53" s="16" t="s">
        <v>40</v>
      </c>
      <c r="X53" s="16" t="s">
        <v>40</v>
      </c>
      <c r="Y53" s="16" t="s">
        <v>40</v>
      </c>
      <c r="Z53" s="16" t="s">
        <v>40</v>
      </c>
      <c r="AA53" s="16" t="s">
        <v>40</v>
      </c>
      <c r="AB53" s="16" t="s">
        <v>40</v>
      </c>
      <c r="AC53" s="16" t="s">
        <v>40</v>
      </c>
      <c r="AD53" s="16" t="s">
        <v>40</v>
      </c>
      <c r="AE53" s="16" t="s">
        <v>40</v>
      </c>
      <c r="AF53" s="16" t="s">
        <v>40</v>
      </c>
      <c r="AG53" s="16" t="s">
        <v>40</v>
      </c>
      <c r="AH53" s="16" t="s">
        <v>40</v>
      </c>
      <c r="AI53" s="16" t="s">
        <v>40</v>
      </c>
      <c r="AJ53" s="15" t="s">
        <v>40</v>
      </c>
      <c r="AK53" s="16" t="s">
        <v>40</v>
      </c>
    </row>
    <row r="54" spans="1:37" s="1" customFormat="1" ht="47.25">
      <c r="A54" s="33" t="s">
        <v>87</v>
      </c>
      <c r="B54" s="34" t="s">
        <v>88</v>
      </c>
      <c r="C54" s="21" t="s">
        <v>110</v>
      </c>
      <c r="D54" s="16" t="s">
        <v>40</v>
      </c>
      <c r="E54" s="16">
        <v>2024</v>
      </c>
      <c r="F54" s="16">
        <v>2026</v>
      </c>
      <c r="G54" s="16" t="s">
        <v>40</v>
      </c>
      <c r="H54" s="16" t="s">
        <v>40</v>
      </c>
      <c r="I54" s="16" t="s">
        <v>40</v>
      </c>
      <c r="J54" s="16" t="s">
        <v>40</v>
      </c>
      <c r="K54" s="9">
        <f>SUM(L54:O54)</f>
        <v>13.788999999999998</v>
      </c>
      <c r="L54" s="9" t="s">
        <v>40</v>
      </c>
      <c r="M54" s="9" t="s">
        <v>40</v>
      </c>
      <c r="N54" s="16" t="s">
        <v>40</v>
      </c>
      <c r="O54" s="9">
        <f>SUM(O55:O56)</f>
        <v>13.788999999999998</v>
      </c>
      <c r="P54" s="16" t="s">
        <v>40</v>
      </c>
      <c r="Q54" s="16" t="s">
        <v>40</v>
      </c>
      <c r="R54" s="16" t="s">
        <v>40</v>
      </c>
      <c r="S54" s="16" t="s">
        <v>40</v>
      </c>
      <c r="T54" s="16" t="s">
        <v>40</v>
      </c>
      <c r="U54" s="16" t="s">
        <v>40</v>
      </c>
      <c r="V54" s="16" t="s">
        <v>40</v>
      </c>
      <c r="W54" s="16" t="s">
        <v>40</v>
      </c>
      <c r="X54" s="16" t="s">
        <v>40</v>
      </c>
      <c r="Y54" s="16" t="s">
        <v>40</v>
      </c>
      <c r="Z54" s="16" t="s">
        <v>40</v>
      </c>
      <c r="AA54" s="9">
        <f>SUM(AA55:AA56)</f>
        <v>4.74</v>
      </c>
      <c r="AB54" s="16" t="s">
        <v>40</v>
      </c>
      <c r="AC54" s="16" t="s">
        <v>40</v>
      </c>
      <c r="AD54" s="16" t="s">
        <v>40</v>
      </c>
      <c r="AE54" s="9">
        <f>SUM(AE55:AE56)</f>
        <v>9.0489999999999995</v>
      </c>
      <c r="AF54" s="16" t="s">
        <v>40</v>
      </c>
      <c r="AG54" s="16" t="s">
        <v>40</v>
      </c>
      <c r="AH54" s="16" t="s">
        <v>40</v>
      </c>
      <c r="AI54" s="16" t="s">
        <v>40</v>
      </c>
      <c r="AJ54" s="16" t="s">
        <v>40</v>
      </c>
      <c r="AK54" s="16" t="s">
        <v>40</v>
      </c>
    </row>
    <row r="55" spans="1:37" s="1" customFormat="1" ht="31.5">
      <c r="A55" s="16" t="s">
        <v>122</v>
      </c>
      <c r="B55" s="5" t="s">
        <v>124</v>
      </c>
      <c r="C55" s="21" t="s">
        <v>138</v>
      </c>
      <c r="D55" s="21" t="s">
        <v>145</v>
      </c>
      <c r="E55" s="23">
        <v>2024</v>
      </c>
      <c r="F55" s="23">
        <v>2024</v>
      </c>
      <c r="G55" s="16" t="s">
        <v>40</v>
      </c>
      <c r="H55" s="16" t="s">
        <v>40</v>
      </c>
      <c r="I55" s="16" t="s">
        <v>40</v>
      </c>
      <c r="J55" s="16" t="s">
        <v>40</v>
      </c>
      <c r="K55" s="9">
        <f>SUM(L55:O55)</f>
        <v>4.05</v>
      </c>
      <c r="L55" s="9" t="s">
        <v>40</v>
      </c>
      <c r="M55" s="9" t="s">
        <v>40</v>
      </c>
      <c r="N55" s="9" t="str">
        <f>AE55</f>
        <v>нд</v>
      </c>
      <c r="O55" s="9">
        <f>SUM(AA55,AC55,AE55,AG55)</f>
        <v>4.05</v>
      </c>
      <c r="P55" s="16" t="s">
        <v>40</v>
      </c>
      <c r="Q55" s="16" t="s">
        <v>40</v>
      </c>
      <c r="R55" s="16" t="s">
        <v>40</v>
      </c>
      <c r="S55" s="16" t="s">
        <v>40</v>
      </c>
      <c r="T55" s="16" t="s">
        <v>40</v>
      </c>
      <c r="U55" s="16" t="s">
        <v>40</v>
      </c>
      <c r="V55" s="16" t="s">
        <v>40</v>
      </c>
      <c r="W55" s="16" t="s">
        <v>40</v>
      </c>
      <c r="X55" s="16" t="s">
        <v>40</v>
      </c>
      <c r="Y55" s="16" t="s">
        <v>40</v>
      </c>
      <c r="Z55" s="16" t="s">
        <v>40</v>
      </c>
      <c r="AA55" s="15">
        <v>4.05</v>
      </c>
      <c r="AB55" s="16" t="s">
        <v>40</v>
      </c>
      <c r="AC55" s="15" t="s">
        <v>40</v>
      </c>
      <c r="AD55" s="16" t="s">
        <v>40</v>
      </c>
      <c r="AE55" s="15" t="s">
        <v>40</v>
      </c>
      <c r="AF55" s="16" t="s">
        <v>40</v>
      </c>
      <c r="AG55" s="15" t="s">
        <v>40</v>
      </c>
      <c r="AH55" s="16" t="s">
        <v>40</v>
      </c>
      <c r="AI55" s="9">
        <f>SUM(AG55,AE55,AC55,AA55)</f>
        <v>4.05</v>
      </c>
      <c r="AJ55" s="16" t="s">
        <v>40</v>
      </c>
      <c r="AK55" s="16" t="s">
        <v>40</v>
      </c>
    </row>
    <row r="56" spans="1:37" s="1" customFormat="1" ht="15.75">
      <c r="A56" s="16" t="s">
        <v>123</v>
      </c>
      <c r="B56" s="5" t="s">
        <v>139</v>
      </c>
      <c r="C56" s="21" t="s">
        <v>140</v>
      </c>
      <c r="D56" s="21" t="s">
        <v>145</v>
      </c>
      <c r="E56" s="23">
        <v>2024</v>
      </c>
      <c r="F56" s="23">
        <v>2026</v>
      </c>
      <c r="G56" s="16" t="s">
        <v>40</v>
      </c>
      <c r="H56" s="16" t="s">
        <v>40</v>
      </c>
      <c r="I56" s="16" t="s">
        <v>40</v>
      </c>
      <c r="J56" s="16" t="s">
        <v>40</v>
      </c>
      <c r="K56" s="9">
        <f>SUM(K57:K59)</f>
        <v>9.738999999999999</v>
      </c>
      <c r="L56" s="16" t="s">
        <v>40</v>
      </c>
      <c r="M56" s="9" t="s">
        <v>40</v>
      </c>
      <c r="N56" s="9" t="s">
        <v>40</v>
      </c>
      <c r="O56" s="9">
        <f>SUM(O57:O59)</f>
        <v>9.738999999999999</v>
      </c>
      <c r="P56" s="16" t="s">
        <v>40</v>
      </c>
      <c r="Q56" s="16" t="s">
        <v>40</v>
      </c>
      <c r="R56" s="16" t="s">
        <v>40</v>
      </c>
      <c r="S56" s="16" t="s">
        <v>40</v>
      </c>
      <c r="T56" s="16" t="s">
        <v>40</v>
      </c>
      <c r="U56" s="16" t="s">
        <v>40</v>
      </c>
      <c r="V56" s="16" t="s">
        <v>40</v>
      </c>
      <c r="W56" s="16" t="s">
        <v>40</v>
      </c>
      <c r="X56" s="16" t="s">
        <v>40</v>
      </c>
      <c r="Y56" s="16" t="s">
        <v>40</v>
      </c>
      <c r="Z56" s="16" t="s">
        <v>40</v>
      </c>
      <c r="AA56" s="9">
        <f>SUM(AA57:AA59)</f>
        <v>0.69</v>
      </c>
      <c r="AB56" s="16" t="s">
        <v>40</v>
      </c>
      <c r="AC56" s="16" t="s">
        <v>40</v>
      </c>
      <c r="AD56" s="16" t="s">
        <v>40</v>
      </c>
      <c r="AE56" s="9">
        <f>SUM(AE57:AE59)</f>
        <v>9.0489999999999995</v>
      </c>
      <c r="AF56" s="16" t="s">
        <v>40</v>
      </c>
      <c r="AG56" s="16" t="s">
        <v>40</v>
      </c>
      <c r="AH56" s="16" t="s">
        <v>40</v>
      </c>
      <c r="AI56" s="9">
        <f>SUM(AG56,AE56,AC56,AA56)</f>
        <v>9.738999999999999</v>
      </c>
      <c r="AJ56" s="16" t="s">
        <v>40</v>
      </c>
      <c r="AK56" s="16" t="s">
        <v>40</v>
      </c>
    </row>
    <row r="57" spans="1:37" s="1" customFormat="1" ht="15.75">
      <c r="A57" s="16" t="s">
        <v>141</v>
      </c>
      <c r="B57" s="5" t="s">
        <v>146</v>
      </c>
      <c r="C57" s="21"/>
      <c r="D57" s="16" t="s">
        <v>40</v>
      </c>
      <c r="E57" s="16" t="s">
        <v>40</v>
      </c>
      <c r="F57" s="16" t="s">
        <v>40</v>
      </c>
      <c r="G57" s="16" t="s">
        <v>40</v>
      </c>
      <c r="H57" s="16" t="s">
        <v>40</v>
      </c>
      <c r="I57" s="16" t="s">
        <v>40</v>
      </c>
      <c r="J57" s="16" t="s">
        <v>40</v>
      </c>
      <c r="K57" s="9">
        <f>SUM(L57:O57)</f>
        <v>0.5</v>
      </c>
      <c r="L57" s="9" t="s">
        <v>40</v>
      </c>
      <c r="M57" s="9" t="s">
        <v>40</v>
      </c>
      <c r="N57" s="9" t="str">
        <f>AE57</f>
        <v>нд</v>
      </c>
      <c r="O57" s="9">
        <f>SUM(AA57,AC57,AE57,AG57)</f>
        <v>0.5</v>
      </c>
      <c r="P57" s="16" t="s">
        <v>40</v>
      </c>
      <c r="Q57" s="16" t="s">
        <v>40</v>
      </c>
      <c r="R57" s="16" t="s">
        <v>40</v>
      </c>
      <c r="S57" s="16" t="s">
        <v>40</v>
      </c>
      <c r="T57" s="16" t="s">
        <v>40</v>
      </c>
      <c r="U57" s="16" t="s">
        <v>40</v>
      </c>
      <c r="V57" s="16" t="s">
        <v>40</v>
      </c>
      <c r="W57" s="16" t="s">
        <v>40</v>
      </c>
      <c r="X57" s="16" t="s">
        <v>40</v>
      </c>
      <c r="Y57" s="16" t="s">
        <v>40</v>
      </c>
      <c r="Z57" s="16" t="s">
        <v>40</v>
      </c>
      <c r="AA57" s="15">
        <v>0.5</v>
      </c>
      <c r="AB57" s="16" t="s">
        <v>40</v>
      </c>
      <c r="AC57" s="15" t="s">
        <v>40</v>
      </c>
      <c r="AD57" s="16" t="s">
        <v>40</v>
      </c>
      <c r="AE57" s="15" t="s">
        <v>40</v>
      </c>
      <c r="AF57" s="16" t="s">
        <v>40</v>
      </c>
      <c r="AG57" s="15" t="s">
        <v>40</v>
      </c>
      <c r="AH57" s="16" t="s">
        <v>40</v>
      </c>
      <c r="AI57" s="16" t="s">
        <v>40</v>
      </c>
      <c r="AJ57" s="16" t="s">
        <v>40</v>
      </c>
      <c r="AK57" s="16" t="s">
        <v>40</v>
      </c>
    </row>
    <row r="58" spans="1:37" s="1" customFormat="1" ht="63">
      <c r="A58" s="16" t="s">
        <v>142</v>
      </c>
      <c r="B58" s="5" t="s">
        <v>125</v>
      </c>
      <c r="C58" s="21"/>
      <c r="D58" s="16" t="s">
        <v>40</v>
      </c>
      <c r="E58" s="16" t="s">
        <v>40</v>
      </c>
      <c r="F58" s="16" t="s">
        <v>40</v>
      </c>
      <c r="G58" s="16" t="s">
        <v>40</v>
      </c>
      <c r="H58" s="16" t="s">
        <v>40</v>
      </c>
      <c r="I58" s="16" t="s">
        <v>40</v>
      </c>
      <c r="J58" s="16" t="s">
        <v>40</v>
      </c>
      <c r="K58" s="9">
        <f t="shared" ref="K58:K59" si="13">SUM(L58:O58)</f>
        <v>0.19</v>
      </c>
      <c r="L58" s="9" t="s">
        <v>40</v>
      </c>
      <c r="M58" s="9" t="s">
        <v>40</v>
      </c>
      <c r="N58" s="9" t="str">
        <f>AG58</f>
        <v>нд</v>
      </c>
      <c r="O58" s="9">
        <f t="shared" ref="O58" si="14">SUM(AA58,AC58,AE58,AG58)</f>
        <v>0.19</v>
      </c>
      <c r="P58" s="16" t="s">
        <v>40</v>
      </c>
      <c r="Q58" s="16" t="s">
        <v>40</v>
      </c>
      <c r="R58" s="16" t="s">
        <v>40</v>
      </c>
      <c r="S58" s="16" t="s">
        <v>40</v>
      </c>
      <c r="T58" s="16" t="s">
        <v>40</v>
      </c>
      <c r="U58" s="16" t="s">
        <v>40</v>
      </c>
      <c r="V58" s="16" t="s">
        <v>40</v>
      </c>
      <c r="W58" s="16" t="s">
        <v>40</v>
      </c>
      <c r="X58" s="16" t="s">
        <v>40</v>
      </c>
      <c r="Y58" s="16" t="s">
        <v>40</v>
      </c>
      <c r="Z58" s="16" t="s">
        <v>40</v>
      </c>
      <c r="AA58" s="15">
        <v>0.19</v>
      </c>
      <c r="AB58" s="16" t="s">
        <v>40</v>
      </c>
      <c r="AC58" s="15" t="s">
        <v>40</v>
      </c>
      <c r="AD58" s="16" t="s">
        <v>40</v>
      </c>
      <c r="AE58" s="15" t="s">
        <v>40</v>
      </c>
      <c r="AF58" s="16" t="s">
        <v>40</v>
      </c>
      <c r="AG58" s="15" t="s">
        <v>40</v>
      </c>
      <c r="AH58" s="16" t="s">
        <v>40</v>
      </c>
      <c r="AI58" s="16" t="s">
        <v>40</v>
      </c>
      <c r="AJ58" s="16" t="s">
        <v>40</v>
      </c>
      <c r="AK58" s="16" t="s">
        <v>40</v>
      </c>
    </row>
    <row r="59" spans="1:37" s="1" customFormat="1" ht="31.5">
      <c r="A59" s="16" t="s">
        <v>143</v>
      </c>
      <c r="B59" s="5" t="s">
        <v>126</v>
      </c>
      <c r="C59" s="21"/>
      <c r="D59" s="16" t="s">
        <v>40</v>
      </c>
      <c r="E59" s="16" t="s">
        <v>40</v>
      </c>
      <c r="F59" s="16" t="s">
        <v>40</v>
      </c>
      <c r="G59" s="16" t="s">
        <v>40</v>
      </c>
      <c r="H59" s="16" t="s">
        <v>40</v>
      </c>
      <c r="I59" s="16" t="s">
        <v>40</v>
      </c>
      <c r="J59" s="16" t="s">
        <v>40</v>
      </c>
      <c r="K59" s="9">
        <f t="shared" si="13"/>
        <v>9.0489999999999995</v>
      </c>
      <c r="L59" s="9" t="s">
        <v>40</v>
      </c>
      <c r="M59" s="9" t="s">
        <v>40</v>
      </c>
      <c r="N59" s="9" t="str">
        <f>AG59</f>
        <v>нд</v>
      </c>
      <c r="O59" s="9">
        <f>SUM(AA59,AC59,AE59,AG59)</f>
        <v>9.0489999999999995</v>
      </c>
      <c r="P59" s="16" t="s">
        <v>40</v>
      </c>
      <c r="Q59" s="16" t="s">
        <v>40</v>
      </c>
      <c r="R59" s="16" t="s">
        <v>40</v>
      </c>
      <c r="S59" s="16" t="s">
        <v>40</v>
      </c>
      <c r="T59" s="16" t="s">
        <v>40</v>
      </c>
      <c r="U59" s="16" t="s">
        <v>40</v>
      </c>
      <c r="V59" s="16" t="s">
        <v>40</v>
      </c>
      <c r="W59" s="16" t="s">
        <v>40</v>
      </c>
      <c r="X59" s="16" t="s">
        <v>40</v>
      </c>
      <c r="Y59" s="16" t="s">
        <v>40</v>
      </c>
      <c r="Z59" s="16" t="s">
        <v>40</v>
      </c>
      <c r="AA59" s="15" t="s">
        <v>40</v>
      </c>
      <c r="AB59" s="16" t="s">
        <v>40</v>
      </c>
      <c r="AC59" s="15" t="s">
        <v>40</v>
      </c>
      <c r="AD59" s="16" t="s">
        <v>40</v>
      </c>
      <c r="AE59" s="15">
        <v>9.0489999999999995</v>
      </c>
      <c r="AF59" s="16" t="s">
        <v>40</v>
      </c>
      <c r="AG59" s="15" t="s">
        <v>40</v>
      </c>
      <c r="AH59" s="16" t="s">
        <v>40</v>
      </c>
      <c r="AI59" s="16" t="s">
        <v>40</v>
      </c>
      <c r="AJ59" s="16" t="s">
        <v>40</v>
      </c>
      <c r="AK59" s="16" t="s">
        <v>40</v>
      </c>
    </row>
    <row r="60" spans="1:37" s="1" customFormat="1" ht="47.25">
      <c r="A60" s="35" t="s">
        <v>89</v>
      </c>
      <c r="B60" s="36" t="s">
        <v>46</v>
      </c>
      <c r="C60" s="21" t="s">
        <v>110</v>
      </c>
      <c r="D60" s="16" t="s">
        <v>40</v>
      </c>
      <c r="E60" s="16" t="s">
        <v>40</v>
      </c>
      <c r="F60" s="16" t="s">
        <v>40</v>
      </c>
      <c r="G60" s="16" t="s">
        <v>40</v>
      </c>
      <c r="H60" s="16" t="s">
        <v>40</v>
      </c>
      <c r="I60" s="16" t="s">
        <v>40</v>
      </c>
      <c r="J60" s="16" t="s">
        <v>40</v>
      </c>
      <c r="K60" s="16" t="s">
        <v>40</v>
      </c>
      <c r="L60" s="9" t="s">
        <v>40</v>
      </c>
      <c r="M60" s="9" t="s">
        <v>40</v>
      </c>
      <c r="N60" s="16" t="s">
        <v>40</v>
      </c>
      <c r="O60" s="16" t="s">
        <v>40</v>
      </c>
      <c r="P60" s="16" t="s">
        <v>40</v>
      </c>
      <c r="Q60" s="16" t="s">
        <v>40</v>
      </c>
      <c r="R60" s="16" t="s">
        <v>40</v>
      </c>
      <c r="S60" s="16" t="s">
        <v>40</v>
      </c>
      <c r="T60" s="16" t="s">
        <v>40</v>
      </c>
      <c r="U60" s="16" t="s">
        <v>40</v>
      </c>
      <c r="V60" s="16" t="s">
        <v>40</v>
      </c>
      <c r="W60" s="16" t="s">
        <v>40</v>
      </c>
      <c r="X60" s="16" t="s">
        <v>40</v>
      </c>
      <c r="Y60" s="16" t="s">
        <v>40</v>
      </c>
      <c r="Z60" s="16" t="s">
        <v>40</v>
      </c>
      <c r="AA60" s="16" t="s">
        <v>40</v>
      </c>
      <c r="AB60" s="16" t="s">
        <v>40</v>
      </c>
      <c r="AC60" s="16" t="s">
        <v>40</v>
      </c>
      <c r="AD60" s="16" t="s">
        <v>40</v>
      </c>
      <c r="AE60" s="16" t="s">
        <v>40</v>
      </c>
      <c r="AF60" s="16" t="s">
        <v>40</v>
      </c>
      <c r="AG60" s="16" t="s">
        <v>40</v>
      </c>
      <c r="AH60" s="16" t="s">
        <v>40</v>
      </c>
      <c r="AI60" s="16" t="s">
        <v>40</v>
      </c>
      <c r="AJ60" s="15" t="s">
        <v>40</v>
      </c>
      <c r="AK60" s="16" t="s">
        <v>40</v>
      </c>
    </row>
    <row r="61" spans="1:37" s="1" customFormat="1" ht="31.5">
      <c r="A61" s="35" t="s">
        <v>90</v>
      </c>
      <c r="B61" s="36" t="s">
        <v>48</v>
      </c>
      <c r="C61" s="21" t="s">
        <v>110</v>
      </c>
      <c r="D61" s="16" t="s">
        <v>40</v>
      </c>
      <c r="E61" s="16" t="s">
        <v>40</v>
      </c>
      <c r="F61" s="16" t="s">
        <v>40</v>
      </c>
      <c r="G61" s="16" t="s">
        <v>40</v>
      </c>
      <c r="H61" s="16" t="s">
        <v>40</v>
      </c>
      <c r="I61" s="16" t="s">
        <v>40</v>
      </c>
      <c r="J61" s="16" t="s">
        <v>40</v>
      </c>
      <c r="K61" s="9">
        <f>SUM(K62:K62)</f>
        <v>3.2749999999999999</v>
      </c>
      <c r="L61" s="9" t="s">
        <v>40</v>
      </c>
      <c r="M61" s="9" t="s">
        <v>40</v>
      </c>
      <c r="N61" s="16" t="s">
        <v>40</v>
      </c>
      <c r="O61" s="9">
        <f>SUM(O62:O62)</f>
        <v>3.2749999999999999</v>
      </c>
      <c r="P61" s="16" t="s">
        <v>40</v>
      </c>
      <c r="Q61" s="16" t="s">
        <v>40</v>
      </c>
      <c r="R61" s="16" t="s">
        <v>40</v>
      </c>
      <c r="S61" s="16" t="s">
        <v>40</v>
      </c>
      <c r="T61" s="16" t="s">
        <v>40</v>
      </c>
      <c r="U61" s="16" t="s">
        <v>40</v>
      </c>
      <c r="V61" s="16" t="s">
        <v>40</v>
      </c>
      <c r="W61" s="16" t="s">
        <v>40</v>
      </c>
      <c r="X61" s="16" t="s">
        <v>40</v>
      </c>
      <c r="Y61" s="16" t="s">
        <v>40</v>
      </c>
      <c r="Z61" s="16" t="s">
        <v>40</v>
      </c>
      <c r="AA61" s="16" t="s">
        <v>40</v>
      </c>
      <c r="AB61" s="16" t="s">
        <v>40</v>
      </c>
      <c r="AC61" s="9">
        <f t="shared" ref="AC61" si="15">SUM(AC62:AC62)</f>
        <v>3.2749999999999999</v>
      </c>
      <c r="AD61" s="16" t="s">
        <v>40</v>
      </c>
      <c r="AE61" s="16" t="s">
        <v>40</v>
      </c>
      <c r="AF61" s="16" t="s">
        <v>40</v>
      </c>
      <c r="AG61" s="16" t="s">
        <v>40</v>
      </c>
      <c r="AH61" s="16" t="s">
        <v>40</v>
      </c>
      <c r="AI61" s="9">
        <f>SUM(AI62:AI62)</f>
        <v>3.2749999999999999</v>
      </c>
      <c r="AJ61" s="15" t="s">
        <v>40</v>
      </c>
      <c r="AK61" s="16" t="s">
        <v>40</v>
      </c>
    </row>
    <row r="62" spans="1:37" s="1" customFormat="1" ht="31.5">
      <c r="A62" s="35"/>
      <c r="B62" s="5" t="s">
        <v>127</v>
      </c>
      <c r="C62" s="21" t="s">
        <v>144</v>
      </c>
      <c r="D62" s="21" t="s">
        <v>145</v>
      </c>
      <c r="E62" s="23">
        <v>2025</v>
      </c>
      <c r="F62" s="23">
        <v>2025</v>
      </c>
      <c r="G62" s="16" t="s">
        <v>40</v>
      </c>
      <c r="H62" s="16" t="s">
        <v>40</v>
      </c>
      <c r="I62" s="16" t="s">
        <v>40</v>
      </c>
      <c r="J62" s="16" t="s">
        <v>40</v>
      </c>
      <c r="K62" s="17">
        <f>SUM(L62:O62)</f>
        <v>3.2749999999999999</v>
      </c>
      <c r="L62" s="9" t="s">
        <v>40</v>
      </c>
      <c r="M62" s="9" t="s">
        <v>40</v>
      </c>
      <c r="N62" s="16" t="s">
        <v>40</v>
      </c>
      <c r="O62" s="9">
        <f>SUM(AA62,AC62,AE62,AG62)</f>
        <v>3.2749999999999999</v>
      </c>
      <c r="P62" s="16" t="s">
        <v>40</v>
      </c>
      <c r="Q62" s="16" t="s">
        <v>40</v>
      </c>
      <c r="R62" s="16" t="s">
        <v>40</v>
      </c>
      <c r="S62" s="16" t="s">
        <v>40</v>
      </c>
      <c r="T62" s="16" t="s">
        <v>40</v>
      </c>
      <c r="U62" s="16" t="s">
        <v>40</v>
      </c>
      <c r="V62" s="16" t="s">
        <v>40</v>
      </c>
      <c r="W62" s="16" t="s">
        <v>40</v>
      </c>
      <c r="X62" s="16" t="s">
        <v>40</v>
      </c>
      <c r="Y62" s="16" t="s">
        <v>40</v>
      </c>
      <c r="Z62" s="16" t="s">
        <v>40</v>
      </c>
      <c r="AA62" s="16" t="s">
        <v>40</v>
      </c>
      <c r="AB62" s="16" t="s">
        <v>40</v>
      </c>
      <c r="AC62" s="9">
        <v>3.2749999999999999</v>
      </c>
      <c r="AD62" s="16" t="s">
        <v>40</v>
      </c>
      <c r="AE62" s="16" t="s">
        <v>40</v>
      </c>
      <c r="AF62" s="16" t="s">
        <v>40</v>
      </c>
      <c r="AG62" s="16" t="s">
        <v>40</v>
      </c>
      <c r="AH62" s="16" t="s">
        <v>40</v>
      </c>
      <c r="AI62" s="15">
        <f>AC62</f>
        <v>3.2749999999999999</v>
      </c>
      <c r="AJ62" s="15" t="s">
        <v>40</v>
      </c>
      <c r="AK62" s="16" t="s">
        <v>40</v>
      </c>
    </row>
    <row r="63" spans="1:37" s="1" customFormat="1" ht="15.75">
      <c r="AJ63" s="25"/>
    </row>
    <row r="66" spans="3:36" s="3" customFormat="1" ht="25.5" customHeight="1">
      <c r="C66" s="3" t="s">
        <v>98</v>
      </c>
      <c r="W66" s="3" t="s">
        <v>97</v>
      </c>
      <c r="AJ66" s="30"/>
    </row>
  </sheetData>
  <mergeCells count="25">
    <mergeCell ref="AG15:AH15"/>
    <mergeCell ref="O11:AB11"/>
    <mergeCell ref="AK14:AK16"/>
    <mergeCell ref="K15:O15"/>
    <mergeCell ref="P15:T15"/>
    <mergeCell ref="U15:V15"/>
    <mergeCell ref="W15:X15"/>
    <mergeCell ref="AA15:AB15"/>
    <mergeCell ref="AC15:AD15"/>
    <mergeCell ref="AE15:AF15"/>
    <mergeCell ref="AI15:AI16"/>
    <mergeCell ref="AJ15:AJ16"/>
    <mergeCell ref="U14:X14"/>
    <mergeCell ref="Y14:Z15"/>
    <mergeCell ref="AA14:AJ14"/>
    <mergeCell ref="A13:AJ13"/>
    <mergeCell ref="A14:A16"/>
    <mergeCell ref="H14:I15"/>
    <mergeCell ref="J14:J16"/>
    <mergeCell ref="K14:T14"/>
    <mergeCell ref="B14:B16"/>
    <mergeCell ref="C14:C16"/>
    <mergeCell ref="D14:D16"/>
    <mergeCell ref="E14:E16"/>
    <mergeCell ref="F14:G15"/>
  </mergeCells>
  <pageMargins left="0.78740157480314965" right="0.39370078740157483" top="1.1811023622047245" bottom="0.78740157480314965" header="0.19685039370078741" footer="0.19685039370078741"/>
  <pageSetup paperSize="9" scale="2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2024-09-19T08:53:47Z</cp:lastPrinted>
  <dcterms:created xsi:type="dcterms:W3CDTF">2021-11-26T10:58:12Z</dcterms:created>
  <dcterms:modified xsi:type="dcterms:W3CDTF">2024-09-19T08:53:48Z</dcterms:modified>
</cp:coreProperties>
</file>