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15" yWindow="510" windowWidth="21795" windowHeight="8940" activeTab="3"/>
  </bookViews>
  <sheets>
    <sheet name="2024 год" sheetId="6" r:id="rId1"/>
    <sheet name="2025 год" sheetId="1" r:id="rId2"/>
    <sheet name="2026 год" sheetId="4" r:id="rId3"/>
    <sheet name="2027 год" sheetId="5" r:id="rId4"/>
  </sheets>
  <calcPr calcId="125725" fullPrecision="0"/>
</workbook>
</file>

<file path=xl/calcChain.xml><?xml version="1.0" encoding="utf-8"?>
<calcChain xmlns="http://schemas.openxmlformats.org/spreadsheetml/2006/main">
  <c r="F21" i="5"/>
  <c r="F20"/>
  <c r="F17" i="4"/>
  <c r="F19"/>
  <c r="F20"/>
  <c r="F20" i="1"/>
  <c r="F17" i="6"/>
  <c r="E10"/>
  <c r="F17" i="5"/>
  <c r="F19"/>
  <c r="E10"/>
  <c r="F20" i="6" l="1"/>
  <c r="E13"/>
  <c r="E13" i="5"/>
  <c r="E13" i="4"/>
  <c r="E10"/>
  <c r="F19" i="1"/>
  <c r="F17"/>
  <c r="E10"/>
  <c r="F19" i="6" l="1"/>
  <c r="F21" i="4"/>
  <c r="E13" i="1"/>
  <c r="F21" s="1"/>
</calcChain>
</file>

<file path=xl/sharedStrings.xml><?xml version="1.0" encoding="utf-8"?>
<sst xmlns="http://schemas.openxmlformats.org/spreadsheetml/2006/main" count="103" uniqueCount="26">
  <si>
    <t>Расчет</t>
  </si>
  <si>
    <t>по "Укрупненным нормативам цены" согласно приказу № 131 от 26.02.2024 г. Министерства энергетики Российской Федерации</t>
  </si>
  <si>
    <t>по объекту: монтаж интеллектуальной системы учета электрической энергии</t>
  </si>
  <si>
    <t>Таблица А1. УНЦ ИИК</t>
  </si>
  <si>
    <t>Номер расценок</t>
  </si>
  <si>
    <t>Прибор учета трехфазный</t>
  </si>
  <si>
    <t>Количество, шт.</t>
  </si>
  <si>
    <t>Стоимость тыс. руб., без НДС</t>
  </si>
  <si>
    <t>А1-02</t>
  </si>
  <si>
    <t>А1-08</t>
  </si>
  <si>
    <t>Регион</t>
  </si>
  <si>
    <t>Таблица</t>
  </si>
  <si>
    <t>Ц1-26 - 1..11</t>
  </si>
  <si>
    <t>Ставропольский край</t>
  </si>
  <si>
    <t>А1</t>
  </si>
  <si>
    <t>Итого без НДС, тыс. руб</t>
  </si>
  <si>
    <t>Прибор учета однофазный</t>
  </si>
  <si>
    <t>Коэффициент перехода (пересчета)</t>
  </si>
  <si>
    <t>Итого без НДС с учетом индекс-дефлятора за 2025 год (104,2%)</t>
  </si>
  <si>
    <t xml:space="preserve">Итого с НДС с учетом индекс-дефлятора за 2025 год (104,2%) </t>
  </si>
  <si>
    <t>Итого без НДС с учетом индекс-дефлятора за 2026 год (104%)</t>
  </si>
  <si>
    <t xml:space="preserve">Итого с НДС с учетом индекс-дефлятора за 2026 год (104%) </t>
  </si>
  <si>
    <t>Итого без НДС с учетом индекс-дефлятора за 2027 год (104%)</t>
  </si>
  <si>
    <t xml:space="preserve">Итого с НДС с учетом индекс-дефлятора за 2027 год (104%) </t>
  </si>
  <si>
    <t xml:space="preserve">Итого с НДС, тыс.руб. </t>
  </si>
  <si>
    <t>Индетификатор инвестиционного проекта : О_GES_ISU</t>
  </si>
</sst>
</file>

<file path=xl/styles.xml><?xml version="1.0" encoding="utf-8"?>
<styleSheet xmlns="http://schemas.openxmlformats.org/spreadsheetml/2006/main">
  <numFmts count="2">
    <numFmt numFmtId="164" formatCode="&quot; &quot;#,##0.00&quot;    &quot;;&quot;-&quot;#,##0.00&quot;    &quot;;&quot; -&quot;#&quot;    &quot;;@&quot; &quot;"/>
    <numFmt numFmtId="165" formatCode="#,##0.00&quot; &quot;[$руб.-419];[Red]&quot;-&quot;#,##0.00&quot; &quot;[$руб.-419]"/>
  </numFmts>
  <fonts count="8">
    <font>
      <sz val="11"/>
      <color rgb="FF000000"/>
      <name val="Calibri1"/>
      <charset val="204"/>
    </font>
    <font>
      <sz val="11"/>
      <color theme="1"/>
      <name val="Calibri"/>
      <family val="2"/>
      <charset val="204"/>
      <scheme val="minor"/>
    </font>
    <font>
      <sz val="11"/>
      <color rgb="FF333333"/>
      <name val="Calibri"/>
      <family val="2"/>
      <charset val="204"/>
    </font>
    <font>
      <b/>
      <i/>
      <sz val="16"/>
      <color rgb="FF000000"/>
      <name val="Calibri1"/>
      <charset val="204"/>
    </font>
    <font>
      <b/>
      <i/>
      <u/>
      <sz val="11"/>
      <color rgb="FF000000"/>
      <name val="Calibri1"/>
      <charset val="204"/>
    </font>
    <font>
      <sz val="12"/>
      <color rgb="FF333333"/>
      <name val="Times New Roman1"/>
      <charset val="204"/>
    </font>
    <font>
      <sz val="12"/>
      <color rgb="FF000000"/>
      <name val="Times New Roman1"/>
      <charset val="204"/>
    </font>
    <font>
      <b/>
      <sz val="12"/>
      <color rgb="FF333333"/>
      <name val="Times New Roman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164" fontId="2" fillId="0" borderId="0" applyBorder="0" applyProtection="0"/>
    <xf numFmtId="0" fontId="3" fillId="0" borderId="0" applyNumberFormat="0" applyBorder="0" applyProtection="0">
      <alignment horizontal="center"/>
    </xf>
    <xf numFmtId="0" fontId="3" fillId="0" borderId="0" applyNumberFormat="0" applyBorder="0" applyProtection="0">
      <alignment horizontal="center" textRotation="90"/>
    </xf>
    <xf numFmtId="0" fontId="4" fillId="0" borderId="0" applyNumberFormat="0" applyBorder="0" applyProtection="0"/>
    <xf numFmtId="165" fontId="4" fillId="0" borderId="0" applyBorder="0" applyProtection="0"/>
    <xf numFmtId="0" fontId="1" fillId="0" borderId="0"/>
  </cellStyleXfs>
  <cellXfs count="25"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2" xfId="0" applyFont="1" applyBorder="1" applyAlignment="1">
      <alignment horizontal="center" vertical="center" wrapText="1"/>
    </xf>
    <xf numFmtId="164" fontId="5" fillId="0" borderId="0" xfId="1" applyFont="1" applyFill="1" applyAlignment="1"/>
    <xf numFmtId="0" fontId="5" fillId="0" borderId="2" xfId="0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right" vertical="center"/>
    </xf>
    <xf numFmtId="164" fontId="7" fillId="0" borderId="2" xfId="0" applyNumberFormat="1" applyFont="1" applyBorder="1" applyAlignment="1">
      <alignment horizontal="right" vertical="center"/>
    </xf>
    <xf numFmtId="0" fontId="5" fillId="0" borderId="2" xfId="0" applyFont="1" applyFill="1" applyBorder="1" applyAlignment="1">
      <alignment horizontal="center" vertical="center" wrapText="1"/>
    </xf>
    <xf numFmtId="164" fontId="5" fillId="0" borderId="2" xfId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5" fillId="0" borderId="0" xfId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5" fillId="0" borderId="2" xfId="0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1" xfId="0" applyFont="1" applyFill="1" applyBorder="1" applyAlignment="1"/>
    <xf numFmtId="0" fontId="5" fillId="0" borderId="2" xfId="0" applyFont="1" applyFill="1" applyBorder="1" applyAlignment="1">
      <alignment horizontal="right" vertical="center"/>
    </xf>
  </cellXfs>
  <cellStyles count="7">
    <cellStyle name="Excel_BuiltIn_Comma" xfId="1"/>
    <cellStyle name="Heading" xfId="2"/>
    <cellStyle name="Heading1" xfId="3"/>
    <cellStyle name="Result" xfId="4"/>
    <cellStyle name="Result2" xfId="5"/>
    <cellStyle name="Обычный" xfId="0" builtinId="0" customBuiltin="1"/>
    <cellStyle name="Обычный 4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0"/>
  <sheetViews>
    <sheetView workbookViewId="0">
      <selection activeCell="F18" sqref="F18"/>
    </sheetView>
  </sheetViews>
  <sheetFormatPr defaultColWidth="7.25" defaultRowHeight="14.25"/>
  <cols>
    <col min="1" max="1" width="2.375" customWidth="1"/>
    <col min="2" max="2" width="12.25" customWidth="1"/>
    <col min="3" max="3" width="12.375" customWidth="1"/>
    <col min="4" max="4" width="12.875" customWidth="1"/>
    <col min="5" max="5" width="13.25" customWidth="1"/>
    <col min="6" max="6" width="14" customWidth="1"/>
    <col min="7" max="7" width="4" customWidth="1"/>
    <col min="8" max="8" width="4.75" customWidth="1"/>
    <col min="9" max="9" width="7.25" customWidth="1"/>
  </cols>
  <sheetData>
    <row r="1" spans="1:8" ht="15.75">
      <c r="A1" s="19" t="s">
        <v>0</v>
      </c>
      <c r="B1" s="19"/>
      <c r="C1" s="19"/>
      <c r="D1" s="19"/>
      <c r="E1" s="19"/>
      <c r="F1" s="19"/>
      <c r="G1" s="19"/>
      <c r="H1" s="19"/>
    </row>
    <row r="2" spans="1:8" ht="32.85" customHeight="1">
      <c r="A2" s="20" t="s">
        <v>1</v>
      </c>
      <c r="B2" s="20"/>
      <c r="C2" s="20"/>
      <c r="D2" s="20"/>
      <c r="E2" s="20"/>
      <c r="F2" s="20"/>
      <c r="G2" s="20"/>
      <c r="H2" s="20"/>
    </row>
    <row r="3" spans="1:8" ht="34.35" customHeight="1">
      <c r="A3" s="21" t="s">
        <v>2</v>
      </c>
      <c r="B3" s="21"/>
      <c r="C3" s="21"/>
      <c r="D3" s="21"/>
      <c r="E3" s="21"/>
      <c r="F3" s="21"/>
      <c r="G3" s="21"/>
      <c r="H3" s="21"/>
    </row>
    <row r="4" spans="1:8" ht="15.75">
      <c r="A4" s="14"/>
      <c r="B4" s="22" t="s">
        <v>25</v>
      </c>
      <c r="C4" s="22"/>
      <c r="D4" s="22"/>
      <c r="E4" s="22"/>
      <c r="F4" s="22"/>
      <c r="G4" s="22"/>
      <c r="H4" s="2"/>
    </row>
    <row r="5" spans="1:8" ht="15.75">
      <c r="A5" s="14"/>
      <c r="B5" s="14"/>
      <c r="C5" s="14"/>
      <c r="D5" s="14"/>
      <c r="E5" s="14"/>
      <c r="F5" s="14"/>
      <c r="G5" s="14"/>
      <c r="H5" s="2"/>
    </row>
    <row r="6" spans="1:8" ht="15.75">
      <c r="A6" s="14"/>
      <c r="B6" s="14"/>
      <c r="C6" s="14"/>
      <c r="D6" s="14"/>
      <c r="E6" s="14"/>
      <c r="F6" s="14"/>
      <c r="G6" s="14"/>
      <c r="H6" s="2"/>
    </row>
    <row r="7" spans="1:8" ht="15.75">
      <c r="A7" s="14"/>
      <c r="B7" s="14"/>
      <c r="C7" s="14"/>
      <c r="D7" s="14"/>
      <c r="E7" s="14"/>
      <c r="F7" s="14"/>
      <c r="G7" s="14"/>
      <c r="H7" s="2"/>
    </row>
    <row r="8" spans="1:8" ht="15.75">
      <c r="A8" s="14"/>
      <c r="B8" s="23" t="s">
        <v>3</v>
      </c>
      <c r="C8" s="23"/>
      <c r="D8" s="23"/>
      <c r="E8" s="23"/>
      <c r="F8" s="2"/>
      <c r="G8" s="2"/>
      <c r="H8" s="2"/>
    </row>
    <row r="9" spans="1:8" ht="45.4" customHeight="1">
      <c r="A9" s="14"/>
      <c r="B9" s="3" t="s">
        <v>4</v>
      </c>
      <c r="C9" s="3" t="s">
        <v>16</v>
      </c>
      <c r="D9" s="15" t="s">
        <v>6</v>
      </c>
      <c r="E9" s="3" t="s">
        <v>7</v>
      </c>
      <c r="F9" s="2"/>
    </row>
    <row r="10" spans="1:8" ht="15.75">
      <c r="A10" s="14"/>
      <c r="B10" s="5" t="s">
        <v>8</v>
      </c>
      <c r="C10" s="5">
        <v>57.24</v>
      </c>
      <c r="D10" s="16">
        <v>2</v>
      </c>
      <c r="E10" s="10">
        <f>C10*D10</f>
        <v>114.48</v>
      </c>
      <c r="F10" s="2"/>
    </row>
    <row r="11" spans="1:8" ht="15.75">
      <c r="A11" s="14"/>
      <c r="B11" s="11"/>
      <c r="C11" s="11"/>
      <c r="D11" s="13"/>
      <c r="E11" s="12"/>
      <c r="F11" s="2"/>
      <c r="G11" s="2"/>
    </row>
    <row r="12" spans="1:8" ht="47.25">
      <c r="A12" s="14"/>
      <c r="B12" s="3" t="s">
        <v>4</v>
      </c>
      <c r="C12" s="3" t="s">
        <v>5</v>
      </c>
      <c r="D12" s="15" t="s">
        <v>6</v>
      </c>
      <c r="E12" s="3" t="s">
        <v>7</v>
      </c>
      <c r="F12" s="2"/>
      <c r="G12" s="2"/>
    </row>
    <row r="13" spans="1:8" ht="15.75">
      <c r="A13" s="14"/>
      <c r="B13" s="5" t="s">
        <v>9</v>
      </c>
      <c r="C13" s="5">
        <v>62.16</v>
      </c>
      <c r="D13" s="16">
        <v>0</v>
      </c>
      <c r="E13" s="10">
        <f>C13*D13</f>
        <v>0</v>
      </c>
      <c r="F13" s="2"/>
      <c r="G13" s="2"/>
    </row>
    <row r="14" spans="1:8" ht="15.75">
      <c r="A14" s="14"/>
      <c r="B14" s="14"/>
      <c r="C14" s="14"/>
      <c r="D14" s="14"/>
      <c r="E14" s="14"/>
      <c r="F14" s="4"/>
      <c r="G14" s="2"/>
      <c r="H14" s="2"/>
    </row>
    <row r="15" spans="1:8" ht="15.75">
      <c r="A15" s="14"/>
      <c r="B15" s="2"/>
      <c r="C15" s="2"/>
      <c r="D15" s="2"/>
      <c r="E15" s="2"/>
      <c r="F15" s="2"/>
      <c r="G15" s="2"/>
      <c r="H15" s="2"/>
    </row>
    <row r="16" spans="1:8" ht="67.900000000000006" customHeight="1">
      <c r="A16" s="14"/>
      <c r="B16" s="3" t="s">
        <v>4</v>
      </c>
      <c r="C16" s="9" t="s">
        <v>10</v>
      </c>
      <c r="D16" s="9" t="s">
        <v>11</v>
      </c>
      <c r="E16" s="3" t="s">
        <v>17</v>
      </c>
      <c r="F16" s="3" t="s">
        <v>7</v>
      </c>
      <c r="G16" s="2"/>
      <c r="H16" s="2"/>
    </row>
    <row r="17" spans="1:8" ht="31.5">
      <c r="A17" s="14"/>
      <c r="B17" s="5" t="s">
        <v>12</v>
      </c>
      <c r="C17" s="3" t="s">
        <v>13</v>
      </c>
      <c r="D17" s="5" t="s">
        <v>14</v>
      </c>
      <c r="E17" s="6">
        <v>1.73</v>
      </c>
      <c r="F17" s="10">
        <f>(E10+E13)*E17</f>
        <v>198.05</v>
      </c>
      <c r="G17" s="2"/>
      <c r="H17" s="2"/>
    </row>
    <row r="18" spans="1:8" ht="15.75">
      <c r="A18" s="14"/>
      <c r="B18" s="2"/>
      <c r="C18" s="2"/>
      <c r="D18" s="2"/>
      <c r="E18" s="2"/>
      <c r="F18" s="2"/>
      <c r="G18" s="2"/>
      <c r="H18" s="2"/>
    </row>
    <row r="19" spans="1:8" ht="15.75">
      <c r="A19" s="14"/>
      <c r="B19" s="24" t="s">
        <v>15</v>
      </c>
      <c r="C19" s="24"/>
      <c r="D19" s="24"/>
      <c r="E19" s="24"/>
      <c r="F19" s="7">
        <f>F17</f>
        <v>198.05</v>
      </c>
      <c r="G19" s="2"/>
      <c r="H19" s="2"/>
    </row>
    <row r="20" spans="1:8" ht="30" customHeight="1">
      <c r="A20" s="14"/>
      <c r="B20" s="18" t="s">
        <v>24</v>
      </c>
      <c r="C20" s="18"/>
      <c r="D20" s="18"/>
      <c r="E20" s="18"/>
      <c r="F20" s="8">
        <f>F19*1.2</f>
        <v>237.66</v>
      </c>
      <c r="G20" s="2"/>
      <c r="H20" s="2"/>
    </row>
  </sheetData>
  <mergeCells count="7">
    <mergeCell ref="B20:E20"/>
    <mergeCell ref="A1:H1"/>
    <mergeCell ref="A2:H2"/>
    <mergeCell ref="A3:H3"/>
    <mergeCell ref="B4:G4"/>
    <mergeCell ref="B8:E8"/>
    <mergeCell ref="B19:E19"/>
  </mergeCells>
  <pageMargins left="0" right="0" top="0.39370078740157505" bottom="0.39370078740157505" header="0" footer="0"/>
  <pageSetup paperSize="9" fitToWidth="0" fitToHeight="0" pageOrder="overThenDown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1"/>
  <sheetViews>
    <sheetView workbookViewId="0">
      <selection activeCell="F20" sqref="F20"/>
    </sheetView>
  </sheetViews>
  <sheetFormatPr defaultColWidth="7.25" defaultRowHeight="14.25"/>
  <cols>
    <col min="1" max="1" width="2.375" customWidth="1"/>
    <col min="2" max="2" width="12.25" customWidth="1"/>
    <col min="3" max="3" width="12.375" customWidth="1"/>
    <col min="4" max="4" width="12.875" customWidth="1"/>
    <col min="5" max="5" width="13.25" customWidth="1"/>
    <col min="6" max="6" width="14" customWidth="1"/>
    <col min="7" max="7" width="4" customWidth="1"/>
    <col min="8" max="8" width="4.75" customWidth="1"/>
    <col min="9" max="9" width="7.25" customWidth="1"/>
  </cols>
  <sheetData>
    <row r="1" spans="1:8" ht="15.75">
      <c r="A1" s="19" t="s">
        <v>0</v>
      </c>
      <c r="B1" s="19"/>
      <c r="C1" s="19"/>
      <c r="D1" s="19"/>
      <c r="E1" s="19"/>
      <c r="F1" s="19"/>
      <c r="G1" s="19"/>
      <c r="H1" s="19"/>
    </row>
    <row r="2" spans="1:8" ht="32.85" customHeight="1">
      <c r="A2" s="20" t="s">
        <v>1</v>
      </c>
      <c r="B2" s="20"/>
      <c r="C2" s="20"/>
      <c r="D2" s="20"/>
      <c r="E2" s="20"/>
      <c r="F2" s="20"/>
      <c r="G2" s="20"/>
      <c r="H2" s="20"/>
    </row>
    <row r="3" spans="1:8" ht="34.35" customHeight="1">
      <c r="A3" s="21" t="s">
        <v>2</v>
      </c>
      <c r="B3" s="21"/>
      <c r="C3" s="21"/>
      <c r="D3" s="21"/>
      <c r="E3" s="21"/>
      <c r="F3" s="21"/>
      <c r="G3" s="21"/>
      <c r="H3" s="21"/>
    </row>
    <row r="4" spans="1:8" ht="15.75">
      <c r="A4" s="1"/>
      <c r="B4" s="22" t="s">
        <v>25</v>
      </c>
      <c r="C4" s="22"/>
      <c r="D4" s="22"/>
      <c r="E4" s="22"/>
      <c r="F4" s="22"/>
      <c r="G4" s="22"/>
      <c r="H4" s="2"/>
    </row>
    <row r="5" spans="1:8" ht="15.75">
      <c r="A5" s="1"/>
      <c r="B5" s="1"/>
      <c r="C5" s="1"/>
      <c r="D5" s="1"/>
      <c r="E5" s="1"/>
      <c r="F5" s="1"/>
      <c r="G5" s="1"/>
      <c r="H5" s="2"/>
    </row>
    <row r="6" spans="1:8" ht="15.75">
      <c r="A6" s="1"/>
      <c r="B6" s="1"/>
      <c r="C6" s="1"/>
      <c r="D6" s="1"/>
      <c r="E6" s="1"/>
      <c r="F6" s="1"/>
      <c r="G6" s="1"/>
      <c r="H6" s="2"/>
    </row>
    <row r="7" spans="1:8" ht="15.75">
      <c r="A7" s="1"/>
      <c r="B7" s="1"/>
      <c r="C7" s="1"/>
      <c r="D7" s="1"/>
      <c r="E7" s="1"/>
      <c r="F7" s="1"/>
      <c r="G7" s="1"/>
      <c r="H7" s="2"/>
    </row>
    <row r="8" spans="1:8" ht="15.75">
      <c r="A8" s="1"/>
      <c r="B8" s="23" t="s">
        <v>3</v>
      </c>
      <c r="C8" s="23"/>
      <c r="D8" s="23"/>
      <c r="E8" s="23"/>
      <c r="F8" s="2"/>
      <c r="G8" s="2"/>
      <c r="H8" s="2"/>
    </row>
    <row r="9" spans="1:8" ht="45.4" customHeight="1">
      <c r="A9" s="1"/>
      <c r="B9" s="3" t="s">
        <v>4</v>
      </c>
      <c r="C9" s="3" t="s">
        <v>16</v>
      </c>
      <c r="D9" s="15" t="s">
        <v>6</v>
      </c>
      <c r="E9" s="3" t="s">
        <v>7</v>
      </c>
      <c r="F9" s="2"/>
    </row>
    <row r="10" spans="1:8" ht="15.75">
      <c r="A10" s="1"/>
      <c r="B10" s="5" t="s">
        <v>8</v>
      </c>
      <c r="C10" s="5">
        <v>57.24</v>
      </c>
      <c r="D10" s="16">
        <v>4775</v>
      </c>
      <c r="E10" s="10">
        <f>C10*D10</f>
        <v>273321</v>
      </c>
      <c r="F10" s="2"/>
    </row>
    <row r="11" spans="1:8" ht="15.75">
      <c r="A11" s="1"/>
      <c r="B11" s="11"/>
      <c r="C11" s="11"/>
      <c r="D11" s="13"/>
      <c r="E11" s="12"/>
      <c r="F11" s="2"/>
      <c r="G11" s="2"/>
    </row>
    <row r="12" spans="1:8" ht="47.25">
      <c r="A12" s="1"/>
      <c r="B12" s="3" t="s">
        <v>4</v>
      </c>
      <c r="C12" s="3" t="s">
        <v>5</v>
      </c>
      <c r="D12" s="15" t="s">
        <v>6</v>
      </c>
      <c r="E12" s="3" t="s">
        <v>7</v>
      </c>
      <c r="F12" s="2"/>
      <c r="G12" s="2"/>
    </row>
    <row r="13" spans="1:8" ht="15.75">
      <c r="A13" s="1"/>
      <c r="B13" s="5" t="s">
        <v>9</v>
      </c>
      <c r="C13" s="5">
        <v>62.16</v>
      </c>
      <c r="D13" s="16">
        <v>0</v>
      </c>
      <c r="E13" s="10">
        <f>C13*D13</f>
        <v>0</v>
      </c>
      <c r="F13" s="2"/>
      <c r="G13" s="2"/>
    </row>
    <row r="14" spans="1:8" ht="15.75">
      <c r="A14" s="1"/>
      <c r="B14" s="1"/>
      <c r="C14" s="1"/>
      <c r="D14" s="1"/>
      <c r="E14" s="1"/>
      <c r="F14" s="4"/>
      <c r="G14" s="2"/>
      <c r="H14" s="2"/>
    </row>
    <row r="15" spans="1:8" ht="15.75">
      <c r="A15" s="1"/>
      <c r="B15" s="2"/>
      <c r="C15" s="2"/>
      <c r="D15" s="2"/>
      <c r="E15" s="2"/>
      <c r="F15" s="2"/>
      <c r="G15" s="2"/>
      <c r="H15" s="2"/>
    </row>
    <row r="16" spans="1:8" ht="67.900000000000006" customHeight="1">
      <c r="A16" s="1"/>
      <c r="B16" s="3" t="s">
        <v>4</v>
      </c>
      <c r="C16" s="9" t="s">
        <v>10</v>
      </c>
      <c r="D16" s="9" t="s">
        <v>11</v>
      </c>
      <c r="E16" s="3" t="s">
        <v>17</v>
      </c>
      <c r="F16" s="3" t="s">
        <v>7</v>
      </c>
      <c r="G16" s="2"/>
      <c r="H16" s="2"/>
    </row>
    <row r="17" spans="1:8" ht="31.5">
      <c r="A17" s="1"/>
      <c r="B17" s="5" t="s">
        <v>12</v>
      </c>
      <c r="C17" s="3" t="s">
        <v>13</v>
      </c>
      <c r="D17" s="5" t="s">
        <v>14</v>
      </c>
      <c r="E17" s="6">
        <v>1.73</v>
      </c>
      <c r="F17" s="10">
        <f>(E10+E13)*E17</f>
        <v>472845.33</v>
      </c>
      <c r="G17" s="2"/>
      <c r="H17" s="2"/>
    </row>
    <row r="18" spans="1:8" ht="15.75">
      <c r="A18" s="1"/>
      <c r="B18" s="2"/>
      <c r="C18" s="2"/>
      <c r="D18" s="2"/>
      <c r="E18" s="2"/>
      <c r="F18" s="2"/>
      <c r="G18" s="2"/>
      <c r="H18" s="2"/>
    </row>
    <row r="19" spans="1:8" ht="15.75">
      <c r="A19" s="1"/>
      <c r="B19" s="24" t="s">
        <v>15</v>
      </c>
      <c r="C19" s="24"/>
      <c r="D19" s="24"/>
      <c r="E19" s="24"/>
      <c r="F19" s="7">
        <f>F17</f>
        <v>472845.33</v>
      </c>
      <c r="G19" s="2"/>
      <c r="H19" s="2"/>
    </row>
    <row r="20" spans="1:8" ht="32.25" customHeight="1">
      <c r="A20" s="1"/>
      <c r="B20" s="18" t="s">
        <v>18</v>
      </c>
      <c r="C20" s="18"/>
      <c r="D20" s="18"/>
      <c r="E20" s="18"/>
      <c r="F20" s="7">
        <f>F19*104.2%</f>
        <v>492704.83</v>
      </c>
      <c r="G20" s="2"/>
      <c r="H20" s="2"/>
    </row>
    <row r="21" spans="1:8" ht="30" customHeight="1">
      <c r="A21" s="1"/>
      <c r="B21" s="18" t="s">
        <v>19</v>
      </c>
      <c r="C21" s="18"/>
      <c r="D21" s="18"/>
      <c r="E21" s="18"/>
      <c r="F21" s="8">
        <f>F20*1.2</f>
        <v>591245.80000000005</v>
      </c>
      <c r="G21" s="2"/>
      <c r="H21" s="2"/>
    </row>
  </sheetData>
  <mergeCells count="8">
    <mergeCell ref="B21:E21"/>
    <mergeCell ref="A1:H1"/>
    <mergeCell ref="A2:H2"/>
    <mergeCell ref="A3:H3"/>
    <mergeCell ref="B4:G4"/>
    <mergeCell ref="B8:E8"/>
    <mergeCell ref="B19:E19"/>
    <mergeCell ref="B20:E20"/>
  </mergeCells>
  <pageMargins left="0" right="0" top="0.39370078740157505" bottom="0.39370078740157505" header="0" footer="0"/>
  <pageSetup paperSize="9" fitToWidth="0" fitToHeight="0" pageOrder="overThenDown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1"/>
  <sheetViews>
    <sheetView workbookViewId="0">
      <selection activeCell="F19" sqref="F19"/>
    </sheetView>
  </sheetViews>
  <sheetFormatPr defaultColWidth="7.25" defaultRowHeight="14.25"/>
  <cols>
    <col min="1" max="1" width="2.375" customWidth="1"/>
    <col min="2" max="2" width="12.25" customWidth="1"/>
    <col min="3" max="3" width="12.375" customWidth="1"/>
    <col min="4" max="4" width="11.75" customWidth="1"/>
    <col min="5" max="5" width="13.25" customWidth="1"/>
    <col min="6" max="6" width="14" customWidth="1"/>
    <col min="7" max="7" width="4" customWidth="1"/>
    <col min="8" max="8" width="4.75" customWidth="1"/>
    <col min="9" max="9" width="7.25" customWidth="1"/>
  </cols>
  <sheetData>
    <row r="1" spans="1:8" ht="15.75">
      <c r="A1" s="19" t="s">
        <v>0</v>
      </c>
      <c r="B1" s="19"/>
      <c r="C1" s="19"/>
      <c r="D1" s="19"/>
      <c r="E1" s="19"/>
      <c r="F1" s="19"/>
      <c r="G1" s="19"/>
      <c r="H1" s="19"/>
    </row>
    <row r="2" spans="1:8" ht="32.85" customHeight="1">
      <c r="A2" s="20" t="s">
        <v>1</v>
      </c>
      <c r="B2" s="20"/>
      <c r="C2" s="20"/>
      <c r="D2" s="20"/>
      <c r="E2" s="20"/>
      <c r="F2" s="20"/>
      <c r="G2" s="20"/>
      <c r="H2" s="20"/>
    </row>
    <row r="3" spans="1:8" ht="34.35" customHeight="1">
      <c r="A3" s="21" t="s">
        <v>2</v>
      </c>
      <c r="B3" s="21"/>
      <c r="C3" s="21"/>
      <c r="D3" s="21"/>
      <c r="E3" s="21"/>
      <c r="F3" s="21"/>
      <c r="G3" s="21"/>
      <c r="H3" s="21"/>
    </row>
    <row r="4" spans="1:8" ht="15.75">
      <c r="A4" s="14"/>
      <c r="B4" s="22" t="s">
        <v>25</v>
      </c>
      <c r="C4" s="22"/>
      <c r="D4" s="22"/>
      <c r="E4" s="22"/>
      <c r="F4" s="22"/>
      <c r="G4" s="22"/>
      <c r="H4" s="2"/>
    </row>
    <row r="5" spans="1:8" ht="15.75">
      <c r="A5" s="14"/>
      <c r="B5" s="14"/>
      <c r="C5" s="14"/>
      <c r="D5" s="14"/>
      <c r="E5" s="14"/>
      <c r="F5" s="14"/>
      <c r="G5" s="14"/>
      <c r="H5" s="2"/>
    </row>
    <row r="6" spans="1:8" ht="15.75">
      <c r="A6" s="14"/>
      <c r="B6" s="14"/>
      <c r="C6" s="14"/>
      <c r="D6" s="14"/>
      <c r="E6" s="14"/>
      <c r="F6" s="14"/>
      <c r="G6" s="14"/>
      <c r="H6" s="2"/>
    </row>
    <row r="7" spans="1:8" ht="15.75">
      <c r="A7" s="14"/>
      <c r="B7" s="14"/>
      <c r="C7" s="14"/>
      <c r="D7" s="14"/>
      <c r="E7" s="14"/>
      <c r="F7" s="14"/>
      <c r="G7" s="14"/>
      <c r="H7" s="2"/>
    </row>
    <row r="8" spans="1:8" ht="15.75">
      <c r="A8" s="14"/>
      <c r="B8" s="23" t="s">
        <v>3</v>
      </c>
      <c r="C8" s="23"/>
      <c r="D8" s="23"/>
      <c r="E8" s="23"/>
      <c r="F8" s="2"/>
      <c r="G8" s="2"/>
      <c r="H8" s="2"/>
    </row>
    <row r="9" spans="1:8" ht="45.4" customHeight="1">
      <c r="A9" s="14"/>
      <c r="B9" s="3" t="s">
        <v>4</v>
      </c>
      <c r="C9" s="3" t="s">
        <v>16</v>
      </c>
      <c r="D9" s="15" t="s">
        <v>6</v>
      </c>
      <c r="E9" s="3" t="s">
        <v>7</v>
      </c>
      <c r="F9" s="2"/>
    </row>
    <row r="10" spans="1:8" ht="15.75">
      <c r="A10" s="14"/>
      <c r="B10" s="5" t="s">
        <v>8</v>
      </c>
      <c r="C10" s="5">
        <v>57.24</v>
      </c>
      <c r="D10" s="16">
        <v>3193</v>
      </c>
      <c r="E10" s="10">
        <f>C10*D10</f>
        <v>182767.32</v>
      </c>
      <c r="F10" s="2"/>
    </row>
    <row r="11" spans="1:8" ht="15.75">
      <c r="A11" s="14"/>
      <c r="B11" s="11"/>
      <c r="C11" s="11"/>
      <c r="D11" s="13"/>
      <c r="E11" s="12"/>
      <c r="F11" s="2"/>
      <c r="G11" s="2"/>
    </row>
    <row r="12" spans="1:8" ht="47.25">
      <c r="A12" s="14"/>
      <c r="B12" s="3" t="s">
        <v>4</v>
      </c>
      <c r="C12" s="3" t="s">
        <v>5</v>
      </c>
      <c r="D12" s="15" t="s">
        <v>6</v>
      </c>
      <c r="E12" s="3" t="s">
        <v>7</v>
      </c>
      <c r="F12" s="2"/>
      <c r="G12" s="2"/>
    </row>
    <row r="13" spans="1:8" ht="15.75">
      <c r="A13" s="14"/>
      <c r="B13" s="5" t="s">
        <v>9</v>
      </c>
      <c r="C13" s="5">
        <v>62.16</v>
      </c>
      <c r="D13" s="16">
        <v>3</v>
      </c>
      <c r="E13" s="10">
        <f>C13*D13</f>
        <v>186.48</v>
      </c>
      <c r="F13" s="2"/>
      <c r="G13" s="2"/>
    </row>
    <row r="14" spans="1:8" ht="15.75">
      <c r="A14" s="14"/>
      <c r="B14" s="14"/>
      <c r="C14" s="14"/>
      <c r="D14" s="17"/>
      <c r="E14" s="14"/>
      <c r="F14" s="4"/>
      <c r="G14" s="2"/>
      <c r="H14" s="2"/>
    </row>
    <row r="15" spans="1:8" ht="15.75">
      <c r="A15" s="14"/>
      <c r="B15" s="2"/>
      <c r="C15" s="2"/>
      <c r="D15" s="2"/>
      <c r="E15" s="2"/>
      <c r="F15" s="2"/>
      <c r="G15" s="2"/>
      <c r="H15" s="2"/>
    </row>
    <row r="16" spans="1:8" ht="67.900000000000006" customHeight="1">
      <c r="A16" s="14"/>
      <c r="B16" s="3" t="s">
        <v>4</v>
      </c>
      <c r="C16" s="9" t="s">
        <v>10</v>
      </c>
      <c r="D16" s="9" t="s">
        <v>11</v>
      </c>
      <c r="E16" s="3" t="s">
        <v>17</v>
      </c>
      <c r="F16" s="3" t="s">
        <v>7</v>
      </c>
      <c r="G16" s="2"/>
      <c r="H16" s="2"/>
    </row>
    <row r="17" spans="1:8" ht="31.5">
      <c r="A17" s="14"/>
      <c r="B17" s="5" t="s">
        <v>12</v>
      </c>
      <c r="C17" s="3" t="s">
        <v>13</v>
      </c>
      <c r="D17" s="5" t="s">
        <v>14</v>
      </c>
      <c r="E17" s="6">
        <v>1.73</v>
      </c>
      <c r="F17" s="10">
        <f>(E10+E13)*E17</f>
        <v>316510.07</v>
      </c>
      <c r="G17" s="2"/>
      <c r="H17" s="2"/>
    </row>
    <row r="18" spans="1:8" ht="15.75">
      <c r="A18" s="14"/>
      <c r="B18" s="2"/>
      <c r="C18" s="2"/>
      <c r="D18" s="2"/>
      <c r="E18" s="2"/>
      <c r="F18" s="2"/>
      <c r="G18" s="2"/>
      <c r="H18" s="2"/>
    </row>
    <row r="19" spans="1:8" ht="15.75">
      <c r="A19" s="14"/>
      <c r="B19" s="24" t="s">
        <v>15</v>
      </c>
      <c r="C19" s="24"/>
      <c r="D19" s="24"/>
      <c r="E19" s="24"/>
      <c r="F19" s="7">
        <f>F17</f>
        <v>316510.07</v>
      </c>
      <c r="G19" s="2"/>
      <c r="H19" s="2"/>
    </row>
    <row r="20" spans="1:8" ht="32.25" customHeight="1">
      <c r="A20" s="14"/>
      <c r="B20" s="18" t="s">
        <v>20</v>
      </c>
      <c r="C20" s="18"/>
      <c r="D20" s="18"/>
      <c r="E20" s="18"/>
      <c r="F20" s="7">
        <f>F19*104.2%*104%</f>
        <v>342995.63</v>
      </c>
      <c r="G20" s="2"/>
      <c r="H20" s="2"/>
    </row>
    <row r="21" spans="1:8" ht="30" customHeight="1">
      <c r="A21" s="14"/>
      <c r="B21" s="18" t="s">
        <v>21</v>
      </c>
      <c r="C21" s="18"/>
      <c r="D21" s="18"/>
      <c r="E21" s="18"/>
      <c r="F21" s="8">
        <f>F20*1.2</f>
        <v>411594.76</v>
      </c>
      <c r="G21" s="2"/>
      <c r="H21" s="2"/>
    </row>
  </sheetData>
  <mergeCells count="8">
    <mergeCell ref="B20:E20"/>
    <mergeCell ref="B21:E21"/>
    <mergeCell ref="A1:H1"/>
    <mergeCell ref="A2:H2"/>
    <mergeCell ref="A3:H3"/>
    <mergeCell ref="B4:G4"/>
    <mergeCell ref="B8:E8"/>
    <mergeCell ref="B19:E19"/>
  </mergeCells>
  <pageMargins left="0" right="0" top="0.39370078740157505" bottom="0.39370078740157505" header="0" footer="0"/>
  <pageSetup paperSize="9" fitToWidth="0" fitToHeight="0" pageOrder="overThenDown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1"/>
  <sheetViews>
    <sheetView tabSelected="1" workbookViewId="0">
      <selection activeCell="F20" sqref="F20"/>
    </sheetView>
  </sheetViews>
  <sheetFormatPr defaultColWidth="7.25" defaultRowHeight="14.25"/>
  <cols>
    <col min="1" max="1" width="2.375" customWidth="1"/>
    <col min="2" max="2" width="12.25" customWidth="1"/>
    <col min="3" max="3" width="12.375" customWidth="1"/>
    <col min="4" max="4" width="11.75" customWidth="1"/>
    <col min="5" max="5" width="13.25" customWidth="1"/>
    <col min="6" max="6" width="14" customWidth="1"/>
    <col min="7" max="7" width="4" customWidth="1"/>
    <col min="8" max="8" width="4.75" customWidth="1"/>
    <col min="9" max="9" width="7.25" customWidth="1"/>
  </cols>
  <sheetData>
    <row r="1" spans="1:8" ht="15.75">
      <c r="A1" s="19" t="s">
        <v>0</v>
      </c>
      <c r="B1" s="19"/>
      <c r="C1" s="19"/>
      <c r="D1" s="19"/>
      <c r="E1" s="19"/>
      <c r="F1" s="19"/>
      <c r="G1" s="19"/>
      <c r="H1" s="19"/>
    </row>
    <row r="2" spans="1:8" ht="32.85" customHeight="1">
      <c r="A2" s="20" t="s">
        <v>1</v>
      </c>
      <c r="B2" s="20"/>
      <c r="C2" s="20"/>
      <c r="D2" s="20"/>
      <c r="E2" s="20"/>
      <c r="F2" s="20"/>
      <c r="G2" s="20"/>
      <c r="H2" s="20"/>
    </row>
    <row r="3" spans="1:8" ht="34.35" customHeight="1">
      <c r="A3" s="21" t="s">
        <v>2</v>
      </c>
      <c r="B3" s="21"/>
      <c r="C3" s="21"/>
      <c r="D3" s="21"/>
      <c r="E3" s="21"/>
      <c r="F3" s="21"/>
      <c r="G3" s="21"/>
      <c r="H3" s="21"/>
    </row>
    <row r="4" spans="1:8" ht="15.75">
      <c r="A4" s="14"/>
      <c r="B4" s="22" t="s">
        <v>25</v>
      </c>
      <c r="C4" s="22"/>
      <c r="D4" s="22"/>
      <c r="E4" s="22"/>
      <c r="F4" s="22"/>
      <c r="G4" s="22"/>
      <c r="H4" s="2"/>
    </row>
    <row r="5" spans="1:8" ht="15.75">
      <c r="A5" s="14"/>
      <c r="B5" s="14"/>
      <c r="C5" s="14"/>
      <c r="D5" s="14"/>
      <c r="E5" s="14"/>
      <c r="F5" s="14"/>
      <c r="G5" s="14"/>
      <c r="H5" s="2"/>
    </row>
    <row r="6" spans="1:8" ht="15.75">
      <c r="A6" s="14"/>
      <c r="B6" s="14"/>
      <c r="C6" s="14"/>
      <c r="D6" s="14"/>
      <c r="E6" s="14"/>
      <c r="F6" s="14"/>
      <c r="G6" s="14"/>
      <c r="H6" s="2"/>
    </row>
    <row r="7" spans="1:8" ht="15.75">
      <c r="A7" s="14"/>
      <c r="B7" s="14"/>
      <c r="C7" s="14"/>
      <c r="D7" s="14"/>
      <c r="E7" s="14"/>
      <c r="F7" s="14"/>
      <c r="G7" s="14"/>
      <c r="H7" s="2"/>
    </row>
    <row r="8" spans="1:8" ht="15.75">
      <c r="A8" s="14"/>
      <c r="B8" s="23" t="s">
        <v>3</v>
      </c>
      <c r="C8" s="23"/>
      <c r="D8" s="23"/>
      <c r="E8" s="23"/>
      <c r="F8" s="2"/>
      <c r="G8" s="2"/>
      <c r="H8" s="2"/>
    </row>
    <row r="9" spans="1:8" ht="45.4" customHeight="1">
      <c r="A9" s="14"/>
      <c r="B9" s="3" t="s">
        <v>4</v>
      </c>
      <c r="C9" s="3" t="s">
        <v>16</v>
      </c>
      <c r="D9" s="15" t="s">
        <v>6</v>
      </c>
      <c r="E9" s="3" t="s">
        <v>7</v>
      </c>
      <c r="F9" s="2"/>
    </row>
    <row r="10" spans="1:8" ht="15.75">
      <c r="A10" s="14"/>
      <c r="B10" s="5" t="s">
        <v>8</v>
      </c>
      <c r="C10" s="5">
        <v>57.24</v>
      </c>
      <c r="D10" s="16">
        <v>890</v>
      </c>
      <c r="E10" s="10">
        <f>C10*D10</f>
        <v>50943.6</v>
      </c>
      <c r="F10" s="2"/>
    </row>
    <row r="11" spans="1:8" ht="15.75">
      <c r="A11" s="14"/>
      <c r="B11" s="11"/>
      <c r="C11" s="11"/>
      <c r="D11" s="13"/>
      <c r="E11" s="12"/>
      <c r="F11" s="2"/>
      <c r="G11" s="2"/>
    </row>
    <row r="12" spans="1:8" ht="47.25">
      <c r="A12" s="14"/>
      <c r="B12" s="3" t="s">
        <v>4</v>
      </c>
      <c r="C12" s="3" t="s">
        <v>5</v>
      </c>
      <c r="D12" s="15" t="s">
        <v>6</v>
      </c>
      <c r="E12" s="3" t="s">
        <v>7</v>
      </c>
      <c r="F12" s="2"/>
      <c r="G12" s="2"/>
    </row>
    <row r="13" spans="1:8" ht="15.75">
      <c r="A13" s="14"/>
      <c r="B13" s="5" t="s">
        <v>9</v>
      </c>
      <c r="C13" s="5">
        <v>62.16</v>
      </c>
      <c r="D13" s="16">
        <v>1</v>
      </c>
      <c r="E13" s="10">
        <f>C13*D13</f>
        <v>62.16</v>
      </c>
      <c r="F13" s="2"/>
      <c r="G13" s="2"/>
    </row>
    <row r="14" spans="1:8" ht="15.75">
      <c r="A14" s="14"/>
      <c r="B14" s="14"/>
      <c r="C14" s="14"/>
      <c r="D14" s="17"/>
      <c r="E14" s="14"/>
      <c r="F14" s="4"/>
      <c r="G14" s="2"/>
      <c r="H14" s="2"/>
    </row>
    <row r="15" spans="1:8" ht="15.75">
      <c r="A15" s="14"/>
      <c r="B15" s="2"/>
      <c r="C15" s="2"/>
      <c r="D15" s="2"/>
      <c r="E15" s="2"/>
      <c r="F15" s="2"/>
      <c r="G15" s="2"/>
      <c r="H15" s="2"/>
    </row>
    <row r="16" spans="1:8" ht="67.900000000000006" customHeight="1">
      <c r="A16" s="14"/>
      <c r="B16" s="3" t="s">
        <v>4</v>
      </c>
      <c r="C16" s="9" t="s">
        <v>10</v>
      </c>
      <c r="D16" s="9" t="s">
        <v>11</v>
      </c>
      <c r="E16" s="3" t="s">
        <v>17</v>
      </c>
      <c r="F16" s="3" t="s">
        <v>7</v>
      </c>
      <c r="G16" s="2"/>
      <c r="H16" s="2"/>
    </row>
    <row r="17" spans="1:8" ht="31.5">
      <c r="A17" s="14"/>
      <c r="B17" s="5" t="s">
        <v>12</v>
      </c>
      <c r="C17" s="3" t="s">
        <v>13</v>
      </c>
      <c r="D17" s="5" t="s">
        <v>14</v>
      </c>
      <c r="E17" s="6">
        <v>1.73</v>
      </c>
      <c r="F17" s="10">
        <f>(E10+E13)*E17</f>
        <v>88239.96</v>
      </c>
      <c r="G17" s="2"/>
      <c r="H17" s="2"/>
    </row>
    <row r="18" spans="1:8" ht="15.75">
      <c r="A18" s="14"/>
      <c r="B18" s="2"/>
      <c r="C18" s="2"/>
      <c r="D18" s="2"/>
      <c r="E18" s="2"/>
      <c r="F18" s="2"/>
      <c r="G18" s="2"/>
      <c r="H18" s="2"/>
    </row>
    <row r="19" spans="1:8" ht="15.75">
      <c r="A19" s="14"/>
      <c r="B19" s="24" t="s">
        <v>15</v>
      </c>
      <c r="C19" s="24"/>
      <c r="D19" s="24"/>
      <c r="E19" s="24"/>
      <c r="F19" s="7">
        <f>F17</f>
        <v>88239.96</v>
      </c>
      <c r="G19" s="2"/>
      <c r="H19" s="2"/>
    </row>
    <row r="20" spans="1:8" ht="32.25" customHeight="1">
      <c r="A20" s="14"/>
      <c r="B20" s="18" t="s">
        <v>22</v>
      </c>
      <c r="C20" s="18"/>
      <c r="D20" s="18"/>
      <c r="E20" s="18"/>
      <c r="F20" s="7">
        <f>F19*104.2%*104%*104%</f>
        <v>99448.84</v>
      </c>
      <c r="G20" s="2"/>
      <c r="H20" s="2"/>
    </row>
    <row r="21" spans="1:8" ht="30" customHeight="1">
      <c r="A21" s="14"/>
      <c r="B21" s="18" t="s">
        <v>23</v>
      </c>
      <c r="C21" s="18"/>
      <c r="D21" s="18"/>
      <c r="E21" s="18"/>
      <c r="F21" s="8">
        <f>F20*1.2</f>
        <v>119338.61</v>
      </c>
      <c r="G21" s="2"/>
      <c r="H21" s="2"/>
    </row>
  </sheetData>
  <mergeCells count="8">
    <mergeCell ref="B20:E20"/>
    <mergeCell ref="B21:E21"/>
    <mergeCell ref="A1:H1"/>
    <mergeCell ref="A2:H2"/>
    <mergeCell ref="A3:H3"/>
    <mergeCell ref="B4:G4"/>
    <mergeCell ref="B8:E8"/>
    <mergeCell ref="B19:E19"/>
  </mergeCells>
  <pageMargins left="0" right="0" top="0.39370078740157505" bottom="0.39370078740157505" header="0" footer="0"/>
  <pageSetup paperSize="9" fitToWidth="0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140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2024 год</vt:lpstr>
      <vt:lpstr>2025 год</vt:lpstr>
      <vt:lpstr>2026 год</vt:lpstr>
      <vt:lpstr>2027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Taniya</dc:creator>
  <cp:lastModifiedBy>Oper</cp:lastModifiedBy>
  <cp:revision>8</cp:revision>
  <cp:lastPrinted>2024-04-11T12:41:01Z</cp:lastPrinted>
  <dcterms:created xsi:type="dcterms:W3CDTF">2024-02-16T09:53:15Z</dcterms:created>
  <dcterms:modified xsi:type="dcterms:W3CDTF">2024-07-27T09:05:41Z</dcterms:modified>
</cp:coreProperties>
</file>