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менее 670 кВт" sheetId="1" r:id="rId1"/>
    <sheet name="от 670 кВт до 10 МВт" sheetId="2" r:id="rId2"/>
    <sheet name="не менее 10 МВт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dfdd" localSheetId="2">#REF!</definedName>
    <definedName name="dfdd">#REF!</definedName>
    <definedName name="dfdfd" localSheetId="2">#REF!</definedName>
    <definedName name="dfdfd">#REF!</definedName>
    <definedName name="fgfgfg" localSheetId="2">#REF!</definedName>
    <definedName name="fgfgfg">#REF!</definedName>
    <definedName name="gtp" localSheetId="2">#REF!</definedName>
    <definedName name="gtp">#REF!</definedName>
    <definedName name="XDO_?BH_VAL_IB?" localSheetId="2">#REF!</definedName>
    <definedName name="XDO_?BH_VAL_IB?">#REF!</definedName>
    <definedName name="XDO_?BH_VAL_OB?" localSheetId="2">#REF!</definedName>
    <definedName name="XDO_?BH_VAL_OB?">#REF!</definedName>
    <definedName name="XDO_?CH1_VAL_IB?" localSheetId="2">#REF!</definedName>
    <definedName name="XDO_?CH1_VAL_IB?">#REF!</definedName>
    <definedName name="XDO_?CH1_VAL_OB?" localSheetId="2">#REF!</definedName>
    <definedName name="XDO_?CH1_VAL_OB?">#REF!</definedName>
    <definedName name="XDO_?CH2_VAL_IB?" localSheetId="2">#REF!</definedName>
    <definedName name="XDO_?CH2_VAL_IB?">#REF!</definedName>
    <definedName name="XDO_?CH2_VAL_OB?" localSheetId="2">#REF!</definedName>
    <definedName name="XDO_?CH2_VAL_OB?">#REF!</definedName>
    <definedName name="XDO_?CUSTOMER_NAME?">'[1]ПУНЦЕМ (потери)'!$T$3</definedName>
    <definedName name="XDO_?DES_BH_DEN_VAL?" localSheetId="2">#REF!</definedName>
    <definedName name="XDO_?DES_BH_DEN_VAL?">#REF!</definedName>
    <definedName name="XDO_?DES_BH_NIGHT_VAL?" localSheetId="2">#REF!</definedName>
    <definedName name="XDO_?DES_BH_NIGHT_VAL?">#REF!</definedName>
    <definedName name="XDO_?DES_BH_NIGHTBAS_VAL?" localSheetId="2">#REF!</definedName>
    <definedName name="XDO_?DES_BH_NIGHTBAS_VAL?">#REF!</definedName>
    <definedName name="XDO_?DES_BH_PIK_VAL?" localSheetId="2">#REF!</definedName>
    <definedName name="XDO_?DES_BH_PIK_VAL?">#REF!</definedName>
    <definedName name="XDO_?DES_BH_PPIK_VAL?" localSheetId="2">#REF!</definedName>
    <definedName name="XDO_?DES_BH_PPIK_VAL?">#REF!</definedName>
    <definedName name="XDO_?DES_BH_VAL?" localSheetId="2">#REF!</definedName>
    <definedName name="XDO_?DES_BH_VAL?">#REF!</definedName>
    <definedName name="XDO_?DES_CH1_DEN_VAL?" localSheetId="2">#REF!</definedName>
    <definedName name="XDO_?DES_CH1_DEN_VAL?">#REF!</definedName>
    <definedName name="XDO_?DES_CH1_NIGHT_VAL?" localSheetId="2">#REF!</definedName>
    <definedName name="XDO_?DES_CH1_NIGHT_VAL?">#REF!</definedName>
    <definedName name="XDO_?DES_CH1_NIGHTBAS_VAL?" localSheetId="2">#REF!</definedName>
    <definedName name="XDO_?DES_CH1_NIGHTBAS_VAL?">#REF!</definedName>
    <definedName name="XDO_?DES_CH1_PIK_VAL?" localSheetId="2">#REF!</definedName>
    <definedName name="XDO_?DES_CH1_PIK_VAL?">#REF!</definedName>
    <definedName name="XDO_?DES_CH1_PPIK_VAL?" localSheetId="2">#REF!</definedName>
    <definedName name="XDO_?DES_CH1_PPIK_VAL?">#REF!</definedName>
    <definedName name="XDO_?DES_CH1_VAL?" localSheetId="2">#REF!</definedName>
    <definedName name="XDO_?DES_CH1_VAL?">#REF!</definedName>
    <definedName name="XDO_?DES_CH2_DEN_VAL?" localSheetId="2">#REF!</definedName>
    <definedName name="XDO_?DES_CH2_DEN_VAL?">#REF!</definedName>
    <definedName name="XDO_?DES_CH2_NIGHT_VAL?" localSheetId="2">#REF!</definedName>
    <definedName name="XDO_?DES_CH2_NIGHT_VAL?">#REF!</definedName>
    <definedName name="XDO_?DES_CH2_NIGHTBAS_VAL?" localSheetId="2">#REF!</definedName>
    <definedName name="XDO_?DES_CH2_NIGHTBAS_VAL?">#REF!</definedName>
    <definedName name="XDO_?DES_CH2_PIK_VAL?" localSheetId="2">#REF!</definedName>
    <definedName name="XDO_?DES_CH2_PIK_VAL?">#REF!</definedName>
    <definedName name="XDO_?DES_CH2_PPIK_VAL?" localSheetId="2">#REF!</definedName>
    <definedName name="XDO_?DES_CH2_PPIK_VAL?">#REF!</definedName>
    <definedName name="XDO_?DES_CH2_VAL?" localSheetId="2">#REF!</definedName>
    <definedName name="XDO_?DES_CH2_VAL?">#REF!</definedName>
    <definedName name="XDO_?DES_HH_DEN_VAL?" localSheetId="2">#REF!</definedName>
    <definedName name="XDO_?DES_HH_DEN_VAL?">#REF!</definedName>
    <definedName name="XDO_?DES_HH_NIGHT_VAL?" localSheetId="2">#REF!</definedName>
    <definedName name="XDO_?DES_HH_NIGHT_VAL?">#REF!</definedName>
    <definedName name="XDO_?DES_HH_NIGHTBAS_VAL?" localSheetId="2">#REF!</definedName>
    <definedName name="XDO_?DES_HH_NIGHTBAS_VAL?">#REF!</definedName>
    <definedName name="XDO_?DES_HH_PIK_VAL?" localSheetId="2">#REF!</definedName>
    <definedName name="XDO_?DES_HH_PIK_VAL?">#REF!</definedName>
    <definedName name="XDO_?DES_HH_PPIK_VAL?" localSheetId="2">#REF!</definedName>
    <definedName name="XDO_?DES_HH_PPIK_VAL?">#REF!</definedName>
    <definedName name="XDO_?DES_HH_VAL?" localSheetId="2">#REF!</definedName>
    <definedName name="XDO_?DES_HH_VAL?">#REF!</definedName>
    <definedName name="XDO_?DES_PC3_BH_DT?" localSheetId="2">#REF!</definedName>
    <definedName name="XDO_?DES_PC3_BH_DT?">#REF!</definedName>
    <definedName name="XDO_?DES_PC3_BH_RH0?" localSheetId="2">#REF!</definedName>
    <definedName name="XDO_?DES_PC3_BH_RH0?">#REF!</definedName>
    <definedName name="XDO_?DES_PC3_BH_RH1?" localSheetId="2">#REF!</definedName>
    <definedName name="XDO_?DES_PC3_BH_RH1?">#REF!</definedName>
    <definedName name="XDO_?DES_PC3_BH_RH10?" localSheetId="2">#REF!</definedName>
    <definedName name="XDO_?DES_PC3_BH_RH10?">#REF!</definedName>
    <definedName name="XDO_?DES_PC3_BH_RH11?" localSheetId="2">#REF!</definedName>
    <definedName name="XDO_?DES_PC3_BH_RH11?">#REF!</definedName>
    <definedName name="XDO_?DES_PC3_BH_RH12?" localSheetId="2">#REF!</definedName>
    <definedName name="XDO_?DES_PC3_BH_RH12?">#REF!</definedName>
    <definedName name="XDO_?DES_PC3_BH_RH13?" localSheetId="2">#REF!</definedName>
    <definedName name="XDO_?DES_PC3_BH_RH13?">#REF!</definedName>
    <definedName name="XDO_?DES_PC3_BH_RH14?" localSheetId="2">#REF!</definedName>
    <definedName name="XDO_?DES_PC3_BH_RH14?">#REF!</definedName>
    <definedName name="XDO_?DES_PC3_BH_RH15?" localSheetId="2">#REF!</definedName>
    <definedName name="XDO_?DES_PC3_BH_RH15?">#REF!</definedName>
    <definedName name="XDO_?DES_PC3_BH_RH16?" localSheetId="2">#REF!</definedName>
    <definedName name="XDO_?DES_PC3_BH_RH16?">#REF!</definedName>
    <definedName name="XDO_?DES_PC3_BH_RH17?" localSheetId="2">#REF!</definedName>
    <definedName name="XDO_?DES_PC3_BH_RH17?">#REF!</definedName>
    <definedName name="XDO_?DES_PC3_BH_RH18?" localSheetId="2">#REF!</definedName>
    <definedName name="XDO_?DES_PC3_BH_RH18?">#REF!</definedName>
    <definedName name="XDO_?DES_PC3_BH_RH19?" localSheetId="2">#REF!</definedName>
    <definedName name="XDO_?DES_PC3_BH_RH19?">#REF!</definedName>
    <definedName name="XDO_?DES_PC3_BH_RH2?" localSheetId="2">#REF!</definedName>
    <definedName name="XDO_?DES_PC3_BH_RH2?">#REF!</definedName>
    <definedName name="XDO_?DES_PC3_BH_RH20?" localSheetId="2">#REF!</definedName>
    <definedName name="XDO_?DES_PC3_BH_RH20?">#REF!</definedName>
    <definedName name="XDO_?DES_PC3_BH_RH21?" localSheetId="2">#REF!</definedName>
    <definedName name="XDO_?DES_PC3_BH_RH21?">#REF!</definedName>
    <definedName name="XDO_?DES_PC3_BH_RH22?" localSheetId="2">#REF!</definedName>
    <definedName name="XDO_?DES_PC3_BH_RH22?">#REF!</definedName>
    <definedName name="XDO_?DES_PC3_BH_RH23?" localSheetId="2">#REF!</definedName>
    <definedName name="XDO_?DES_PC3_BH_RH23?">#REF!</definedName>
    <definedName name="XDO_?DES_PC3_BH_RH3?" localSheetId="2">#REF!</definedName>
    <definedName name="XDO_?DES_PC3_BH_RH3?">#REF!</definedName>
    <definedName name="XDO_?DES_PC3_BH_RH4?" localSheetId="2">#REF!</definedName>
    <definedName name="XDO_?DES_PC3_BH_RH4?">#REF!</definedName>
    <definedName name="XDO_?DES_PC3_BH_RH5?" localSheetId="2">#REF!</definedName>
    <definedName name="XDO_?DES_PC3_BH_RH5?">#REF!</definedName>
    <definedName name="XDO_?DES_PC3_BH_RH6?" localSheetId="2">#REF!</definedName>
    <definedName name="XDO_?DES_PC3_BH_RH6?">#REF!</definedName>
    <definedName name="XDO_?DES_PC3_BH_RH7?" localSheetId="2">#REF!</definedName>
    <definedName name="XDO_?DES_PC3_BH_RH7?">#REF!</definedName>
    <definedName name="XDO_?DES_PC3_BH_RH8?" localSheetId="2">#REF!</definedName>
    <definedName name="XDO_?DES_PC3_BH_RH8?">#REF!</definedName>
    <definedName name="XDO_?DES_PC3_BH_RH9?" localSheetId="2">#REF!</definedName>
    <definedName name="XDO_?DES_PC3_BH_RH9?">#REF!</definedName>
    <definedName name="XDO_?DES_PC3_CH1_DT?" localSheetId="2">#REF!</definedName>
    <definedName name="XDO_?DES_PC3_CH1_DT?">#REF!</definedName>
    <definedName name="XDO_?DES_PC3_CH1_RH0?" localSheetId="2">#REF!</definedName>
    <definedName name="XDO_?DES_PC3_CH1_RH0?">#REF!</definedName>
    <definedName name="XDO_?DES_PC3_CH1_RH1?" localSheetId="2">#REF!</definedName>
    <definedName name="XDO_?DES_PC3_CH1_RH1?">#REF!</definedName>
    <definedName name="XDO_?DES_PC3_CH1_RH10?" localSheetId="2">#REF!</definedName>
    <definedName name="XDO_?DES_PC3_CH1_RH10?">#REF!</definedName>
    <definedName name="XDO_?DES_PC3_CH1_RH11?" localSheetId="2">#REF!</definedName>
    <definedName name="XDO_?DES_PC3_CH1_RH11?">#REF!</definedName>
    <definedName name="XDO_?DES_PC3_CH1_RH12?" localSheetId="2">#REF!</definedName>
    <definedName name="XDO_?DES_PC3_CH1_RH12?">#REF!</definedName>
    <definedName name="XDO_?DES_PC3_CH1_RH13?" localSheetId="2">#REF!</definedName>
    <definedName name="XDO_?DES_PC3_CH1_RH13?">#REF!</definedName>
    <definedName name="XDO_?DES_PC3_CH1_RH14?" localSheetId="2">#REF!</definedName>
    <definedName name="XDO_?DES_PC3_CH1_RH14?">#REF!</definedName>
    <definedName name="XDO_?DES_PC3_CH1_RH15?" localSheetId="2">#REF!</definedName>
    <definedName name="XDO_?DES_PC3_CH1_RH15?">#REF!</definedName>
    <definedName name="XDO_?DES_PC3_CH1_RH16?" localSheetId="2">#REF!</definedName>
    <definedName name="XDO_?DES_PC3_CH1_RH16?">#REF!</definedName>
    <definedName name="XDO_?DES_PC3_CH1_RH17?" localSheetId="2">#REF!</definedName>
    <definedName name="XDO_?DES_PC3_CH1_RH17?">#REF!</definedName>
    <definedName name="XDO_?DES_PC3_CH1_RH18?" localSheetId="2">#REF!</definedName>
    <definedName name="XDO_?DES_PC3_CH1_RH18?">#REF!</definedName>
    <definedName name="XDO_?DES_PC3_CH1_RH19?" localSheetId="2">#REF!</definedName>
    <definedName name="XDO_?DES_PC3_CH1_RH19?">#REF!</definedName>
    <definedName name="XDO_?DES_PC3_CH1_RH2?" localSheetId="2">#REF!</definedName>
    <definedName name="XDO_?DES_PC3_CH1_RH2?">#REF!</definedName>
    <definedName name="XDO_?DES_PC3_CH1_RH20?" localSheetId="2">#REF!</definedName>
    <definedName name="XDO_?DES_PC3_CH1_RH20?">#REF!</definedName>
    <definedName name="XDO_?DES_PC3_CH1_RH21?" localSheetId="2">#REF!</definedName>
    <definedName name="XDO_?DES_PC3_CH1_RH21?">#REF!</definedName>
    <definedName name="XDO_?DES_PC3_CH1_RH22?" localSheetId="2">#REF!</definedName>
    <definedName name="XDO_?DES_PC3_CH1_RH22?">#REF!</definedName>
    <definedName name="XDO_?DES_PC3_CH1_RH23?" localSheetId="2">#REF!</definedName>
    <definedName name="XDO_?DES_PC3_CH1_RH23?">#REF!</definedName>
    <definedName name="XDO_?DES_PC3_CH1_RH3?" localSheetId="2">#REF!</definedName>
    <definedName name="XDO_?DES_PC3_CH1_RH3?">#REF!</definedName>
    <definedName name="XDO_?DES_PC3_CH1_RH4?" localSheetId="2">#REF!</definedName>
    <definedName name="XDO_?DES_PC3_CH1_RH4?">#REF!</definedName>
    <definedName name="XDO_?DES_PC3_CH1_RH5?" localSheetId="2">#REF!</definedName>
    <definedName name="XDO_?DES_PC3_CH1_RH5?">#REF!</definedName>
    <definedName name="XDO_?DES_PC3_CH1_RH6?" localSheetId="2">#REF!</definedName>
    <definedName name="XDO_?DES_PC3_CH1_RH6?">#REF!</definedName>
    <definedName name="XDO_?DES_PC3_CH1_RH7?" localSheetId="2">#REF!</definedName>
    <definedName name="XDO_?DES_PC3_CH1_RH7?">#REF!</definedName>
    <definedName name="XDO_?DES_PC3_CH1_RH8?" localSheetId="2">#REF!</definedName>
    <definedName name="XDO_?DES_PC3_CH1_RH8?">#REF!</definedName>
    <definedName name="XDO_?DES_PC3_CH1_RH9?" localSheetId="2">#REF!</definedName>
    <definedName name="XDO_?DES_PC3_CH1_RH9?">#REF!</definedName>
    <definedName name="XDO_?DES_PC3_CH2_DT?" localSheetId="2">#REF!</definedName>
    <definedName name="XDO_?DES_PC3_CH2_DT?">#REF!</definedName>
    <definedName name="XDO_?DES_PC3_CH2_RH0?" localSheetId="2">#REF!</definedName>
    <definedName name="XDO_?DES_PC3_CH2_RH0?">#REF!</definedName>
    <definedName name="XDO_?DES_PC3_CH2_RH1?" localSheetId="2">#REF!</definedName>
    <definedName name="XDO_?DES_PC3_CH2_RH1?">#REF!</definedName>
    <definedName name="XDO_?DES_PC3_CH2_RH10?" localSheetId="2">#REF!</definedName>
    <definedName name="XDO_?DES_PC3_CH2_RH10?">#REF!</definedName>
    <definedName name="XDO_?DES_PC3_CH2_RH11?" localSheetId="2">#REF!</definedName>
    <definedName name="XDO_?DES_PC3_CH2_RH11?">#REF!</definedName>
    <definedName name="XDO_?DES_PC3_CH2_RH12?" localSheetId="2">#REF!</definedName>
    <definedName name="XDO_?DES_PC3_CH2_RH12?">#REF!</definedName>
    <definedName name="XDO_?DES_PC3_CH2_RH13?" localSheetId="2">#REF!</definedName>
    <definedName name="XDO_?DES_PC3_CH2_RH13?">#REF!</definedName>
    <definedName name="XDO_?DES_PC3_CH2_RH14?" localSheetId="2">#REF!</definedName>
    <definedName name="XDO_?DES_PC3_CH2_RH14?">#REF!</definedName>
    <definedName name="XDO_?DES_PC3_CH2_RH15?" localSheetId="2">#REF!</definedName>
    <definedName name="XDO_?DES_PC3_CH2_RH15?">#REF!</definedName>
    <definedName name="XDO_?DES_PC3_CH2_RH16?" localSheetId="2">#REF!</definedName>
    <definedName name="XDO_?DES_PC3_CH2_RH16?">#REF!</definedName>
    <definedName name="XDO_?DES_PC3_CH2_RH17?" localSheetId="2">#REF!</definedName>
    <definedName name="XDO_?DES_PC3_CH2_RH17?">#REF!</definedName>
    <definedName name="XDO_?DES_PC3_CH2_RH18?" localSheetId="2">#REF!</definedName>
    <definedName name="XDO_?DES_PC3_CH2_RH18?">#REF!</definedName>
    <definedName name="XDO_?DES_PC3_CH2_RH19?" localSheetId="2">#REF!</definedName>
    <definedName name="XDO_?DES_PC3_CH2_RH19?">#REF!</definedName>
    <definedName name="XDO_?DES_PC3_CH2_RH2?" localSheetId="2">#REF!</definedName>
    <definedName name="XDO_?DES_PC3_CH2_RH2?">#REF!</definedName>
    <definedName name="XDO_?DES_PC3_CH2_RH20?" localSheetId="2">#REF!</definedName>
    <definedName name="XDO_?DES_PC3_CH2_RH20?">#REF!</definedName>
    <definedName name="XDO_?DES_PC3_CH2_RH21?" localSheetId="2">#REF!</definedName>
    <definedName name="XDO_?DES_PC3_CH2_RH21?">#REF!</definedName>
    <definedName name="XDO_?DES_PC3_CH2_RH22?" localSheetId="2">#REF!</definedName>
    <definedName name="XDO_?DES_PC3_CH2_RH22?">#REF!</definedName>
    <definedName name="XDO_?DES_PC3_CH2_RH23?" localSheetId="2">#REF!</definedName>
    <definedName name="XDO_?DES_PC3_CH2_RH23?">#REF!</definedName>
    <definedName name="XDO_?DES_PC3_CH2_RH3?" localSheetId="2">#REF!</definedName>
    <definedName name="XDO_?DES_PC3_CH2_RH3?">#REF!</definedName>
    <definedName name="XDO_?DES_PC3_CH2_RH4?" localSheetId="2">#REF!</definedName>
    <definedName name="XDO_?DES_PC3_CH2_RH4?">#REF!</definedName>
    <definedName name="XDO_?DES_PC3_CH2_RH5?" localSheetId="2">#REF!</definedName>
    <definedName name="XDO_?DES_PC3_CH2_RH5?">#REF!</definedName>
    <definedName name="XDO_?DES_PC3_CH2_RH6?" localSheetId="2">#REF!</definedName>
    <definedName name="XDO_?DES_PC3_CH2_RH6?">#REF!</definedName>
    <definedName name="XDO_?DES_PC3_CH2_RH7?" localSheetId="2">#REF!</definedName>
    <definedName name="XDO_?DES_PC3_CH2_RH7?">#REF!</definedName>
    <definedName name="XDO_?DES_PC3_CH2_RH8?" localSheetId="2">#REF!</definedName>
    <definedName name="XDO_?DES_PC3_CH2_RH8?">#REF!</definedName>
    <definedName name="XDO_?DES_PC3_CH2_RH9?" localSheetId="2">#REF!</definedName>
    <definedName name="XDO_?DES_PC3_CH2_RH9?">#REF!</definedName>
    <definedName name="XDO_?DES_PC3_HH_DT?" localSheetId="2">#REF!</definedName>
    <definedName name="XDO_?DES_PC3_HH_DT?">#REF!</definedName>
    <definedName name="XDO_?DES_PC3_HH_RH0?" localSheetId="2">#REF!</definedName>
    <definedName name="XDO_?DES_PC3_HH_RH0?">#REF!</definedName>
    <definedName name="XDO_?DES_PC3_HH_RH1?" localSheetId="2">#REF!</definedName>
    <definedName name="XDO_?DES_PC3_HH_RH1?">#REF!</definedName>
    <definedName name="XDO_?DES_PC3_HH_RH10?" localSheetId="2">#REF!</definedName>
    <definedName name="XDO_?DES_PC3_HH_RH10?">#REF!</definedName>
    <definedName name="XDO_?DES_PC3_HH_RH11?" localSheetId="2">#REF!</definedName>
    <definedName name="XDO_?DES_PC3_HH_RH11?">#REF!</definedName>
    <definedName name="XDO_?DES_PC3_HH_RH12?" localSheetId="2">#REF!</definedName>
    <definedName name="XDO_?DES_PC3_HH_RH12?">#REF!</definedName>
    <definedName name="XDO_?DES_PC3_HH_RH13?" localSheetId="2">#REF!</definedName>
    <definedName name="XDO_?DES_PC3_HH_RH13?">#REF!</definedName>
    <definedName name="XDO_?DES_PC3_HH_RH14?" localSheetId="2">#REF!</definedName>
    <definedName name="XDO_?DES_PC3_HH_RH14?">#REF!</definedName>
    <definedName name="XDO_?DES_PC3_HH_RH15?" localSheetId="2">#REF!</definedName>
    <definedName name="XDO_?DES_PC3_HH_RH15?">#REF!</definedName>
    <definedName name="XDO_?DES_PC3_HH_RH16?" localSheetId="2">#REF!</definedName>
    <definedName name="XDO_?DES_PC3_HH_RH16?">#REF!</definedName>
    <definedName name="XDO_?DES_PC3_HH_RH17?" localSheetId="2">#REF!</definedName>
    <definedName name="XDO_?DES_PC3_HH_RH17?">#REF!</definedName>
    <definedName name="XDO_?DES_PC3_HH_RH18?" localSheetId="2">#REF!</definedName>
    <definedName name="XDO_?DES_PC3_HH_RH18?">#REF!</definedName>
    <definedName name="XDO_?DES_PC3_HH_RH19?" localSheetId="2">#REF!</definedName>
    <definedName name="XDO_?DES_PC3_HH_RH19?">#REF!</definedName>
    <definedName name="XDO_?DES_PC3_HH_RH2?" localSheetId="2">#REF!</definedName>
    <definedName name="XDO_?DES_PC3_HH_RH2?">#REF!</definedName>
    <definedName name="XDO_?DES_PC3_HH_RH20?" localSheetId="2">#REF!</definedName>
    <definedName name="XDO_?DES_PC3_HH_RH20?">#REF!</definedName>
    <definedName name="XDO_?DES_PC3_HH_RH21?" localSheetId="2">#REF!</definedName>
    <definedName name="XDO_?DES_PC3_HH_RH21?">#REF!</definedName>
    <definedName name="XDO_?DES_PC3_HH_RH22?" localSheetId="2">#REF!</definedName>
    <definedName name="XDO_?DES_PC3_HH_RH22?">#REF!</definedName>
    <definedName name="XDO_?DES_PC3_HH_RH23?" localSheetId="2">#REF!</definedName>
    <definedName name="XDO_?DES_PC3_HH_RH23?">#REF!</definedName>
    <definedName name="XDO_?DES_PC3_HH_RH3?" localSheetId="2">#REF!</definedName>
    <definedName name="XDO_?DES_PC3_HH_RH3?">#REF!</definedName>
    <definedName name="XDO_?DES_PC3_HH_RH4?" localSheetId="2">#REF!</definedName>
    <definedName name="XDO_?DES_PC3_HH_RH4?">#REF!</definedName>
    <definedName name="XDO_?DES_PC3_HH_RH5?" localSheetId="2">#REF!</definedName>
    <definedName name="XDO_?DES_PC3_HH_RH5?">#REF!</definedName>
    <definedName name="XDO_?DES_PC3_HH_RH6?" localSheetId="2">#REF!</definedName>
    <definedName name="XDO_?DES_PC3_HH_RH6?">#REF!</definedName>
    <definedName name="XDO_?DES_PC3_HH_RH7?" localSheetId="2">#REF!</definedName>
    <definedName name="XDO_?DES_PC3_HH_RH7?">#REF!</definedName>
    <definedName name="XDO_?DES_PC3_HH_RH8?" localSheetId="2">#REF!</definedName>
    <definedName name="XDO_?DES_PC3_HH_RH8?">#REF!</definedName>
    <definedName name="XDO_?DES_PC3_HH_RH9?" localSheetId="2">#REF!</definedName>
    <definedName name="XDO_?DES_PC3_HH_RH9?">#REF!</definedName>
    <definedName name="XDO_?DES_PC4_BH_DT?" localSheetId="2">#REF!</definedName>
    <definedName name="XDO_?DES_PC4_BH_DT?">#REF!</definedName>
    <definedName name="XDO_?DES_PC4_BH_RH0?" localSheetId="2">#REF!</definedName>
    <definedName name="XDO_?DES_PC4_BH_RH0?">#REF!</definedName>
    <definedName name="XDO_?DES_PC4_BH_RH1?" localSheetId="2">#REF!</definedName>
    <definedName name="XDO_?DES_PC4_BH_RH1?">#REF!</definedName>
    <definedName name="XDO_?DES_PC4_BH_RH10?" localSheetId="2">#REF!</definedName>
    <definedName name="XDO_?DES_PC4_BH_RH10?">#REF!</definedName>
    <definedName name="XDO_?DES_PC4_BH_RH11?" localSheetId="2">#REF!</definedName>
    <definedName name="XDO_?DES_PC4_BH_RH11?">#REF!</definedName>
    <definedName name="XDO_?DES_PC4_BH_RH12?" localSheetId="2">#REF!</definedName>
    <definedName name="XDO_?DES_PC4_BH_RH12?">#REF!</definedName>
    <definedName name="XDO_?DES_PC4_BH_RH13?" localSheetId="2">#REF!</definedName>
    <definedName name="XDO_?DES_PC4_BH_RH13?">#REF!</definedName>
    <definedName name="XDO_?DES_PC4_BH_RH14?" localSheetId="2">#REF!</definedName>
    <definedName name="XDO_?DES_PC4_BH_RH14?">#REF!</definedName>
    <definedName name="XDO_?DES_PC4_BH_RH15?" localSheetId="2">#REF!</definedName>
    <definedName name="XDO_?DES_PC4_BH_RH15?">#REF!</definedName>
    <definedName name="XDO_?DES_PC4_BH_RH16?" localSheetId="2">#REF!</definedName>
    <definedName name="XDO_?DES_PC4_BH_RH16?">#REF!</definedName>
    <definedName name="XDO_?DES_PC4_BH_RH17?" localSheetId="2">#REF!</definedName>
    <definedName name="XDO_?DES_PC4_BH_RH17?">#REF!</definedName>
    <definedName name="XDO_?DES_PC4_BH_RH18?" localSheetId="2">#REF!</definedName>
    <definedName name="XDO_?DES_PC4_BH_RH18?">#REF!</definedName>
    <definedName name="XDO_?DES_PC4_BH_RH19?" localSheetId="2">#REF!</definedName>
    <definedName name="XDO_?DES_PC4_BH_RH19?">#REF!</definedName>
    <definedName name="XDO_?DES_PC4_BH_RH2?" localSheetId="2">#REF!</definedName>
    <definedName name="XDO_?DES_PC4_BH_RH2?">#REF!</definedName>
    <definedName name="XDO_?DES_PC4_BH_RH20?" localSheetId="2">#REF!</definedName>
    <definedName name="XDO_?DES_PC4_BH_RH20?">#REF!</definedName>
    <definedName name="XDO_?DES_PC4_BH_RH21?" localSheetId="2">#REF!</definedName>
    <definedName name="XDO_?DES_PC4_BH_RH21?">#REF!</definedName>
    <definedName name="XDO_?DES_PC4_BH_RH22?" localSheetId="2">#REF!</definedName>
    <definedName name="XDO_?DES_PC4_BH_RH22?">#REF!</definedName>
    <definedName name="XDO_?DES_PC4_BH_RH23?" localSheetId="2">#REF!</definedName>
    <definedName name="XDO_?DES_PC4_BH_RH23?">#REF!</definedName>
    <definedName name="XDO_?DES_PC4_BH_RH3?" localSheetId="2">#REF!</definedName>
    <definedName name="XDO_?DES_PC4_BH_RH3?">#REF!</definedName>
    <definedName name="XDO_?DES_PC4_BH_RH4?" localSheetId="2">#REF!</definedName>
    <definedName name="XDO_?DES_PC4_BH_RH4?">#REF!</definedName>
    <definedName name="XDO_?DES_PC4_BH_RH5?" localSheetId="2">#REF!</definedName>
    <definedName name="XDO_?DES_PC4_BH_RH5?">#REF!</definedName>
    <definedName name="XDO_?DES_PC4_BH_RH6?" localSheetId="2">#REF!</definedName>
    <definedName name="XDO_?DES_PC4_BH_RH6?">#REF!</definedName>
    <definedName name="XDO_?DES_PC4_BH_RH7?" localSheetId="2">#REF!</definedName>
    <definedName name="XDO_?DES_PC4_BH_RH7?">#REF!</definedName>
    <definedName name="XDO_?DES_PC4_BH_RH8?" localSheetId="2">#REF!</definedName>
    <definedName name="XDO_?DES_PC4_BH_RH8?">#REF!</definedName>
    <definedName name="XDO_?DES_PC4_BH_RH9?" localSheetId="2">#REF!</definedName>
    <definedName name="XDO_?DES_PC4_BH_RH9?">#REF!</definedName>
    <definedName name="XDO_?DES_PC4_CH1_DT?" localSheetId="2">#REF!</definedName>
    <definedName name="XDO_?DES_PC4_CH1_DT?">#REF!</definedName>
    <definedName name="XDO_?DES_PC4_CH1_RH0?" localSheetId="2">#REF!</definedName>
    <definedName name="XDO_?DES_PC4_CH1_RH0?">#REF!</definedName>
    <definedName name="XDO_?DES_PC4_CH1_RH1?" localSheetId="2">#REF!</definedName>
    <definedName name="XDO_?DES_PC4_CH1_RH1?">#REF!</definedName>
    <definedName name="XDO_?DES_PC4_CH1_RH10?" localSheetId="2">#REF!</definedName>
    <definedName name="XDO_?DES_PC4_CH1_RH10?">#REF!</definedName>
    <definedName name="XDO_?DES_PC4_CH1_RH11?" localSheetId="2">#REF!</definedName>
    <definedName name="XDO_?DES_PC4_CH1_RH11?">#REF!</definedName>
    <definedName name="XDO_?DES_PC4_CH1_RH12?" localSheetId="2">#REF!</definedName>
    <definedName name="XDO_?DES_PC4_CH1_RH12?">#REF!</definedName>
    <definedName name="XDO_?DES_PC4_CH1_RH13?" localSheetId="2">#REF!</definedName>
    <definedName name="XDO_?DES_PC4_CH1_RH13?">#REF!</definedName>
    <definedName name="XDO_?DES_PC4_CH1_RH14?" localSheetId="2">#REF!</definedName>
    <definedName name="XDO_?DES_PC4_CH1_RH14?">#REF!</definedName>
    <definedName name="XDO_?DES_PC4_CH1_RH15?" localSheetId="2">#REF!</definedName>
    <definedName name="XDO_?DES_PC4_CH1_RH15?">#REF!</definedName>
    <definedName name="XDO_?DES_PC4_CH1_RH16?" localSheetId="2">#REF!</definedName>
    <definedName name="XDO_?DES_PC4_CH1_RH16?">#REF!</definedName>
    <definedName name="XDO_?DES_PC4_CH1_RH17?" localSheetId="2">#REF!</definedName>
    <definedName name="XDO_?DES_PC4_CH1_RH17?">#REF!</definedName>
    <definedName name="XDO_?DES_PC4_CH1_RH18?" localSheetId="2">#REF!</definedName>
    <definedName name="XDO_?DES_PC4_CH1_RH18?">#REF!</definedName>
    <definedName name="XDO_?DES_PC4_CH1_RH19?" localSheetId="2">#REF!</definedName>
    <definedName name="XDO_?DES_PC4_CH1_RH19?">#REF!</definedName>
    <definedName name="XDO_?DES_PC4_CH1_RH2?" localSheetId="2">#REF!</definedName>
    <definedName name="XDO_?DES_PC4_CH1_RH2?">#REF!</definedName>
    <definedName name="XDO_?DES_PC4_CH1_RH20?" localSheetId="2">#REF!</definedName>
    <definedName name="XDO_?DES_PC4_CH1_RH20?">#REF!</definedName>
    <definedName name="XDO_?DES_PC4_CH1_RH21?" localSheetId="2">#REF!</definedName>
    <definedName name="XDO_?DES_PC4_CH1_RH21?">#REF!</definedName>
    <definedName name="XDO_?DES_PC4_CH1_RH22?" localSheetId="2">#REF!</definedName>
    <definedName name="XDO_?DES_PC4_CH1_RH22?">#REF!</definedName>
    <definedName name="XDO_?DES_PC4_CH1_RH23?" localSheetId="2">#REF!</definedName>
    <definedName name="XDO_?DES_PC4_CH1_RH23?">#REF!</definedName>
    <definedName name="XDO_?DES_PC4_CH1_RH3?" localSheetId="2">#REF!</definedName>
    <definedName name="XDO_?DES_PC4_CH1_RH3?">#REF!</definedName>
    <definedName name="XDO_?DES_PC4_CH1_RH4?" localSheetId="2">#REF!</definedName>
    <definedName name="XDO_?DES_PC4_CH1_RH4?">#REF!</definedName>
    <definedName name="XDO_?DES_PC4_CH1_RH5?" localSheetId="2">#REF!</definedName>
    <definedName name="XDO_?DES_PC4_CH1_RH5?">#REF!</definedName>
    <definedName name="XDO_?DES_PC4_CH1_RH6?" localSheetId="2">#REF!</definedName>
    <definedName name="XDO_?DES_PC4_CH1_RH6?">#REF!</definedName>
    <definedName name="XDO_?DES_PC4_CH1_RH7?" localSheetId="2">#REF!</definedName>
    <definedName name="XDO_?DES_PC4_CH1_RH7?">#REF!</definedName>
    <definedName name="XDO_?DES_PC4_CH1_RH8?" localSheetId="2">#REF!</definedName>
    <definedName name="XDO_?DES_PC4_CH1_RH8?">#REF!</definedName>
    <definedName name="XDO_?DES_PC4_CH1_RH9?" localSheetId="2">#REF!</definedName>
    <definedName name="XDO_?DES_PC4_CH1_RH9?">#REF!</definedName>
    <definedName name="XDO_?DES_PC4_CH2_DT?" localSheetId="2">#REF!</definedName>
    <definedName name="XDO_?DES_PC4_CH2_DT?">#REF!</definedName>
    <definedName name="XDO_?DES_PC4_CH2_RH0?" localSheetId="2">#REF!</definedName>
    <definedName name="XDO_?DES_PC4_CH2_RH0?">#REF!</definedName>
    <definedName name="XDO_?DES_PC4_CH2_RH1?" localSheetId="2">#REF!</definedName>
    <definedName name="XDO_?DES_PC4_CH2_RH1?">#REF!</definedName>
    <definedName name="XDO_?DES_PC4_CH2_RH10?" localSheetId="2">#REF!</definedName>
    <definedName name="XDO_?DES_PC4_CH2_RH10?">#REF!</definedName>
    <definedName name="XDO_?DES_PC4_CH2_RH11?" localSheetId="2">#REF!</definedName>
    <definedName name="XDO_?DES_PC4_CH2_RH11?">#REF!</definedName>
    <definedName name="XDO_?DES_PC4_CH2_RH12?" localSheetId="2">#REF!</definedName>
    <definedName name="XDO_?DES_PC4_CH2_RH12?">#REF!</definedName>
    <definedName name="XDO_?DES_PC4_CH2_RH13?" localSheetId="2">#REF!</definedName>
    <definedName name="XDO_?DES_PC4_CH2_RH13?">#REF!</definedName>
    <definedName name="XDO_?DES_PC4_CH2_RH14?" localSheetId="2">#REF!</definedName>
    <definedName name="XDO_?DES_PC4_CH2_RH14?">#REF!</definedName>
    <definedName name="XDO_?DES_PC4_CH2_RH15?" localSheetId="2">#REF!</definedName>
    <definedName name="XDO_?DES_PC4_CH2_RH15?">#REF!</definedName>
    <definedName name="XDO_?DES_PC4_CH2_RH16?" localSheetId="2">#REF!</definedName>
    <definedName name="XDO_?DES_PC4_CH2_RH16?">#REF!</definedName>
    <definedName name="XDO_?DES_PC4_CH2_RH17?" localSheetId="2">#REF!</definedName>
    <definedName name="XDO_?DES_PC4_CH2_RH17?">#REF!</definedName>
    <definedName name="XDO_?DES_PC4_CH2_RH18?" localSheetId="2">#REF!</definedName>
    <definedName name="XDO_?DES_PC4_CH2_RH18?">#REF!</definedName>
    <definedName name="XDO_?DES_PC4_CH2_RH19?" localSheetId="2">#REF!</definedName>
    <definedName name="XDO_?DES_PC4_CH2_RH19?">#REF!</definedName>
    <definedName name="XDO_?DES_PC4_CH2_RH2?" localSheetId="2">#REF!</definedName>
    <definedName name="XDO_?DES_PC4_CH2_RH2?">#REF!</definedName>
    <definedName name="XDO_?DES_PC4_CH2_RH20?" localSheetId="2">#REF!</definedName>
    <definedName name="XDO_?DES_PC4_CH2_RH20?">#REF!</definedName>
    <definedName name="XDO_?DES_PC4_CH2_RH21?" localSheetId="2">#REF!</definedName>
    <definedName name="XDO_?DES_PC4_CH2_RH21?">#REF!</definedName>
    <definedName name="XDO_?DES_PC4_CH2_RH22?" localSheetId="2">#REF!</definedName>
    <definedName name="XDO_?DES_PC4_CH2_RH22?">#REF!</definedName>
    <definedName name="XDO_?DES_PC4_CH2_RH23?" localSheetId="2">#REF!</definedName>
    <definedName name="XDO_?DES_PC4_CH2_RH23?">#REF!</definedName>
    <definedName name="XDO_?DES_PC4_CH2_RH3?" localSheetId="2">#REF!</definedName>
    <definedName name="XDO_?DES_PC4_CH2_RH3?">#REF!</definedName>
    <definedName name="XDO_?DES_PC4_CH2_RH4?" localSheetId="2">#REF!</definedName>
    <definedName name="XDO_?DES_PC4_CH2_RH4?">#REF!</definedName>
    <definedName name="XDO_?DES_PC4_CH2_RH5?" localSheetId="2">#REF!</definedName>
    <definedName name="XDO_?DES_PC4_CH2_RH5?">#REF!</definedName>
    <definedName name="XDO_?DES_PC4_CH2_RH6?" localSheetId="2">#REF!</definedName>
    <definedName name="XDO_?DES_PC4_CH2_RH6?">#REF!</definedName>
    <definedName name="XDO_?DES_PC4_CH2_RH7?" localSheetId="2">#REF!</definedName>
    <definedName name="XDO_?DES_PC4_CH2_RH7?">#REF!</definedName>
    <definedName name="XDO_?DES_PC4_CH2_RH8?" localSheetId="2">#REF!</definedName>
    <definedName name="XDO_?DES_PC4_CH2_RH8?">#REF!</definedName>
    <definedName name="XDO_?DES_PC4_CH2_RH9?" localSheetId="2">#REF!</definedName>
    <definedName name="XDO_?DES_PC4_CH2_RH9?">#REF!</definedName>
    <definedName name="XDO_?DES_PC4_HH_DT?" localSheetId="2">#REF!</definedName>
    <definedName name="XDO_?DES_PC4_HH_DT?">#REF!</definedName>
    <definedName name="XDO_?DES_PC4_HH_RH0?" localSheetId="2">#REF!</definedName>
    <definedName name="XDO_?DES_PC4_HH_RH0?">#REF!</definedName>
    <definedName name="XDO_?DES_PC4_HH_RH1?" localSheetId="2">#REF!</definedName>
    <definedName name="XDO_?DES_PC4_HH_RH1?">#REF!</definedName>
    <definedName name="XDO_?DES_PC4_HH_RH10?" localSheetId="2">#REF!</definedName>
    <definedName name="XDO_?DES_PC4_HH_RH10?">#REF!</definedName>
    <definedName name="XDO_?DES_PC4_HH_RH11?" localSheetId="2">#REF!</definedName>
    <definedName name="XDO_?DES_PC4_HH_RH11?">#REF!</definedName>
    <definedName name="XDO_?DES_PC4_HH_RH12?" localSheetId="2">#REF!</definedName>
    <definedName name="XDO_?DES_PC4_HH_RH12?">#REF!</definedName>
    <definedName name="XDO_?DES_PC4_HH_RH13?" localSheetId="2">#REF!</definedName>
    <definedName name="XDO_?DES_PC4_HH_RH13?">#REF!</definedName>
    <definedName name="XDO_?DES_PC4_HH_RH14?" localSheetId="2">#REF!</definedName>
    <definedName name="XDO_?DES_PC4_HH_RH14?">#REF!</definedName>
    <definedName name="XDO_?DES_PC4_HH_RH15?" localSheetId="2">#REF!</definedName>
    <definedName name="XDO_?DES_PC4_HH_RH15?">#REF!</definedName>
    <definedName name="XDO_?DES_PC4_HH_RH16?" localSheetId="2">#REF!</definedName>
    <definedName name="XDO_?DES_PC4_HH_RH16?">#REF!</definedName>
    <definedName name="XDO_?DES_PC4_HH_RH17?" localSheetId="2">#REF!</definedName>
    <definedName name="XDO_?DES_PC4_HH_RH17?">#REF!</definedName>
    <definedName name="XDO_?DES_PC4_HH_RH18?" localSheetId="2">#REF!</definedName>
    <definedName name="XDO_?DES_PC4_HH_RH18?">#REF!</definedName>
    <definedName name="XDO_?DES_PC4_HH_RH19?" localSheetId="2">#REF!</definedName>
    <definedName name="XDO_?DES_PC4_HH_RH19?">#REF!</definedName>
    <definedName name="XDO_?DES_PC4_HH_RH2?" localSheetId="2">#REF!</definedName>
    <definedName name="XDO_?DES_PC4_HH_RH2?">#REF!</definedName>
    <definedName name="XDO_?DES_PC4_HH_RH20?" localSheetId="2">#REF!</definedName>
    <definedName name="XDO_?DES_PC4_HH_RH20?">#REF!</definedName>
    <definedName name="XDO_?DES_PC4_HH_RH21?" localSheetId="2">#REF!</definedName>
    <definedName name="XDO_?DES_PC4_HH_RH21?">#REF!</definedName>
    <definedName name="XDO_?DES_PC4_HH_RH22?" localSheetId="2">#REF!</definedName>
    <definedName name="XDO_?DES_PC4_HH_RH22?">#REF!</definedName>
    <definedName name="XDO_?DES_PC4_HH_RH23?" localSheetId="2">#REF!</definedName>
    <definedName name="XDO_?DES_PC4_HH_RH23?">#REF!</definedName>
    <definedName name="XDO_?DES_PC4_HH_RH3?" localSheetId="2">#REF!</definedName>
    <definedName name="XDO_?DES_PC4_HH_RH3?">#REF!</definedName>
    <definedName name="XDO_?DES_PC4_HH_RH4?" localSheetId="2">#REF!</definedName>
    <definedName name="XDO_?DES_PC4_HH_RH4?">#REF!</definedName>
    <definedName name="XDO_?DES_PC4_HH_RH5?" localSheetId="2">#REF!</definedName>
    <definedName name="XDO_?DES_PC4_HH_RH5?">#REF!</definedName>
    <definedName name="XDO_?DES_PC4_HH_RH6?" localSheetId="2">#REF!</definedName>
    <definedName name="XDO_?DES_PC4_HH_RH6?">#REF!</definedName>
    <definedName name="XDO_?DES_PC4_HH_RH7?" localSheetId="2">#REF!</definedName>
    <definedName name="XDO_?DES_PC4_HH_RH7?">#REF!</definedName>
    <definedName name="XDO_?DES_PC4_HH_RH8?" localSheetId="2">#REF!</definedName>
    <definedName name="XDO_?DES_PC4_HH_RH8?">#REF!</definedName>
    <definedName name="XDO_?DES_PC4_HH_RH9?" localSheetId="2">#REF!</definedName>
    <definedName name="XDO_?DES_PC4_HH_RH9?">#REF!</definedName>
    <definedName name="XDO_?DES_PC5_BH_DT?" localSheetId="2">#REF!</definedName>
    <definedName name="XDO_?DES_PC5_BH_DT?">#REF!</definedName>
    <definedName name="XDO_?DES_PC5_BH_RH0?" localSheetId="2">#REF!</definedName>
    <definedName name="XDO_?DES_PC5_BH_RH0?">#REF!</definedName>
    <definedName name="XDO_?DES_PC5_BH_RH1?" localSheetId="2">#REF!</definedName>
    <definedName name="XDO_?DES_PC5_BH_RH1?">#REF!</definedName>
    <definedName name="XDO_?DES_PC5_BH_RH10?" localSheetId="2">#REF!</definedName>
    <definedName name="XDO_?DES_PC5_BH_RH10?">#REF!</definedName>
    <definedName name="XDO_?DES_PC5_BH_RH11?" localSheetId="2">#REF!</definedName>
    <definedName name="XDO_?DES_PC5_BH_RH11?">#REF!</definedName>
    <definedName name="XDO_?DES_PC5_BH_RH12?" localSheetId="2">#REF!</definedName>
    <definedName name="XDO_?DES_PC5_BH_RH12?">#REF!</definedName>
    <definedName name="XDO_?DES_PC5_BH_RH13?" localSheetId="2">#REF!</definedName>
    <definedName name="XDO_?DES_PC5_BH_RH13?">#REF!</definedName>
    <definedName name="XDO_?DES_PC5_BH_RH14?" localSheetId="2">#REF!</definedName>
    <definedName name="XDO_?DES_PC5_BH_RH14?">#REF!</definedName>
    <definedName name="XDO_?DES_PC5_BH_RH15?" localSheetId="2">#REF!</definedName>
    <definedName name="XDO_?DES_PC5_BH_RH15?">#REF!</definedName>
    <definedName name="XDO_?DES_PC5_BH_RH16?" localSheetId="2">#REF!</definedName>
    <definedName name="XDO_?DES_PC5_BH_RH16?">#REF!</definedName>
    <definedName name="XDO_?DES_PC5_BH_RH17?" localSheetId="2">#REF!</definedName>
    <definedName name="XDO_?DES_PC5_BH_RH17?">#REF!</definedName>
    <definedName name="XDO_?DES_PC5_BH_RH18?" localSheetId="2">#REF!</definedName>
    <definedName name="XDO_?DES_PC5_BH_RH18?">#REF!</definedName>
    <definedName name="XDO_?DES_PC5_BH_RH19?" localSheetId="2">#REF!</definedName>
    <definedName name="XDO_?DES_PC5_BH_RH19?">#REF!</definedName>
    <definedName name="XDO_?DES_PC5_BH_RH2?" localSheetId="2">#REF!</definedName>
    <definedName name="XDO_?DES_PC5_BH_RH2?">#REF!</definedName>
    <definedName name="XDO_?DES_PC5_BH_RH20?" localSheetId="2">#REF!</definedName>
    <definedName name="XDO_?DES_PC5_BH_RH20?">#REF!</definedName>
    <definedName name="XDO_?DES_PC5_BH_RH21?" localSheetId="2">#REF!</definedName>
    <definedName name="XDO_?DES_PC5_BH_RH21?">#REF!</definedName>
    <definedName name="XDO_?DES_PC5_BH_RH22?" localSheetId="2">#REF!</definedName>
    <definedName name="XDO_?DES_PC5_BH_RH22?">#REF!</definedName>
    <definedName name="XDO_?DES_PC5_BH_RH23?" localSheetId="2">#REF!</definedName>
    <definedName name="XDO_?DES_PC5_BH_RH23?">#REF!</definedName>
    <definedName name="XDO_?DES_PC5_BH_RH3?" localSheetId="2">#REF!</definedName>
    <definedName name="XDO_?DES_PC5_BH_RH3?">#REF!</definedName>
    <definedName name="XDO_?DES_PC5_BH_RH4?" localSheetId="2">#REF!</definedName>
    <definedName name="XDO_?DES_PC5_BH_RH4?">#REF!</definedName>
    <definedName name="XDO_?DES_PC5_BH_RH5?" localSheetId="2">#REF!</definedName>
    <definedName name="XDO_?DES_PC5_BH_RH5?">#REF!</definedName>
    <definedName name="XDO_?DES_PC5_BH_RH6?" localSheetId="2">#REF!</definedName>
    <definedName name="XDO_?DES_PC5_BH_RH6?">#REF!</definedName>
    <definedName name="XDO_?DES_PC5_BH_RH7?" localSheetId="2">#REF!</definedName>
    <definedName name="XDO_?DES_PC5_BH_RH7?">#REF!</definedName>
    <definedName name="XDO_?DES_PC5_BH_RH8?" localSheetId="2">#REF!</definedName>
    <definedName name="XDO_?DES_PC5_BH_RH8?">#REF!</definedName>
    <definedName name="XDO_?DES_PC5_BH_RH9?" localSheetId="2">#REF!</definedName>
    <definedName name="XDO_?DES_PC5_BH_RH9?">#REF!</definedName>
    <definedName name="XDO_?DES_PC5_CH1_DT?" localSheetId="2">#REF!</definedName>
    <definedName name="XDO_?DES_PC5_CH1_DT?">#REF!</definedName>
    <definedName name="XDO_?DES_PC5_CH1_RH0?" localSheetId="2">#REF!</definedName>
    <definedName name="XDO_?DES_PC5_CH1_RH0?">#REF!</definedName>
    <definedName name="XDO_?DES_PC5_CH1_RH1?" localSheetId="2">#REF!</definedName>
    <definedName name="XDO_?DES_PC5_CH1_RH1?">#REF!</definedName>
    <definedName name="XDO_?DES_PC5_CH1_RH10?" localSheetId="2">#REF!</definedName>
    <definedName name="XDO_?DES_PC5_CH1_RH10?">#REF!</definedName>
    <definedName name="XDO_?DES_PC5_CH1_RH11?" localSheetId="2">#REF!</definedName>
    <definedName name="XDO_?DES_PC5_CH1_RH11?">#REF!</definedName>
    <definedName name="XDO_?DES_PC5_CH1_RH12?" localSheetId="2">#REF!</definedName>
    <definedName name="XDO_?DES_PC5_CH1_RH12?">#REF!</definedName>
    <definedName name="XDO_?DES_PC5_CH1_RH13?" localSheetId="2">#REF!</definedName>
    <definedName name="XDO_?DES_PC5_CH1_RH13?">#REF!</definedName>
    <definedName name="XDO_?DES_PC5_CH1_RH14?" localSheetId="2">#REF!</definedName>
    <definedName name="XDO_?DES_PC5_CH1_RH14?">#REF!</definedName>
    <definedName name="XDO_?DES_PC5_CH1_RH15?" localSheetId="2">#REF!</definedName>
    <definedName name="XDO_?DES_PC5_CH1_RH15?">#REF!</definedName>
    <definedName name="XDO_?DES_PC5_CH1_RH16?" localSheetId="2">#REF!</definedName>
    <definedName name="XDO_?DES_PC5_CH1_RH16?">#REF!</definedName>
    <definedName name="XDO_?DES_PC5_CH1_RH17?" localSheetId="2">#REF!</definedName>
    <definedName name="XDO_?DES_PC5_CH1_RH17?">#REF!</definedName>
    <definedName name="XDO_?DES_PC5_CH1_RH18?" localSheetId="2">#REF!</definedName>
    <definedName name="XDO_?DES_PC5_CH1_RH18?">#REF!</definedName>
    <definedName name="XDO_?DES_PC5_CH1_RH19?" localSheetId="2">#REF!</definedName>
    <definedName name="XDO_?DES_PC5_CH1_RH19?">#REF!</definedName>
    <definedName name="XDO_?DES_PC5_CH1_RH2?" localSheetId="2">#REF!</definedName>
    <definedName name="XDO_?DES_PC5_CH1_RH2?">#REF!</definedName>
    <definedName name="XDO_?DES_PC5_CH1_RH20?" localSheetId="2">#REF!</definedName>
    <definedName name="XDO_?DES_PC5_CH1_RH20?">#REF!</definedName>
    <definedName name="XDO_?DES_PC5_CH1_RH21?" localSheetId="2">#REF!</definedName>
    <definedName name="XDO_?DES_PC5_CH1_RH21?">#REF!</definedName>
    <definedName name="XDO_?DES_PC5_CH1_RH22?" localSheetId="2">#REF!</definedName>
    <definedName name="XDO_?DES_PC5_CH1_RH22?">#REF!</definedName>
    <definedName name="XDO_?DES_PC5_CH1_RH23?" localSheetId="2">#REF!</definedName>
    <definedName name="XDO_?DES_PC5_CH1_RH23?">#REF!</definedName>
    <definedName name="XDO_?DES_PC5_CH1_RH3?" localSheetId="2">#REF!</definedName>
    <definedName name="XDO_?DES_PC5_CH1_RH3?">#REF!</definedName>
    <definedName name="XDO_?DES_PC5_CH1_RH4?" localSheetId="2">#REF!</definedName>
    <definedName name="XDO_?DES_PC5_CH1_RH4?">#REF!</definedName>
    <definedName name="XDO_?DES_PC5_CH1_RH5?" localSheetId="2">#REF!</definedName>
    <definedName name="XDO_?DES_PC5_CH1_RH5?">#REF!</definedName>
    <definedName name="XDO_?DES_PC5_CH1_RH6?" localSheetId="2">#REF!</definedName>
    <definedName name="XDO_?DES_PC5_CH1_RH6?">#REF!</definedName>
    <definedName name="XDO_?DES_PC5_CH1_RH7?" localSheetId="2">#REF!</definedName>
    <definedName name="XDO_?DES_PC5_CH1_RH7?">#REF!</definedName>
    <definedName name="XDO_?DES_PC5_CH1_RH8?" localSheetId="2">#REF!</definedName>
    <definedName name="XDO_?DES_PC5_CH1_RH8?">#REF!</definedName>
    <definedName name="XDO_?DES_PC5_CH1_RH9?" localSheetId="2">#REF!</definedName>
    <definedName name="XDO_?DES_PC5_CH1_RH9?">#REF!</definedName>
    <definedName name="XDO_?DES_PC5_CH2_DT?" localSheetId="2">#REF!</definedName>
    <definedName name="XDO_?DES_PC5_CH2_DT?">#REF!</definedName>
    <definedName name="XDO_?DES_PC5_CH2_RH0?" localSheetId="2">#REF!</definedName>
    <definedName name="XDO_?DES_PC5_CH2_RH0?">#REF!</definedName>
    <definedName name="XDO_?DES_PC5_CH2_RH1?" localSheetId="2">#REF!</definedName>
    <definedName name="XDO_?DES_PC5_CH2_RH1?">#REF!</definedName>
    <definedName name="XDO_?DES_PC5_CH2_RH10?" localSheetId="2">#REF!</definedName>
    <definedName name="XDO_?DES_PC5_CH2_RH10?">#REF!</definedName>
    <definedName name="XDO_?DES_PC5_CH2_RH11?" localSheetId="2">#REF!</definedName>
    <definedName name="XDO_?DES_PC5_CH2_RH11?">#REF!</definedName>
    <definedName name="XDO_?DES_PC5_CH2_RH12?" localSheetId="2">#REF!</definedName>
    <definedName name="XDO_?DES_PC5_CH2_RH12?">#REF!</definedName>
    <definedName name="XDO_?DES_PC5_CH2_RH13?" localSheetId="2">#REF!</definedName>
    <definedName name="XDO_?DES_PC5_CH2_RH13?">#REF!</definedName>
    <definedName name="XDO_?DES_PC5_CH2_RH14?" localSheetId="2">#REF!</definedName>
    <definedName name="XDO_?DES_PC5_CH2_RH14?">#REF!</definedName>
    <definedName name="XDO_?DES_PC5_CH2_RH15?" localSheetId="2">#REF!</definedName>
    <definedName name="XDO_?DES_PC5_CH2_RH15?">#REF!</definedName>
    <definedName name="XDO_?DES_PC5_CH2_RH16?" localSheetId="2">#REF!</definedName>
    <definedName name="XDO_?DES_PC5_CH2_RH16?">#REF!</definedName>
    <definedName name="XDO_?DES_PC5_CH2_RH17?" localSheetId="2">#REF!</definedName>
    <definedName name="XDO_?DES_PC5_CH2_RH17?">#REF!</definedName>
    <definedName name="XDO_?DES_PC5_CH2_RH18?" localSheetId="2">#REF!</definedName>
    <definedName name="XDO_?DES_PC5_CH2_RH18?">#REF!</definedName>
    <definedName name="XDO_?DES_PC5_CH2_RH19?" localSheetId="2">#REF!</definedName>
    <definedName name="XDO_?DES_PC5_CH2_RH19?">#REF!</definedName>
    <definedName name="XDO_?DES_PC5_CH2_RH2?" localSheetId="2">#REF!</definedName>
    <definedName name="XDO_?DES_PC5_CH2_RH2?">#REF!</definedName>
    <definedName name="XDO_?DES_PC5_CH2_RH20?" localSheetId="2">#REF!</definedName>
    <definedName name="XDO_?DES_PC5_CH2_RH20?">#REF!</definedName>
    <definedName name="XDO_?DES_PC5_CH2_RH21?" localSheetId="2">#REF!</definedName>
    <definedName name="XDO_?DES_PC5_CH2_RH21?">#REF!</definedName>
    <definedName name="XDO_?DES_PC5_CH2_RH22?" localSheetId="2">#REF!</definedName>
    <definedName name="XDO_?DES_PC5_CH2_RH22?">#REF!</definedName>
    <definedName name="XDO_?DES_PC5_CH2_RH23?" localSheetId="2">#REF!</definedName>
    <definedName name="XDO_?DES_PC5_CH2_RH23?">#REF!</definedName>
    <definedName name="XDO_?DES_PC5_CH2_RH3?" localSheetId="2">#REF!</definedName>
    <definedName name="XDO_?DES_PC5_CH2_RH3?">#REF!</definedName>
    <definedName name="XDO_?DES_PC5_CH2_RH4?" localSheetId="2">#REF!</definedName>
    <definedName name="XDO_?DES_PC5_CH2_RH4?">#REF!</definedName>
    <definedName name="XDO_?DES_PC5_CH2_RH5?" localSheetId="2">#REF!</definedName>
    <definedName name="XDO_?DES_PC5_CH2_RH5?">#REF!</definedName>
    <definedName name="XDO_?DES_PC5_CH2_RH6?" localSheetId="2">#REF!</definedName>
    <definedName name="XDO_?DES_PC5_CH2_RH6?">#REF!</definedName>
    <definedName name="XDO_?DES_PC5_CH2_RH7?" localSheetId="2">#REF!</definedName>
    <definedName name="XDO_?DES_PC5_CH2_RH7?">#REF!</definedName>
    <definedName name="XDO_?DES_PC5_CH2_RH8?" localSheetId="2">#REF!</definedName>
    <definedName name="XDO_?DES_PC5_CH2_RH8?">#REF!</definedName>
    <definedName name="XDO_?DES_PC5_CH2_RH9?" localSheetId="2">#REF!</definedName>
    <definedName name="XDO_?DES_PC5_CH2_RH9?">#REF!</definedName>
    <definedName name="XDO_?DES_PC5_HH_DT?" localSheetId="2">#REF!</definedName>
    <definedName name="XDO_?DES_PC5_HH_DT?">#REF!</definedName>
    <definedName name="XDO_?DES_PC5_HH_RH0?" localSheetId="2">#REF!</definedName>
    <definedName name="XDO_?DES_PC5_HH_RH0?">#REF!</definedName>
    <definedName name="XDO_?DES_PC5_HH_RH1?" localSheetId="2">#REF!</definedName>
    <definedName name="XDO_?DES_PC5_HH_RH1?">#REF!</definedName>
    <definedName name="XDO_?DES_PC5_HH_RH10?" localSheetId="2">#REF!</definedName>
    <definedName name="XDO_?DES_PC5_HH_RH10?">#REF!</definedName>
    <definedName name="XDO_?DES_PC5_HH_RH11?" localSheetId="2">#REF!</definedName>
    <definedName name="XDO_?DES_PC5_HH_RH11?">#REF!</definedName>
    <definedName name="XDO_?DES_PC5_HH_RH12?" localSheetId="2">#REF!</definedName>
    <definedName name="XDO_?DES_PC5_HH_RH12?">#REF!</definedName>
    <definedName name="XDO_?DES_PC5_HH_RH13?" localSheetId="2">#REF!</definedName>
    <definedName name="XDO_?DES_PC5_HH_RH13?">#REF!</definedName>
    <definedName name="XDO_?DES_PC5_HH_RH14?" localSheetId="2">#REF!</definedName>
    <definedName name="XDO_?DES_PC5_HH_RH14?">#REF!</definedName>
    <definedName name="XDO_?DES_PC5_HH_RH15?" localSheetId="2">#REF!</definedName>
    <definedName name="XDO_?DES_PC5_HH_RH15?">#REF!</definedName>
    <definedName name="XDO_?DES_PC5_HH_RH16?" localSheetId="2">#REF!</definedName>
    <definedName name="XDO_?DES_PC5_HH_RH16?">#REF!</definedName>
    <definedName name="XDO_?DES_PC5_HH_RH17?" localSheetId="2">#REF!</definedName>
    <definedName name="XDO_?DES_PC5_HH_RH17?">#REF!</definedName>
    <definedName name="XDO_?DES_PC5_HH_RH18?" localSheetId="2">#REF!</definedName>
    <definedName name="XDO_?DES_PC5_HH_RH18?">#REF!</definedName>
    <definedName name="XDO_?DES_PC5_HH_RH19?" localSheetId="2">#REF!</definedName>
    <definedName name="XDO_?DES_PC5_HH_RH19?">#REF!</definedName>
    <definedName name="XDO_?DES_PC5_HH_RH2?" localSheetId="2">#REF!</definedName>
    <definedName name="XDO_?DES_PC5_HH_RH2?">#REF!</definedName>
    <definedName name="XDO_?DES_PC5_HH_RH20?" localSheetId="2">#REF!</definedName>
    <definedName name="XDO_?DES_PC5_HH_RH20?">#REF!</definedName>
    <definedName name="XDO_?DES_PC5_HH_RH21?" localSheetId="2">#REF!</definedName>
    <definedName name="XDO_?DES_PC5_HH_RH21?">#REF!</definedName>
    <definedName name="XDO_?DES_PC5_HH_RH22?" localSheetId="2">#REF!</definedName>
    <definedName name="XDO_?DES_PC5_HH_RH22?">#REF!</definedName>
    <definedName name="XDO_?DES_PC5_HH_RH23?" localSheetId="2">#REF!</definedName>
    <definedName name="XDO_?DES_PC5_HH_RH23?">#REF!</definedName>
    <definedName name="XDO_?DES_PC5_HH_RH3?" localSheetId="2">#REF!</definedName>
    <definedName name="XDO_?DES_PC5_HH_RH3?">#REF!</definedName>
    <definedName name="XDO_?DES_PC5_HH_RH4?" localSheetId="2">#REF!</definedName>
    <definedName name="XDO_?DES_PC5_HH_RH4?">#REF!</definedName>
    <definedName name="XDO_?DES_PC5_HH_RH5?" localSheetId="2">#REF!</definedName>
    <definedName name="XDO_?DES_PC5_HH_RH5?">#REF!</definedName>
    <definedName name="XDO_?DES_PC5_HH_RH6?" localSheetId="2">#REF!</definedName>
    <definedName name="XDO_?DES_PC5_HH_RH6?">#REF!</definedName>
    <definedName name="XDO_?DES_PC5_HH_RH7?" localSheetId="2">#REF!</definedName>
    <definedName name="XDO_?DES_PC5_HH_RH7?">#REF!</definedName>
    <definedName name="XDO_?DES_PC5_HH_RH8?" localSheetId="2">#REF!</definedName>
    <definedName name="XDO_?DES_PC5_HH_RH8?">#REF!</definedName>
    <definedName name="XDO_?DES_PC5_HH_RH9?" localSheetId="2">#REF!</definedName>
    <definedName name="XDO_?DES_PC5_HH_RH9?">#REF!</definedName>
    <definedName name="XDO_?DES_PC6_BH_DT?" localSheetId="2">#REF!</definedName>
    <definedName name="XDO_?DES_PC6_BH_DT?">#REF!</definedName>
    <definedName name="XDO_?DES_PC6_BH_RH0?" localSheetId="2">#REF!</definedName>
    <definedName name="XDO_?DES_PC6_BH_RH0?">#REF!</definedName>
    <definedName name="XDO_?DES_PC6_BH_RH1?" localSheetId="2">#REF!</definedName>
    <definedName name="XDO_?DES_PC6_BH_RH1?">#REF!</definedName>
    <definedName name="XDO_?DES_PC6_BH_RH10?" localSheetId="2">#REF!</definedName>
    <definedName name="XDO_?DES_PC6_BH_RH10?">#REF!</definedName>
    <definedName name="XDO_?DES_PC6_BH_RH11?" localSheetId="2">#REF!</definedName>
    <definedName name="XDO_?DES_PC6_BH_RH11?">#REF!</definedName>
    <definedName name="XDO_?DES_PC6_BH_RH12?" localSheetId="2">#REF!</definedName>
    <definedName name="XDO_?DES_PC6_BH_RH12?">#REF!</definedName>
    <definedName name="XDO_?DES_PC6_BH_RH13?" localSheetId="2">#REF!</definedName>
    <definedName name="XDO_?DES_PC6_BH_RH13?">#REF!</definedName>
    <definedName name="XDO_?DES_PC6_BH_RH14?" localSheetId="2">#REF!</definedName>
    <definedName name="XDO_?DES_PC6_BH_RH14?">#REF!</definedName>
    <definedName name="XDO_?DES_PC6_BH_RH15?" localSheetId="2">#REF!</definedName>
    <definedName name="XDO_?DES_PC6_BH_RH15?">#REF!</definedName>
    <definedName name="XDO_?DES_PC6_BH_RH16?" localSheetId="2">#REF!</definedName>
    <definedName name="XDO_?DES_PC6_BH_RH16?">#REF!</definedName>
    <definedName name="XDO_?DES_PC6_BH_RH17?" localSheetId="2">#REF!</definedName>
    <definedName name="XDO_?DES_PC6_BH_RH17?">#REF!</definedName>
    <definedName name="XDO_?DES_PC6_BH_RH18?" localSheetId="2">#REF!</definedName>
    <definedName name="XDO_?DES_PC6_BH_RH18?">#REF!</definedName>
    <definedName name="XDO_?DES_PC6_BH_RH19?" localSheetId="2">#REF!</definedName>
    <definedName name="XDO_?DES_PC6_BH_RH19?">#REF!</definedName>
    <definedName name="XDO_?DES_PC6_BH_RH2?" localSheetId="2">#REF!</definedName>
    <definedName name="XDO_?DES_PC6_BH_RH2?">#REF!</definedName>
    <definedName name="XDO_?DES_PC6_BH_RH20?" localSheetId="2">#REF!</definedName>
    <definedName name="XDO_?DES_PC6_BH_RH20?">#REF!</definedName>
    <definedName name="XDO_?DES_PC6_BH_RH21?" localSheetId="2">#REF!</definedName>
    <definedName name="XDO_?DES_PC6_BH_RH21?">#REF!</definedName>
    <definedName name="XDO_?DES_PC6_BH_RH22?" localSheetId="2">#REF!</definedName>
    <definedName name="XDO_?DES_PC6_BH_RH22?">#REF!</definedName>
    <definedName name="XDO_?DES_PC6_BH_RH23?" localSheetId="2">#REF!</definedName>
    <definedName name="XDO_?DES_PC6_BH_RH23?">#REF!</definedName>
    <definedName name="XDO_?DES_PC6_BH_RH3?" localSheetId="2">#REF!</definedName>
    <definedName name="XDO_?DES_PC6_BH_RH3?">#REF!</definedName>
    <definedName name="XDO_?DES_PC6_BH_RH4?" localSheetId="2">#REF!</definedName>
    <definedName name="XDO_?DES_PC6_BH_RH4?">#REF!</definedName>
    <definedName name="XDO_?DES_PC6_BH_RH5?" localSheetId="2">#REF!</definedName>
    <definedName name="XDO_?DES_PC6_BH_RH5?">#REF!</definedName>
    <definedName name="XDO_?DES_PC6_BH_RH6?" localSheetId="2">#REF!</definedName>
    <definedName name="XDO_?DES_PC6_BH_RH6?">#REF!</definedName>
    <definedName name="XDO_?DES_PC6_BH_RH7?" localSheetId="2">#REF!</definedName>
    <definedName name="XDO_?DES_PC6_BH_RH7?">#REF!</definedName>
    <definedName name="XDO_?DES_PC6_BH_RH8?" localSheetId="2">#REF!</definedName>
    <definedName name="XDO_?DES_PC6_BH_RH8?">#REF!</definedName>
    <definedName name="XDO_?DES_PC6_BH_RH9?" localSheetId="2">#REF!</definedName>
    <definedName name="XDO_?DES_PC6_BH_RH9?">#REF!</definedName>
    <definedName name="XDO_?DES_PC6_CH1_DT?" localSheetId="2">#REF!</definedName>
    <definedName name="XDO_?DES_PC6_CH1_DT?">#REF!</definedName>
    <definedName name="XDO_?DES_PC6_CH1_RH0?" localSheetId="2">#REF!</definedName>
    <definedName name="XDO_?DES_PC6_CH1_RH0?">#REF!</definedName>
    <definedName name="XDO_?DES_PC6_CH1_RH1?" localSheetId="2">#REF!</definedName>
    <definedName name="XDO_?DES_PC6_CH1_RH1?">#REF!</definedName>
    <definedName name="XDO_?DES_PC6_CH1_RH10?" localSheetId="2">#REF!</definedName>
    <definedName name="XDO_?DES_PC6_CH1_RH10?">#REF!</definedName>
    <definedName name="XDO_?DES_PC6_CH1_RH11?" localSheetId="2">#REF!</definedName>
    <definedName name="XDO_?DES_PC6_CH1_RH11?">#REF!</definedName>
    <definedName name="XDO_?DES_PC6_CH1_RH12?" localSheetId="2">#REF!</definedName>
    <definedName name="XDO_?DES_PC6_CH1_RH12?">#REF!</definedName>
    <definedName name="XDO_?DES_PC6_CH1_RH13?" localSheetId="2">#REF!</definedName>
    <definedName name="XDO_?DES_PC6_CH1_RH13?">#REF!</definedName>
    <definedName name="XDO_?DES_PC6_CH1_RH14?" localSheetId="2">#REF!</definedName>
    <definedName name="XDO_?DES_PC6_CH1_RH14?">#REF!</definedName>
    <definedName name="XDO_?DES_PC6_CH1_RH15?" localSheetId="2">#REF!</definedName>
    <definedName name="XDO_?DES_PC6_CH1_RH15?">#REF!</definedName>
    <definedName name="XDO_?DES_PC6_CH1_RH16?" localSheetId="2">#REF!</definedName>
    <definedName name="XDO_?DES_PC6_CH1_RH16?">#REF!</definedName>
    <definedName name="XDO_?DES_PC6_CH1_RH17?" localSheetId="2">#REF!</definedName>
    <definedName name="XDO_?DES_PC6_CH1_RH17?">#REF!</definedName>
    <definedName name="XDO_?DES_PC6_CH1_RH18?" localSheetId="2">#REF!</definedName>
    <definedName name="XDO_?DES_PC6_CH1_RH18?">#REF!</definedName>
    <definedName name="XDO_?DES_PC6_CH1_RH19?" localSheetId="2">#REF!</definedName>
    <definedName name="XDO_?DES_PC6_CH1_RH19?">#REF!</definedName>
    <definedName name="XDO_?DES_PC6_CH1_RH2?" localSheetId="2">#REF!</definedName>
    <definedName name="XDO_?DES_PC6_CH1_RH2?">#REF!</definedName>
    <definedName name="XDO_?DES_PC6_CH1_RH20?" localSheetId="2">#REF!</definedName>
    <definedName name="XDO_?DES_PC6_CH1_RH20?">#REF!</definedName>
    <definedName name="XDO_?DES_PC6_CH1_RH21?" localSheetId="2">#REF!</definedName>
    <definedName name="XDO_?DES_PC6_CH1_RH21?">#REF!</definedName>
    <definedName name="XDO_?DES_PC6_CH1_RH22?" localSheetId="2">#REF!</definedName>
    <definedName name="XDO_?DES_PC6_CH1_RH22?">#REF!</definedName>
    <definedName name="XDO_?DES_PC6_CH1_RH23?" localSheetId="2">#REF!</definedName>
    <definedName name="XDO_?DES_PC6_CH1_RH23?">#REF!</definedName>
    <definedName name="XDO_?DES_PC6_CH1_RH3?" localSheetId="2">#REF!</definedName>
    <definedName name="XDO_?DES_PC6_CH1_RH3?">#REF!</definedName>
    <definedName name="XDO_?DES_PC6_CH1_RH4?" localSheetId="2">#REF!</definedName>
    <definedName name="XDO_?DES_PC6_CH1_RH4?">#REF!</definedName>
    <definedName name="XDO_?DES_PC6_CH1_RH5?" localSheetId="2">#REF!</definedName>
    <definedName name="XDO_?DES_PC6_CH1_RH5?">#REF!</definedName>
    <definedName name="XDO_?DES_PC6_CH1_RH6?" localSheetId="2">#REF!</definedName>
    <definedName name="XDO_?DES_PC6_CH1_RH6?">#REF!</definedName>
    <definedName name="XDO_?DES_PC6_CH1_RH7?" localSheetId="2">#REF!</definedName>
    <definedName name="XDO_?DES_PC6_CH1_RH7?">#REF!</definedName>
    <definedName name="XDO_?DES_PC6_CH1_RH8?" localSheetId="2">#REF!</definedName>
    <definedName name="XDO_?DES_PC6_CH1_RH8?">#REF!</definedName>
    <definedName name="XDO_?DES_PC6_CH1_RH9?" localSheetId="2">#REF!</definedName>
    <definedName name="XDO_?DES_PC6_CH1_RH9?">#REF!</definedName>
    <definedName name="XDO_?DES_PC6_CH2_DT?" localSheetId="2">#REF!</definedName>
    <definedName name="XDO_?DES_PC6_CH2_DT?">#REF!</definedName>
    <definedName name="XDO_?DES_PC6_CH2_RH0?" localSheetId="2">#REF!</definedName>
    <definedName name="XDO_?DES_PC6_CH2_RH0?">#REF!</definedName>
    <definedName name="XDO_?DES_PC6_CH2_RH1?" localSheetId="2">#REF!</definedName>
    <definedName name="XDO_?DES_PC6_CH2_RH1?">#REF!</definedName>
    <definedName name="XDO_?DES_PC6_CH2_RH10?" localSheetId="2">#REF!</definedName>
    <definedName name="XDO_?DES_PC6_CH2_RH10?">#REF!</definedName>
    <definedName name="XDO_?DES_PC6_CH2_RH11?" localSheetId="2">#REF!</definedName>
    <definedName name="XDO_?DES_PC6_CH2_RH11?">#REF!</definedName>
    <definedName name="XDO_?DES_PC6_CH2_RH12?" localSheetId="2">#REF!</definedName>
    <definedName name="XDO_?DES_PC6_CH2_RH12?">#REF!</definedName>
    <definedName name="XDO_?DES_PC6_CH2_RH13?" localSheetId="2">#REF!</definedName>
    <definedName name="XDO_?DES_PC6_CH2_RH13?">#REF!</definedName>
    <definedName name="XDO_?DES_PC6_CH2_RH14?" localSheetId="2">#REF!</definedName>
    <definedName name="XDO_?DES_PC6_CH2_RH14?">#REF!</definedName>
    <definedName name="XDO_?DES_PC6_CH2_RH15?" localSheetId="2">#REF!</definedName>
    <definedName name="XDO_?DES_PC6_CH2_RH15?">#REF!</definedName>
    <definedName name="XDO_?DES_PC6_CH2_RH16?" localSheetId="2">#REF!</definedName>
    <definedName name="XDO_?DES_PC6_CH2_RH16?">#REF!</definedName>
    <definedName name="XDO_?DES_PC6_CH2_RH17?" localSheetId="2">#REF!</definedName>
    <definedName name="XDO_?DES_PC6_CH2_RH17?">#REF!</definedName>
    <definedName name="XDO_?DES_PC6_CH2_RH18?" localSheetId="2">#REF!</definedName>
    <definedName name="XDO_?DES_PC6_CH2_RH18?">#REF!</definedName>
    <definedName name="XDO_?DES_PC6_CH2_RH19?" localSheetId="2">#REF!</definedName>
    <definedName name="XDO_?DES_PC6_CH2_RH19?">#REF!</definedName>
    <definedName name="XDO_?DES_PC6_CH2_RH2?" localSheetId="2">#REF!</definedName>
    <definedName name="XDO_?DES_PC6_CH2_RH2?">#REF!</definedName>
    <definedName name="XDO_?DES_PC6_CH2_RH20?" localSheetId="2">#REF!</definedName>
    <definedName name="XDO_?DES_PC6_CH2_RH20?">#REF!</definedName>
    <definedName name="XDO_?DES_PC6_CH2_RH21?" localSheetId="2">#REF!</definedName>
    <definedName name="XDO_?DES_PC6_CH2_RH21?">#REF!</definedName>
    <definedName name="XDO_?DES_PC6_CH2_RH22?" localSheetId="2">#REF!</definedName>
    <definedName name="XDO_?DES_PC6_CH2_RH22?">#REF!</definedName>
    <definedName name="XDO_?DES_PC6_CH2_RH23?" localSheetId="2">#REF!</definedName>
    <definedName name="XDO_?DES_PC6_CH2_RH23?">#REF!</definedName>
    <definedName name="XDO_?DES_PC6_CH2_RH3?" localSheetId="2">#REF!</definedName>
    <definedName name="XDO_?DES_PC6_CH2_RH3?">#REF!</definedName>
    <definedName name="XDO_?DES_PC6_CH2_RH4?" localSheetId="2">#REF!</definedName>
    <definedName name="XDO_?DES_PC6_CH2_RH4?">#REF!</definedName>
    <definedName name="XDO_?DES_PC6_CH2_RH5?" localSheetId="2">#REF!</definedName>
    <definedName name="XDO_?DES_PC6_CH2_RH5?">#REF!</definedName>
    <definedName name="XDO_?DES_PC6_CH2_RH6?" localSheetId="2">#REF!</definedName>
    <definedName name="XDO_?DES_PC6_CH2_RH6?">#REF!</definedName>
    <definedName name="XDO_?DES_PC6_CH2_RH7?" localSheetId="2">#REF!</definedName>
    <definedName name="XDO_?DES_PC6_CH2_RH7?">#REF!</definedName>
    <definedName name="XDO_?DES_PC6_CH2_RH8?" localSheetId="2">#REF!</definedName>
    <definedName name="XDO_?DES_PC6_CH2_RH8?">#REF!</definedName>
    <definedName name="XDO_?DES_PC6_CH2_RH9?" localSheetId="2">#REF!</definedName>
    <definedName name="XDO_?DES_PC6_CH2_RH9?">#REF!</definedName>
    <definedName name="XDO_?DES_PC6_HH_DT?" localSheetId="2">#REF!</definedName>
    <definedName name="XDO_?DES_PC6_HH_DT?">#REF!</definedName>
    <definedName name="XDO_?DES_PC6_HH_RH0?" localSheetId="2">#REF!</definedName>
    <definedName name="XDO_?DES_PC6_HH_RH0?">#REF!</definedName>
    <definedName name="XDO_?DES_PC6_HH_RH1?" localSheetId="2">#REF!</definedName>
    <definedName name="XDO_?DES_PC6_HH_RH1?">#REF!</definedName>
    <definedName name="XDO_?DES_PC6_HH_RH10?" localSheetId="2">#REF!</definedName>
    <definedName name="XDO_?DES_PC6_HH_RH10?">#REF!</definedName>
    <definedName name="XDO_?DES_PC6_HH_RH11?" localSheetId="2">#REF!</definedName>
    <definedName name="XDO_?DES_PC6_HH_RH11?">#REF!</definedName>
    <definedName name="XDO_?DES_PC6_HH_RH12?" localSheetId="2">#REF!</definedName>
    <definedName name="XDO_?DES_PC6_HH_RH12?">#REF!</definedName>
    <definedName name="XDO_?DES_PC6_HH_RH13?" localSheetId="2">#REF!</definedName>
    <definedName name="XDO_?DES_PC6_HH_RH13?">#REF!</definedName>
    <definedName name="XDO_?DES_PC6_HH_RH14?" localSheetId="2">#REF!</definedName>
    <definedName name="XDO_?DES_PC6_HH_RH14?">#REF!</definedName>
    <definedName name="XDO_?DES_PC6_HH_RH15?" localSheetId="2">#REF!</definedName>
    <definedName name="XDO_?DES_PC6_HH_RH15?">#REF!</definedName>
    <definedName name="XDO_?DES_PC6_HH_RH16?" localSheetId="2">#REF!</definedName>
    <definedName name="XDO_?DES_PC6_HH_RH16?">#REF!</definedName>
    <definedName name="XDO_?DES_PC6_HH_RH17?" localSheetId="2">#REF!</definedName>
    <definedName name="XDO_?DES_PC6_HH_RH17?">#REF!</definedName>
    <definedName name="XDO_?DES_PC6_HH_RH18?" localSheetId="2">#REF!</definedName>
    <definedName name="XDO_?DES_PC6_HH_RH18?">#REF!</definedName>
    <definedName name="XDO_?DES_PC6_HH_RH19?" localSheetId="2">#REF!</definedName>
    <definedName name="XDO_?DES_PC6_HH_RH19?">#REF!</definedName>
    <definedName name="XDO_?DES_PC6_HH_RH2?" localSheetId="2">#REF!</definedName>
    <definedName name="XDO_?DES_PC6_HH_RH2?">#REF!</definedName>
    <definedName name="XDO_?DES_PC6_HH_RH20?" localSheetId="2">#REF!</definedName>
    <definedName name="XDO_?DES_PC6_HH_RH20?">#REF!</definedName>
    <definedName name="XDO_?DES_PC6_HH_RH21?" localSheetId="2">#REF!</definedName>
    <definedName name="XDO_?DES_PC6_HH_RH21?">#REF!</definedName>
    <definedName name="XDO_?DES_PC6_HH_RH22?" localSheetId="2">#REF!</definedName>
    <definedName name="XDO_?DES_PC6_HH_RH22?">#REF!</definedName>
    <definedName name="XDO_?DES_PC6_HH_RH23?" localSheetId="2">#REF!</definedName>
    <definedName name="XDO_?DES_PC6_HH_RH23?">#REF!</definedName>
    <definedName name="XDO_?DES_PC6_HH_RH3?" localSheetId="2">#REF!</definedName>
    <definedName name="XDO_?DES_PC6_HH_RH3?">#REF!</definedName>
    <definedName name="XDO_?DES_PC6_HH_RH4?" localSheetId="2">#REF!</definedName>
    <definedName name="XDO_?DES_PC6_HH_RH4?">#REF!</definedName>
    <definedName name="XDO_?DES_PC6_HH_RH5?" localSheetId="2">#REF!</definedName>
    <definedName name="XDO_?DES_PC6_HH_RH5?">#REF!</definedName>
    <definedName name="XDO_?DES_PC6_HH_RH6?" localSheetId="2">#REF!</definedName>
    <definedName name="XDO_?DES_PC6_HH_RH6?">#REF!</definedName>
    <definedName name="XDO_?DES_PC6_HH_RH7?" localSheetId="2">#REF!</definedName>
    <definedName name="XDO_?DES_PC6_HH_RH7?">#REF!</definedName>
    <definedName name="XDO_?DES_PC6_HH_RH8?" localSheetId="2">#REF!</definedName>
    <definedName name="XDO_?DES_PC6_HH_RH8?">#REF!</definedName>
    <definedName name="XDO_?DES_PC6_HH_RH9?" localSheetId="2">#REF!</definedName>
    <definedName name="XDO_?DES_PC6_HH_RH9?">#REF!</definedName>
    <definedName name="XDO_?DKP_BH_DEN_VAL?" localSheetId="2">#REF!</definedName>
    <definedName name="XDO_?DKP_BH_DEN_VAL?">#REF!</definedName>
    <definedName name="XDO_?DKP_BH_NIGHT_VAL?" localSheetId="2">#REF!</definedName>
    <definedName name="XDO_?DKP_BH_NIGHT_VAL?">#REF!</definedName>
    <definedName name="XDO_?DKP_BH_NIGHTBAS_VAL?" localSheetId="2">#REF!</definedName>
    <definedName name="XDO_?DKP_BH_NIGHTBAS_VAL?">#REF!</definedName>
    <definedName name="XDO_?DKP_BH_PIK_VAL?" localSheetId="2">#REF!</definedName>
    <definedName name="XDO_?DKP_BH_PIK_VAL?">#REF!</definedName>
    <definedName name="XDO_?DKP_BH_PPIK_VAL?" localSheetId="2">#REF!</definedName>
    <definedName name="XDO_?DKP_BH_PPIK_VAL?">#REF!</definedName>
    <definedName name="XDO_?DKP_BH_VAL?" localSheetId="2">#REF!</definedName>
    <definedName name="XDO_?DKP_BH_VAL?">#REF!</definedName>
    <definedName name="XDO_?DKP_CH1_DEN_VAL?" localSheetId="2">#REF!</definedName>
    <definedName name="XDO_?DKP_CH1_DEN_VAL?">#REF!</definedName>
    <definedName name="XDO_?DKP_CH1_NIGHT_VAL?" localSheetId="2">#REF!</definedName>
    <definedName name="XDO_?DKP_CH1_NIGHT_VAL?">#REF!</definedName>
    <definedName name="XDO_?DKP_CH1_NIGHTBAS_VAL?" localSheetId="2">#REF!</definedName>
    <definedName name="XDO_?DKP_CH1_NIGHTBAS_VAL?">#REF!</definedName>
    <definedName name="XDO_?DKP_CH1_PIK_VAL?" localSheetId="2">#REF!</definedName>
    <definedName name="XDO_?DKP_CH1_PIK_VAL?">#REF!</definedName>
    <definedName name="XDO_?DKP_CH1_PPIK_VAL?" localSheetId="2">#REF!</definedName>
    <definedName name="XDO_?DKP_CH1_PPIK_VAL?">#REF!</definedName>
    <definedName name="XDO_?DKP_CH1_VAL?" localSheetId="2">#REF!</definedName>
    <definedName name="XDO_?DKP_CH1_VAL?">#REF!</definedName>
    <definedName name="XDO_?DKP_CH2_DEN_VAL?" localSheetId="2">#REF!</definedName>
    <definedName name="XDO_?DKP_CH2_DEN_VAL?">#REF!</definedName>
    <definedName name="XDO_?DKP_CH2_NIGHT_VAL?" localSheetId="2">#REF!</definedName>
    <definedName name="XDO_?DKP_CH2_NIGHT_VAL?">#REF!</definedName>
    <definedName name="XDO_?DKP_CH2_NIGHTBAS_VAL?" localSheetId="2">#REF!</definedName>
    <definedName name="XDO_?DKP_CH2_NIGHTBAS_VAL?">#REF!</definedName>
    <definedName name="XDO_?DKP_CH2_PIK_VAL?" localSheetId="2">#REF!</definedName>
    <definedName name="XDO_?DKP_CH2_PIK_VAL?">#REF!</definedName>
    <definedName name="XDO_?DKP_CH2_PPIK_VAL?" localSheetId="2">#REF!</definedName>
    <definedName name="XDO_?DKP_CH2_PPIK_VAL?">#REF!</definedName>
    <definedName name="XDO_?DKP_CH2_VAL?" localSheetId="2">#REF!</definedName>
    <definedName name="XDO_?DKP_CH2_VAL?">#REF!</definedName>
    <definedName name="XDO_?DKP_HH_DEN_VAL?" localSheetId="2">#REF!</definedName>
    <definedName name="XDO_?DKP_HH_DEN_VAL?">#REF!</definedName>
    <definedName name="XDO_?DKP_HH_NIGHT_VAL?" localSheetId="2">#REF!</definedName>
    <definedName name="XDO_?DKP_HH_NIGHT_VAL?">#REF!</definedName>
    <definedName name="XDO_?DKP_HH_NIGHTBAS_VAL?" localSheetId="2">#REF!</definedName>
    <definedName name="XDO_?DKP_HH_NIGHTBAS_VAL?">#REF!</definedName>
    <definedName name="XDO_?DKP_HH_PIK_VAL?" localSheetId="2">#REF!</definedName>
    <definedName name="XDO_?DKP_HH_PIK_VAL?">#REF!</definedName>
    <definedName name="XDO_?DKP_HH_PPIK_VAL?" localSheetId="2">#REF!</definedName>
    <definedName name="XDO_?DKP_HH_PPIK_VAL?">#REF!</definedName>
    <definedName name="XDO_?DKP_HH_VAL?" localSheetId="2">#REF!</definedName>
    <definedName name="XDO_?DKP_HH_VAL?">#REF!</definedName>
    <definedName name="XDO_?DKP_PC3_BH_DT?" localSheetId="2">#REF!</definedName>
    <definedName name="XDO_?DKP_PC3_BH_DT?">#REF!</definedName>
    <definedName name="XDO_?DKP_PC3_BH_RH0?" localSheetId="2">#REF!</definedName>
    <definedName name="XDO_?DKP_PC3_BH_RH0?">#REF!</definedName>
    <definedName name="XDO_?DKP_PC3_BH_RH1?" localSheetId="2">#REF!</definedName>
    <definedName name="XDO_?DKP_PC3_BH_RH1?">#REF!</definedName>
    <definedName name="XDO_?DKP_PC3_BH_RH10?" localSheetId="2">#REF!</definedName>
    <definedName name="XDO_?DKP_PC3_BH_RH10?">#REF!</definedName>
    <definedName name="XDO_?DKP_PC3_BH_RH11?" localSheetId="2">#REF!</definedName>
    <definedName name="XDO_?DKP_PC3_BH_RH11?">#REF!</definedName>
    <definedName name="XDO_?DKP_PC3_BH_RH12?" localSheetId="2">#REF!</definedName>
    <definedName name="XDO_?DKP_PC3_BH_RH12?">#REF!</definedName>
    <definedName name="XDO_?DKP_PC3_BH_RH13?" localSheetId="2">#REF!</definedName>
    <definedName name="XDO_?DKP_PC3_BH_RH13?">#REF!</definedName>
    <definedName name="XDO_?DKP_PC3_BH_RH14?" localSheetId="2">#REF!</definedName>
    <definedName name="XDO_?DKP_PC3_BH_RH14?">#REF!</definedName>
    <definedName name="XDO_?DKP_PC3_BH_RH15?" localSheetId="2">#REF!</definedName>
    <definedName name="XDO_?DKP_PC3_BH_RH15?">#REF!</definedName>
    <definedName name="XDO_?DKP_PC3_BH_RH16?" localSheetId="2">#REF!</definedName>
    <definedName name="XDO_?DKP_PC3_BH_RH16?">#REF!</definedName>
    <definedName name="XDO_?DKP_PC3_BH_RH17?" localSheetId="2">#REF!</definedName>
    <definedName name="XDO_?DKP_PC3_BH_RH17?">#REF!</definedName>
    <definedName name="XDO_?DKP_PC3_BH_RH18?" localSheetId="2">#REF!</definedName>
    <definedName name="XDO_?DKP_PC3_BH_RH18?">#REF!</definedName>
    <definedName name="XDO_?DKP_PC3_BH_RH19?" localSheetId="2">#REF!</definedName>
    <definedName name="XDO_?DKP_PC3_BH_RH19?">#REF!</definedName>
    <definedName name="XDO_?DKP_PC3_BH_RH2?" localSheetId="2">#REF!</definedName>
    <definedName name="XDO_?DKP_PC3_BH_RH2?">#REF!</definedName>
    <definedName name="XDO_?DKP_PC3_BH_RH20?" localSheetId="2">#REF!</definedName>
    <definedName name="XDO_?DKP_PC3_BH_RH20?">#REF!</definedName>
    <definedName name="XDO_?DKP_PC3_BH_RH21?" localSheetId="2">#REF!</definedName>
    <definedName name="XDO_?DKP_PC3_BH_RH21?">#REF!</definedName>
    <definedName name="XDO_?DKP_PC3_BH_RH22?" localSheetId="2">#REF!</definedName>
    <definedName name="XDO_?DKP_PC3_BH_RH22?">#REF!</definedName>
    <definedName name="XDO_?DKP_PC3_BH_RH23?" localSheetId="2">#REF!</definedName>
    <definedName name="XDO_?DKP_PC3_BH_RH23?">#REF!</definedName>
    <definedName name="XDO_?DKP_PC3_BH_RH3?" localSheetId="2">#REF!</definedName>
    <definedName name="XDO_?DKP_PC3_BH_RH3?">#REF!</definedName>
    <definedName name="XDO_?DKP_PC3_BH_RH4?" localSheetId="2">#REF!</definedName>
    <definedName name="XDO_?DKP_PC3_BH_RH4?">#REF!</definedName>
    <definedName name="XDO_?DKP_PC3_BH_RH5?" localSheetId="2">#REF!</definedName>
    <definedName name="XDO_?DKP_PC3_BH_RH5?">#REF!</definedName>
    <definedName name="XDO_?DKP_PC3_BH_RH6?" localSheetId="2">#REF!</definedName>
    <definedName name="XDO_?DKP_PC3_BH_RH6?">#REF!</definedName>
    <definedName name="XDO_?DKP_PC3_BH_RH7?" localSheetId="2">#REF!</definedName>
    <definedName name="XDO_?DKP_PC3_BH_RH7?">#REF!</definedName>
    <definedName name="XDO_?DKP_PC3_BH_RH8?" localSheetId="2">#REF!</definedName>
    <definedName name="XDO_?DKP_PC3_BH_RH8?">#REF!</definedName>
    <definedName name="XDO_?DKP_PC3_BH_RH9?" localSheetId="2">#REF!</definedName>
    <definedName name="XDO_?DKP_PC3_BH_RH9?">#REF!</definedName>
    <definedName name="XDO_?DKP_PC3_CH1_DT?" localSheetId="2">#REF!</definedName>
    <definedName name="XDO_?DKP_PC3_CH1_DT?">#REF!</definedName>
    <definedName name="XDO_?DKP_PC3_CH1_RH0?" localSheetId="2">#REF!</definedName>
    <definedName name="XDO_?DKP_PC3_CH1_RH0?">#REF!</definedName>
    <definedName name="XDO_?DKP_PC3_CH1_RH1?" localSheetId="2">#REF!</definedName>
    <definedName name="XDO_?DKP_PC3_CH1_RH1?">#REF!</definedName>
    <definedName name="XDO_?DKP_PC3_CH1_RH10?" localSheetId="2">#REF!</definedName>
    <definedName name="XDO_?DKP_PC3_CH1_RH10?">#REF!</definedName>
    <definedName name="XDO_?DKP_PC3_CH1_RH11?" localSheetId="2">#REF!</definedName>
    <definedName name="XDO_?DKP_PC3_CH1_RH11?">#REF!</definedName>
    <definedName name="XDO_?DKP_PC3_CH1_RH12?" localSheetId="2">#REF!</definedName>
    <definedName name="XDO_?DKP_PC3_CH1_RH12?">#REF!</definedName>
    <definedName name="XDO_?DKP_PC3_CH1_RH13?" localSheetId="2">#REF!</definedName>
    <definedName name="XDO_?DKP_PC3_CH1_RH13?">#REF!</definedName>
    <definedName name="XDO_?DKP_PC3_CH1_RH14?" localSheetId="2">#REF!</definedName>
    <definedName name="XDO_?DKP_PC3_CH1_RH14?">#REF!</definedName>
    <definedName name="XDO_?DKP_PC3_CH1_RH15?" localSheetId="2">#REF!</definedName>
    <definedName name="XDO_?DKP_PC3_CH1_RH15?">#REF!</definedName>
    <definedName name="XDO_?DKP_PC3_CH1_RH16?" localSheetId="2">#REF!</definedName>
    <definedName name="XDO_?DKP_PC3_CH1_RH16?">#REF!</definedName>
    <definedName name="XDO_?DKP_PC3_CH1_RH17?" localSheetId="2">#REF!</definedName>
    <definedName name="XDO_?DKP_PC3_CH1_RH17?">#REF!</definedName>
    <definedName name="XDO_?DKP_PC3_CH1_RH18?" localSheetId="2">#REF!</definedName>
    <definedName name="XDO_?DKP_PC3_CH1_RH18?">#REF!</definedName>
    <definedName name="XDO_?DKP_PC3_CH1_RH19?" localSheetId="2">#REF!</definedName>
    <definedName name="XDO_?DKP_PC3_CH1_RH19?">#REF!</definedName>
    <definedName name="XDO_?DKP_PC3_CH1_RH2?" localSheetId="2">#REF!</definedName>
    <definedName name="XDO_?DKP_PC3_CH1_RH2?">#REF!</definedName>
    <definedName name="XDO_?DKP_PC3_CH1_RH20?" localSheetId="2">#REF!</definedName>
    <definedName name="XDO_?DKP_PC3_CH1_RH20?">#REF!</definedName>
    <definedName name="XDO_?DKP_PC3_CH1_RH21?" localSheetId="2">#REF!</definedName>
    <definedName name="XDO_?DKP_PC3_CH1_RH21?">#REF!</definedName>
    <definedName name="XDO_?DKP_PC3_CH1_RH22?" localSheetId="2">#REF!</definedName>
    <definedName name="XDO_?DKP_PC3_CH1_RH22?">#REF!</definedName>
    <definedName name="XDO_?DKP_PC3_CH1_RH23?" localSheetId="2">#REF!</definedName>
    <definedName name="XDO_?DKP_PC3_CH1_RH23?">#REF!</definedName>
    <definedName name="XDO_?DKP_PC3_CH1_RH3?" localSheetId="2">#REF!</definedName>
    <definedName name="XDO_?DKP_PC3_CH1_RH3?">#REF!</definedName>
    <definedName name="XDO_?DKP_PC3_CH1_RH4?" localSheetId="2">#REF!</definedName>
    <definedName name="XDO_?DKP_PC3_CH1_RH4?">#REF!</definedName>
    <definedName name="XDO_?DKP_PC3_CH1_RH5?" localSheetId="2">#REF!</definedName>
    <definedName name="XDO_?DKP_PC3_CH1_RH5?">#REF!</definedName>
    <definedName name="XDO_?DKP_PC3_CH1_RH6?" localSheetId="2">#REF!</definedName>
    <definedName name="XDO_?DKP_PC3_CH1_RH6?">#REF!</definedName>
    <definedName name="XDO_?DKP_PC3_CH1_RH7?" localSheetId="2">#REF!</definedName>
    <definedName name="XDO_?DKP_PC3_CH1_RH7?">#REF!</definedName>
    <definedName name="XDO_?DKP_PC3_CH1_RH8?" localSheetId="2">#REF!</definedName>
    <definedName name="XDO_?DKP_PC3_CH1_RH8?">#REF!</definedName>
    <definedName name="XDO_?DKP_PC3_CH1_RH9?" localSheetId="2">#REF!</definedName>
    <definedName name="XDO_?DKP_PC3_CH1_RH9?">#REF!</definedName>
    <definedName name="XDO_?DKP_PC3_CH2_DT?" localSheetId="2">#REF!</definedName>
    <definedName name="XDO_?DKP_PC3_CH2_DT?">#REF!</definedName>
    <definedName name="XDO_?DKP_PC3_CH2_RH0?" localSheetId="2">#REF!</definedName>
    <definedName name="XDO_?DKP_PC3_CH2_RH0?">#REF!</definedName>
    <definedName name="XDO_?DKP_PC3_CH2_RH1?" localSheetId="2">#REF!</definedName>
    <definedName name="XDO_?DKP_PC3_CH2_RH1?">#REF!</definedName>
    <definedName name="XDO_?DKP_PC3_CH2_RH10?" localSheetId="2">#REF!</definedName>
    <definedName name="XDO_?DKP_PC3_CH2_RH10?">#REF!</definedName>
    <definedName name="XDO_?DKP_PC3_CH2_RH11?" localSheetId="2">#REF!</definedName>
    <definedName name="XDO_?DKP_PC3_CH2_RH11?">#REF!</definedName>
    <definedName name="XDO_?DKP_PC3_CH2_RH12?" localSheetId="2">#REF!</definedName>
    <definedName name="XDO_?DKP_PC3_CH2_RH12?">#REF!</definedName>
    <definedName name="XDO_?DKP_PC3_CH2_RH13?" localSheetId="2">#REF!</definedName>
    <definedName name="XDO_?DKP_PC3_CH2_RH13?">#REF!</definedName>
    <definedName name="XDO_?DKP_PC3_CH2_RH14?" localSheetId="2">#REF!</definedName>
    <definedName name="XDO_?DKP_PC3_CH2_RH14?">#REF!</definedName>
    <definedName name="XDO_?DKP_PC3_CH2_RH15?" localSheetId="2">#REF!</definedName>
    <definedName name="XDO_?DKP_PC3_CH2_RH15?">#REF!</definedName>
    <definedName name="XDO_?DKP_PC3_CH2_RH16?" localSheetId="2">#REF!</definedName>
    <definedName name="XDO_?DKP_PC3_CH2_RH16?">#REF!</definedName>
    <definedName name="XDO_?DKP_PC3_CH2_RH17?" localSheetId="2">#REF!</definedName>
    <definedName name="XDO_?DKP_PC3_CH2_RH17?">#REF!</definedName>
    <definedName name="XDO_?DKP_PC3_CH2_RH18?" localSheetId="2">#REF!</definedName>
    <definedName name="XDO_?DKP_PC3_CH2_RH18?">#REF!</definedName>
    <definedName name="XDO_?DKP_PC3_CH2_RH19?" localSheetId="2">#REF!</definedName>
    <definedName name="XDO_?DKP_PC3_CH2_RH19?">#REF!</definedName>
    <definedName name="XDO_?DKP_PC3_CH2_RH2?" localSheetId="2">#REF!</definedName>
    <definedName name="XDO_?DKP_PC3_CH2_RH2?">#REF!</definedName>
    <definedName name="XDO_?DKP_PC3_CH2_RH20?" localSheetId="2">#REF!</definedName>
    <definedName name="XDO_?DKP_PC3_CH2_RH20?">#REF!</definedName>
    <definedName name="XDO_?DKP_PC3_CH2_RH21?" localSheetId="2">#REF!</definedName>
    <definedName name="XDO_?DKP_PC3_CH2_RH21?">#REF!</definedName>
    <definedName name="XDO_?DKP_PC3_CH2_RH22?" localSheetId="2">#REF!</definedName>
    <definedName name="XDO_?DKP_PC3_CH2_RH22?">#REF!</definedName>
    <definedName name="XDO_?DKP_PC3_CH2_RH23?" localSheetId="2">#REF!</definedName>
    <definedName name="XDO_?DKP_PC3_CH2_RH23?">#REF!</definedName>
    <definedName name="XDO_?DKP_PC3_CH2_RH3?" localSheetId="2">#REF!</definedName>
    <definedName name="XDO_?DKP_PC3_CH2_RH3?">#REF!</definedName>
    <definedName name="XDO_?DKP_PC3_CH2_RH4?" localSheetId="2">#REF!</definedName>
    <definedName name="XDO_?DKP_PC3_CH2_RH4?">#REF!</definedName>
    <definedName name="XDO_?DKP_PC3_CH2_RH5?" localSheetId="2">#REF!</definedName>
    <definedName name="XDO_?DKP_PC3_CH2_RH5?">#REF!</definedName>
    <definedName name="XDO_?DKP_PC3_CH2_RH6?" localSheetId="2">#REF!</definedName>
    <definedName name="XDO_?DKP_PC3_CH2_RH6?">#REF!</definedName>
    <definedName name="XDO_?DKP_PC3_CH2_RH7?" localSheetId="2">#REF!</definedName>
    <definedName name="XDO_?DKP_PC3_CH2_RH7?">#REF!</definedName>
    <definedName name="XDO_?DKP_PC3_CH2_RH8?" localSheetId="2">#REF!</definedName>
    <definedName name="XDO_?DKP_PC3_CH2_RH8?">#REF!</definedName>
    <definedName name="XDO_?DKP_PC3_CH2_RH9?" localSheetId="2">#REF!</definedName>
    <definedName name="XDO_?DKP_PC3_CH2_RH9?">#REF!</definedName>
    <definedName name="XDO_?DKP_PC3_HH_DT?" localSheetId="2">#REF!</definedName>
    <definedName name="XDO_?DKP_PC3_HH_DT?">#REF!</definedName>
    <definedName name="XDO_?DKP_PC3_HH_RH0?" localSheetId="2">#REF!</definedName>
    <definedName name="XDO_?DKP_PC3_HH_RH0?">#REF!</definedName>
    <definedName name="XDO_?DKP_PC3_HH_RH1?" localSheetId="2">#REF!</definedName>
    <definedName name="XDO_?DKP_PC3_HH_RH1?">#REF!</definedName>
    <definedName name="XDO_?DKP_PC3_HH_RH10?" localSheetId="2">#REF!</definedName>
    <definedName name="XDO_?DKP_PC3_HH_RH10?">#REF!</definedName>
    <definedName name="XDO_?DKP_PC3_HH_RH11?" localSheetId="2">#REF!</definedName>
    <definedName name="XDO_?DKP_PC3_HH_RH11?">#REF!</definedName>
    <definedName name="XDO_?DKP_PC3_HH_RH12?" localSheetId="2">#REF!</definedName>
    <definedName name="XDO_?DKP_PC3_HH_RH12?">#REF!</definedName>
    <definedName name="XDO_?DKP_PC3_HH_RH13?" localSheetId="2">#REF!</definedName>
    <definedName name="XDO_?DKP_PC3_HH_RH13?">#REF!</definedName>
    <definedName name="XDO_?DKP_PC3_HH_RH14?" localSheetId="2">#REF!</definedName>
    <definedName name="XDO_?DKP_PC3_HH_RH14?">#REF!</definedName>
    <definedName name="XDO_?DKP_PC3_HH_RH15?" localSheetId="2">#REF!</definedName>
    <definedName name="XDO_?DKP_PC3_HH_RH15?">#REF!</definedName>
    <definedName name="XDO_?DKP_PC3_HH_RH16?" localSheetId="2">#REF!</definedName>
    <definedName name="XDO_?DKP_PC3_HH_RH16?">#REF!</definedName>
    <definedName name="XDO_?DKP_PC3_HH_RH17?" localSheetId="2">#REF!</definedName>
    <definedName name="XDO_?DKP_PC3_HH_RH17?">#REF!</definedName>
    <definedName name="XDO_?DKP_PC3_HH_RH18?" localSheetId="2">#REF!</definedName>
    <definedName name="XDO_?DKP_PC3_HH_RH18?">#REF!</definedName>
    <definedName name="XDO_?DKP_PC3_HH_RH19?" localSheetId="2">#REF!</definedName>
    <definedName name="XDO_?DKP_PC3_HH_RH19?">#REF!</definedName>
    <definedName name="XDO_?DKP_PC3_HH_RH2?" localSheetId="2">#REF!</definedName>
    <definedName name="XDO_?DKP_PC3_HH_RH2?">#REF!</definedName>
    <definedName name="XDO_?DKP_PC3_HH_RH20?" localSheetId="2">#REF!</definedName>
    <definedName name="XDO_?DKP_PC3_HH_RH20?">#REF!</definedName>
    <definedName name="XDO_?DKP_PC3_HH_RH21?" localSheetId="2">#REF!</definedName>
    <definedName name="XDO_?DKP_PC3_HH_RH21?">#REF!</definedName>
    <definedName name="XDO_?DKP_PC3_HH_RH22?" localSheetId="2">#REF!</definedName>
    <definedName name="XDO_?DKP_PC3_HH_RH22?">#REF!</definedName>
    <definedName name="XDO_?DKP_PC3_HH_RH23?" localSheetId="2">#REF!</definedName>
    <definedName name="XDO_?DKP_PC3_HH_RH23?">#REF!</definedName>
    <definedName name="XDO_?DKP_PC3_HH_RH3?" localSheetId="2">#REF!</definedName>
    <definedName name="XDO_?DKP_PC3_HH_RH3?">#REF!</definedName>
    <definedName name="XDO_?DKP_PC3_HH_RH4?" localSheetId="2">#REF!</definedName>
    <definedName name="XDO_?DKP_PC3_HH_RH4?">#REF!</definedName>
    <definedName name="XDO_?DKP_PC3_HH_RH5?" localSheetId="2">#REF!</definedName>
    <definedName name="XDO_?DKP_PC3_HH_RH5?">#REF!</definedName>
    <definedName name="XDO_?DKP_PC3_HH_RH6?" localSheetId="2">#REF!</definedName>
    <definedName name="XDO_?DKP_PC3_HH_RH6?">#REF!</definedName>
    <definedName name="XDO_?DKP_PC3_HH_RH7?" localSheetId="2">#REF!</definedName>
    <definedName name="XDO_?DKP_PC3_HH_RH7?">#REF!</definedName>
    <definedName name="XDO_?DKP_PC3_HH_RH8?" localSheetId="2">#REF!</definedName>
    <definedName name="XDO_?DKP_PC3_HH_RH8?">#REF!</definedName>
    <definedName name="XDO_?DKP_PC3_HH_RH9?" localSheetId="2">#REF!</definedName>
    <definedName name="XDO_?DKP_PC3_HH_RH9?">#REF!</definedName>
    <definedName name="XDO_?DKP_PC4_BH_DT?" localSheetId="2">#REF!</definedName>
    <definedName name="XDO_?DKP_PC4_BH_DT?">#REF!</definedName>
    <definedName name="XDO_?DKP_PC4_BH_RH0?" localSheetId="2">#REF!</definedName>
    <definedName name="XDO_?DKP_PC4_BH_RH0?">#REF!</definedName>
    <definedName name="XDO_?DKP_PC4_BH_RH1?" localSheetId="2">#REF!</definedName>
    <definedName name="XDO_?DKP_PC4_BH_RH1?">#REF!</definedName>
    <definedName name="XDO_?DKP_PC4_BH_RH10?" localSheetId="2">#REF!</definedName>
    <definedName name="XDO_?DKP_PC4_BH_RH10?">#REF!</definedName>
    <definedName name="XDO_?DKP_PC4_BH_RH11?" localSheetId="2">#REF!</definedName>
    <definedName name="XDO_?DKP_PC4_BH_RH11?">#REF!</definedName>
    <definedName name="XDO_?DKP_PC4_BH_RH12?" localSheetId="2">#REF!</definedName>
    <definedName name="XDO_?DKP_PC4_BH_RH12?">#REF!</definedName>
    <definedName name="XDO_?DKP_PC4_BH_RH13?" localSheetId="2">#REF!</definedName>
    <definedName name="XDO_?DKP_PC4_BH_RH13?">#REF!</definedName>
    <definedName name="XDO_?DKP_PC4_BH_RH14?" localSheetId="2">#REF!</definedName>
    <definedName name="XDO_?DKP_PC4_BH_RH14?">#REF!</definedName>
    <definedName name="XDO_?DKP_PC4_BH_RH15?" localSheetId="2">#REF!</definedName>
    <definedName name="XDO_?DKP_PC4_BH_RH15?">#REF!</definedName>
    <definedName name="XDO_?DKP_PC4_BH_RH16?" localSheetId="2">#REF!</definedName>
    <definedName name="XDO_?DKP_PC4_BH_RH16?">#REF!</definedName>
    <definedName name="XDO_?DKP_PC4_BH_RH17?" localSheetId="2">#REF!</definedName>
    <definedName name="XDO_?DKP_PC4_BH_RH17?">#REF!</definedName>
    <definedName name="XDO_?DKP_PC4_BH_RH18?" localSheetId="2">#REF!</definedName>
    <definedName name="XDO_?DKP_PC4_BH_RH18?">#REF!</definedName>
    <definedName name="XDO_?DKP_PC4_BH_RH19?" localSheetId="2">#REF!</definedName>
    <definedName name="XDO_?DKP_PC4_BH_RH19?">#REF!</definedName>
    <definedName name="XDO_?DKP_PC4_BH_RH2?" localSheetId="2">#REF!</definedName>
    <definedName name="XDO_?DKP_PC4_BH_RH2?">#REF!</definedName>
    <definedName name="XDO_?DKP_PC4_BH_RH20?" localSheetId="2">#REF!</definedName>
    <definedName name="XDO_?DKP_PC4_BH_RH20?">#REF!</definedName>
    <definedName name="XDO_?DKP_PC4_BH_RH21?" localSheetId="2">#REF!</definedName>
    <definedName name="XDO_?DKP_PC4_BH_RH21?">#REF!</definedName>
    <definedName name="XDO_?DKP_PC4_BH_RH22?" localSheetId="2">#REF!</definedName>
    <definedName name="XDO_?DKP_PC4_BH_RH22?">#REF!</definedName>
    <definedName name="XDO_?DKP_PC4_BH_RH23?" localSheetId="2">#REF!</definedName>
    <definedName name="XDO_?DKP_PC4_BH_RH23?">#REF!</definedName>
    <definedName name="XDO_?DKP_PC4_BH_RH3?" localSheetId="2">#REF!</definedName>
    <definedName name="XDO_?DKP_PC4_BH_RH3?">#REF!</definedName>
    <definedName name="XDO_?DKP_PC4_BH_RH4?" localSheetId="2">#REF!</definedName>
    <definedName name="XDO_?DKP_PC4_BH_RH4?">#REF!</definedName>
    <definedName name="XDO_?DKP_PC4_BH_RH5?" localSheetId="2">#REF!</definedName>
    <definedName name="XDO_?DKP_PC4_BH_RH5?">#REF!</definedName>
    <definedName name="XDO_?DKP_PC4_BH_RH6?" localSheetId="2">#REF!</definedName>
    <definedName name="XDO_?DKP_PC4_BH_RH6?">#REF!</definedName>
    <definedName name="XDO_?DKP_PC4_BH_RH7?" localSheetId="2">#REF!</definedName>
    <definedName name="XDO_?DKP_PC4_BH_RH7?">#REF!</definedName>
    <definedName name="XDO_?DKP_PC4_BH_RH8?" localSheetId="2">#REF!</definedName>
    <definedName name="XDO_?DKP_PC4_BH_RH8?">#REF!</definedName>
    <definedName name="XDO_?DKP_PC4_BH_RH9?" localSheetId="2">#REF!</definedName>
    <definedName name="XDO_?DKP_PC4_BH_RH9?">#REF!</definedName>
    <definedName name="XDO_?DKP_PC4_CH1_DT?" localSheetId="2">#REF!</definedName>
    <definedName name="XDO_?DKP_PC4_CH1_DT?">#REF!</definedName>
    <definedName name="XDO_?DKP_PC4_CH1_RH0?" localSheetId="2">#REF!</definedName>
    <definedName name="XDO_?DKP_PC4_CH1_RH0?">#REF!</definedName>
    <definedName name="XDO_?DKP_PC4_CH1_RH1?" localSheetId="2">#REF!</definedName>
    <definedName name="XDO_?DKP_PC4_CH1_RH1?">#REF!</definedName>
    <definedName name="XDO_?DKP_PC4_CH1_RH10?" localSheetId="2">#REF!</definedName>
    <definedName name="XDO_?DKP_PC4_CH1_RH10?">#REF!</definedName>
    <definedName name="XDO_?DKP_PC4_CH1_RH11?" localSheetId="2">#REF!</definedName>
    <definedName name="XDO_?DKP_PC4_CH1_RH11?">#REF!</definedName>
    <definedName name="XDO_?DKP_PC4_CH1_RH12?" localSheetId="2">#REF!</definedName>
    <definedName name="XDO_?DKP_PC4_CH1_RH12?">#REF!</definedName>
    <definedName name="XDO_?DKP_PC4_CH1_RH13?" localSheetId="2">#REF!</definedName>
    <definedName name="XDO_?DKP_PC4_CH1_RH13?">#REF!</definedName>
    <definedName name="XDO_?DKP_PC4_CH1_RH14?" localSheetId="2">#REF!</definedName>
    <definedName name="XDO_?DKP_PC4_CH1_RH14?">#REF!</definedName>
    <definedName name="XDO_?DKP_PC4_CH1_RH15?" localSheetId="2">#REF!</definedName>
    <definedName name="XDO_?DKP_PC4_CH1_RH15?">#REF!</definedName>
    <definedName name="XDO_?DKP_PC4_CH1_RH16?" localSheetId="2">#REF!</definedName>
    <definedName name="XDO_?DKP_PC4_CH1_RH16?">#REF!</definedName>
    <definedName name="XDO_?DKP_PC4_CH1_RH17?" localSheetId="2">#REF!</definedName>
    <definedName name="XDO_?DKP_PC4_CH1_RH17?">#REF!</definedName>
    <definedName name="XDO_?DKP_PC4_CH1_RH18?" localSheetId="2">#REF!</definedName>
    <definedName name="XDO_?DKP_PC4_CH1_RH18?">#REF!</definedName>
    <definedName name="XDO_?DKP_PC4_CH1_RH19?" localSheetId="2">#REF!</definedName>
    <definedName name="XDO_?DKP_PC4_CH1_RH19?">#REF!</definedName>
    <definedName name="XDO_?DKP_PC4_CH1_RH2?" localSheetId="2">#REF!</definedName>
    <definedName name="XDO_?DKP_PC4_CH1_RH2?">#REF!</definedName>
    <definedName name="XDO_?DKP_PC4_CH1_RH20?" localSheetId="2">#REF!</definedName>
    <definedName name="XDO_?DKP_PC4_CH1_RH20?">#REF!</definedName>
    <definedName name="XDO_?DKP_PC4_CH1_RH21?" localSheetId="2">#REF!</definedName>
    <definedName name="XDO_?DKP_PC4_CH1_RH21?">#REF!</definedName>
    <definedName name="XDO_?DKP_PC4_CH1_RH22?" localSheetId="2">#REF!</definedName>
    <definedName name="XDO_?DKP_PC4_CH1_RH22?">#REF!</definedName>
    <definedName name="XDO_?DKP_PC4_CH1_RH23?" localSheetId="2">#REF!</definedName>
    <definedName name="XDO_?DKP_PC4_CH1_RH23?">#REF!</definedName>
    <definedName name="XDO_?DKP_PC4_CH1_RH3?" localSheetId="2">#REF!</definedName>
    <definedName name="XDO_?DKP_PC4_CH1_RH3?">#REF!</definedName>
    <definedName name="XDO_?DKP_PC4_CH1_RH4?" localSheetId="2">#REF!</definedName>
    <definedName name="XDO_?DKP_PC4_CH1_RH4?">#REF!</definedName>
    <definedName name="XDO_?DKP_PC4_CH1_RH5?" localSheetId="2">#REF!</definedName>
    <definedName name="XDO_?DKP_PC4_CH1_RH5?">#REF!</definedName>
    <definedName name="XDO_?DKP_PC4_CH1_RH6?" localSheetId="2">#REF!</definedName>
    <definedName name="XDO_?DKP_PC4_CH1_RH6?">#REF!</definedName>
    <definedName name="XDO_?DKP_PC4_CH1_RH7?" localSheetId="2">#REF!</definedName>
    <definedName name="XDO_?DKP_PC4_CH1_RH7?">#REF!</definedName>
    <definedName name="XDO_?DKP_PC4_CH1_RH8?" localSheetId="2">#REF!</definedName>
    <definedName name="XDO_?DKP_PC4_CH1_RH8?">#REF!</definedName>
    <definedName name="XDO_?DKP_PC4_CH1_RH9?" localSheetId="2">#REF!</definedName>
    <definedName name="XDO_?DKP_PC4_CH1_RH9?">#REF!</definedName>
    <definedName name="XDO_?DKP_PC4_CH2_DT?" localSheetId="2">#REF!</definedName>
    <definedName name="XDO_?DKP_PC4_CH2_DT?">#REF!</definedName>
    <definedName name="XDO_?DKP_PC4_CH2_RH0?" localSheetId="2">#REF!</definedName>
    <definedName name="XDO_?DKP_PC4_CH2_RH0?">#REF!</definedName>
    <definedName name="XDO_?DKP_PC4_CH2_RH1?" localSheetId="2">#REF!</definedName>
    <definedName name="XDO_?DKP_PC4_CH2_RH1?">#REF!</definedName>
    <definedName name="XDO_?DKP_PC4_CH2_RH10?" localSheetId="2">#REF!</definedName>
    <definedName name="XDO_?DKP_PC4_CH2_RH10?">#REF!</definedName>
    <definedName name="XDO_?DKP_PC4_CH2_RH11?" localSheetId="2">#REF!</definedName>
    <definedName name="XDO_?DKP_PC4_CH2_RH11?">#REF!</definedName>
    <definedName name="XDO_?DKP_PC4_CH2_RH12?" localSheetId="2">#REF!</definedName>
    <definedName name="XDO_?DKP_PC4_CH2_RH12?">#REF!</definedName>
    <definedName name="XDO_?DKP_PC4_CH2_RH13?" localSheetId="2">#REF!</definedName>
    <definedName name="XDO_?DKP_PC4_CH2_RH13?">#REF!</definedName>
    <definedName name="XDO_?DKP_PC4_CH2_RH14?" localSheetId="2">#REF!</definedName>
    <definedName name="XDO_?DKP_PC4_CH2_RH14?">#REF!</definedName>
    <definedName name="XDO_?DKP_PC4_CH2_RH15?" localSheetId="2">#REF!</definedName>
    <definedName name="XDO_?DKP_PC4_CH2_RH15?">#REF!</definedName>
    <definedName name="XDO_?DKP_PC4_CH2_RH16?" localSheetId="2">#REF!</definedName>
    <definedName name="XDO_?DKP_PC4_CH2_RH16?">#REF!</definedName>
    <definedName name="XDO_?DKP_PC4_CH2_RH17?" localSheetId="2">#REF!</definedName>
    <definedName name="XDO_?DKP_PC4_CH2_RH17?">#REF!</definedName>
    <definedName name="XDO_?DKP_PC4_CH2_RH18?" localSheetId="2">#REF!</definedName>
    <definedName name="XDO_?DKP_PC4_CH2_RH18?">#REF!</definedName>
    <definedName name="XDO_?DKP_PC4_CH2_RH19?" localSheetId="2">#REF!</definedName>
    <definedName name="XDO_?DKP_PC4_CH2_RH19?">#REF!</definedName>
    <definedName name="XDO_?DKP_PC4_CH2_RH2?" localSheetId="2">#REF!</definedName>
    <definedName name="XDO_?DKP_PC4_CH2_RH2?">#REF!</definedName>
    <definedName name="XDO_?DKP_PC4_CH2_RH20?" localSheetId="2">#REF!</definedName>
    <definedName name="XDO_?DKP_PC4_CH2_RH20?">#REF!</definedName>
    <definedName name="XDO_?DKP_PC4_CH2_RH21?" localSheetId="2">#REF!</definedName>
    <definedName name="XDO_?DKP_PC4_CH2_RH21?">#REF!</definedName>
    <definedName name="XDO_?DKP_PC4_CH2_RH22?" localSheetId="2">#REF!</definedName>
    <definedName name="XDO_?DKP_PC4_CH2_RH22?">#REF!</definedName>
    <definedName name="XDO_?DKP_PC4_CH2_RH23?" localSheetId="2">#REF!</definedName>
    <definedName name="XDO_?DKP_PC4_CH2_RH23?">#REF!</definedName>
    <definedName name="XDO_?DKP_PC4_CH2_RH3?" localSheetId="2">#REF!</definedName>
    <definedName name="XDO_?DKP_PC4_CH2_RH3?">#REF!</definedName>
    <definedName name="XDO_?DKP_PC4_CH2_RH4?" localSheetId="2">#REF!</definedName>
    <definedName name="XDO_?DKP_PC4_CH2_RH4?">#REF!</definedName>
    <definedName name="XDO_?DKP_PC4_CH2_RH5?" localSheetId="2">#REF!</definedName>
    <definedName name="XDO_?DKP_PC4_CH2_RH5?">#REF!</definedName>
    <definedName name="XDO_?DKP_PC4_CH2_RH6?" localSheetId="2">#REF!</definedName>
    <definedName name="XDO_?DKP_PC4_CH2_RH6?">#REF!</definedName>
    <definedName name="XDO_?DKP_PC4_CH2_RH7?" localSheetId="2">#REF!</definedName>
    <definedName name="XDO_?DKP_PC4_CH2_RH7?">#REF!</definedName>
    <definedName name="XDO_?DKP_PC4_CH2_RH8?" localSheetId="2">#REF!</definedName>
    <definedName name="XDO_?DKP_PC4_CH2_RH8?">#REF!</definedName>
    <definedName name="XDO_?DKP_PC4_CH2_RH9?" localSheetId="2">#REF!</definedName>
    <definedName name="XDO_?DKP_PC4_CH2_RH9?">#REF!</definedName>
    <definedName name="XDO_?DKP_PC4_HH_DT?" localSheetId="2">#REF!</definedName>
    <definedName name="XDO_?DKP_PC4_HH_DT?">#REF!</definedName>
    <definedName name="XDO_?DKP_PC4_HH_RH0?" localSheetId="2">#REF!</definedName>
    <definedName name="XDO_?DKP_PC4_HH_RH0?">#REF!</definedName>
    <definedName name="XDO_?DKP_PC4_HH_RH1?" localSheetId="2">#REF!</definedName>
    <definedName name="XDO_?DKP_PC4_HH_RH1?">#REF!</definedName>
    <definedName name="XDO_?DKP_PC4_HH_RH10?" localSheetId="2">#REF!</definedName>
    <definedName name="XDO_?DKP_PC4_HH_RH10?">#REF!</definedName>
    <definedName name="XDO_?DKP_PC4_HH_RH11?" localSheetId="2">#REF!</definedName>
    <definedName name="XDO_?DKP_PC4_HH_RH11?">#REF!</definedName>
    <definedName name="XDO_?DKP_PC4_HH_RH12?" localSheetId="2">#REF!</definedName>
    <definedName name="XDO_?DKP_PC4_HH_RH12?">#REF!</definedName>
    <definedName name="XDO_?DKP_PC4_HH_RH13?" localSheetId="2">#REF!</definedName>
    <definedName name="XDO_?DKP_PC4_HH_RH13?">#REF!</definedName>
    <definedName name="XDO_?DKP_PC4_HH_RH14?" localSheetId="2">#REF!</definedName>
    <definedName name="XDO_?DKP_PC4_HH_RH14?">#REF!</definedName>
    <definedName name="XDO_?DKP_PC4_HH_RH15?" localSheetId="2">#REF!</definedName>
    <definedName name="XDO_?DKP_PC4_HH_RH15?">#REF!</definedName>
    <definedName name="XDO_?DKP_PC4_HH_RH16?" localSheetId="2">#REF!</definedName>
    <definedName name="XDO_?DKP_PC4_HH_RH16?">#REF!</definedName>
    <definedName name="XDO_?DKP_PC4_HH_RH17?" localSheetId="2">#REF!</definedName>
    <definedName name="XDO_?DKP_PC4_HH_RH17?">#REF!</definedName>
    <definedName name="XDO_?DKP_PC4_HH_RH18?" localSheetId="2">#REF!</definedName>
    <definedName name="XDO_?DKP_PC4_HH_RH18?">#REF!</definedName>
    <definedName name="XDO_?DKP_PC4_HH_RH19?" localSheetId="2">#REF!</definedName>
    <definedName name="XDO_?DKP_PC4_HH_RH19?">#REF!</definedName>
    <definedName name="XDO_?DKP_PC4_HH_RH2?" localSheetId="2">#REF!</definedName>
    <definedName name="XDO_?DKP_PC4_HH_RH2?">#REF!</definedName>
    <definedName name="XDO_?DKP_PC4_HH_RH20?" localSheetId="2">#REF!</definedName>
    <definedName name="XDO_?DKP_PC4_HH_RH20?">#REF!</definedName>
    <definedName name="XDO_?DKP_PC4_HH_RH21?" localSheetId="2">#REF!</definedName>
    <definedName name="XDO_?DKP_PC4_HH_RH21?">#REF!</definedName>
    <definedName name="XDO_?DKP_PC4_HH_RH22?" localSheetId="2">#REF!</definedName>
    <definedName name="XDO_?DKP_PC4_HH_RH22?">#REF!</definedName>
    <definedName name="XDO_?DKP_PC4_HH_RH23?" localSheetId="2">#REF!</definedName>
    <definedName name="XDO_?DKP_PC4_HH_RH23?">#REF!</definedName>
    <definedName name="XDO_?DKP_PC4_HH_RH3?" localSheetId="2">#REF!</definedName>
    <definedName name="XDO_?DKP_PC4_HH_RH3?">#REF!</definedName>
    <definedName name="XDO_?DKP_PC4_HH_RH4?" localSheetId="2">#REF!</definedName>
    <definedName name="XDO_?DKP_PC4_HH_RH4?">#REF!</definedName>
    <definedName name="XDO_?DKP_PC4_HH_RH5?" localSheetId="2">#REF!</definedName>
    <definedName name="XDO_?DKP_PC4_HH_RH5?">#REF!</definedName>
    <definedName name="XDO_?DKP_PC4_HH_RH6?" localSheetId="2">#REF!</definedName>
    <definedName name="XDO_?DKP_PC4_HH_RH6?">#REF!</definedName>
    <definedName name="XDO_?DKP_PC4_HH_RH7?" localSheetId="2">#REF!</definedName>
    <definedName name="XDO_?DKP_PC4_HH_RH7?">#REF!</definedName>
    <definedName name="XDO_?DKP_PC4_HH_RH8?" localSheetId="2">#REF!</definedName>
    <definedName name="XDO_?DKP_PC4_HH_RH8?">#REF!</definedName>
    <definedName name="XDO_?DKP_PC4_HH_RH9?" localSheetId="2">#REF!</definedName>
    <definedName name="XDO_?DKP_PC4_HH_RH9?">#REF!</definedName>
    <definedName name="XDO_?DKP_PC5_BH_DT?" localSheetId="2">#REF!</definedName>
    <definedName name="XDO_?DKP_PC5_BH_DT?">#REF!</definedName>
    <definedName name="XDO_?DKP_PC5_BH_RH0?" localSheetId="2">#REF!</definedName>
    <definedName name="XDO_?DKP_PC5_BH_RH0?">#REF!</definedName>
    <definedName name="XDO_?DKP_PC5_BH_RH1?" localSheetId="2">#REF!</definedName>
    <definedName name="XDO_?DKP_PC5_BH_RH1?">#REF!</definedName>
    <definedName name="XDO_?DKP_PC5_BH_RH10?" localSheetId="2">#REF!</definedName>
    <definedName name="XDO_?DKP_PC5_BH_RH10?">#REF!</definedName>
    <definedName name="XDO_?DKP_PC5_BH_RH11?" localSheetId="2">#REF!</definedName>
    <definedName name="XDO_?DKP_PC5_BH_RH11?">#REF!</definedName>
    <definedName name="XDO_?DKP_PC5_BH_RH12?" localSheetId="2">#REF!</definedName>
    <definedName name="XDO_?DKP_PC5_BH_RH12?">#REF!</definedName>
    <definedName name="XDO_?DKP_PC5_BH_RH13?" localSheetId="2">#REF!</definedName>
    <definedName name="XDO_?DKP_PC5_BH_RH13?">#REF!</definedName>
    <definedName name="XDO_?DKP_PC5_BH_RH14?" localSheetId="2">#REF!</definedName>
    <definedName name="XDO_?DKP_PC5_BH_RH14?">#REF!</definedName>
    <definedName name="XDO_?DKP_PC5_BH_RH15?" localSheetId="2">#REF!</definedName>
    <definedName name="XDO_?DKP_PC5_BH_RH15?">#REF!</definedName>
    <definedName name="XDO_?DKP_PC5_BH_RH16?" localSheetId="2">#REF!</definedName>
    <definedName name="XDO_?DKP_PC5_BH_RH16?">#REF!</definedName>
    <definedName name="XDO_?DKP_PC5_BH_RH17?" localSheetId="2">#REF!</definedName>
    <definedName name="XDO_?DKP_PC5_BH_RH17?">#REF!</definedName>
    <definedName name="XDO_?DKP_PC5_BH_RH18?" localSheetId="2">#REF!</definedName>
    <definedName name="XDO_?DKP_PC5_BH_RH18?">#REF!</definedName>
    <definedName name="XDO_?DKP_PC5_BH_RH19?" localSheetId="2">#REF!</definedName>
    <definedName name="XDO_?DKP_PC5_BH_RH19?">#REF!</definedName>
    <definedName name="XDO_?DKP_PC5_BH_RH2?" localSheetId="2">#REF!</definedName>
    <definedName name="XDO_?DKP_PC5_BH_RH2?">#REF!</definedName>
    <definedName name="XDO_?DKP_PC5_BH_RH20?" localSheetId="2">#REF!</definedName>
    <definedName name="XDO_?DKP_PC5_BH_RH20?">#REF!</definedName>
    <definedName name="XDO_?DKP_PC5_BH_RH21?" localSheetId="2">#REF!</definedName>
    <definedName name="XDO_?DKP_PC5_BH_RH21?">#REF!</definedName>
    <definedName name="XDO_?DKP_PC5_BH_RH22?" localSheetId="2">#REF!</definedName>
    <definedName name="XDO_?DKP_PC5_BH_RH22?">#REF!</definedName>
    <definedName name="XDO_?DKP_PC5_BH_RH23?" localSheetId="2">#REF!</definedName>
    <definedName name="XDO_?DKP_PC5_BH_RH23?">#REF!</definedName>
    <definedName name="XDO_?DKP_PC5_BH_RH3?" localSheetId="2">#REF!</definedName>
    <definedName name="XDO_?DKP_PC5_BH_RH3?">#REF!</definedName>
    <definedName name="XDO_?DKP_PC5_BH_RH4?" localSheetId="2">#REF!</definedName>
    <definedName name="XDO_?DKP_PC5_BH_RH4?">#REF!</definedName>
    <definedName name="XDO_?DKP_PC5_BH_RH5?" localSheetId="2">#REF!</definedName>
    <definedName name="XDO_?DKP_PC5_BH_RH5?">#REF!</definedName>
    <definedName name="XDO_?DKP_PC5_BH_RH6?" localSheetId="2">#REF!</definedName>
    <definedName name="XDO_?DKP_PC5_BH_RH6?">#REF!</definedName>
    <definedName name="XDO_?DKP_PC5_BH_RH7?" localSheetId="2">#REF!</definedName>
    <definedName name="XDO_?DKP_PC5_BH_RH7?">#REF!</definedName>
    <definedName name="XDO_?DKP_PC5_BH_RH8?" localSheetId="2">#REF!</definedName>
    <definedName name="XDO_?DKP_PC5_BH_RH8?">#REF!</definedName>
    <definedName name="XDO_?DKP_PC5_BH_RH9?" localSheetId="2">#REF!</definedName>
    <definedName name="XDO_?DKP_PC5_BH_RH9?">#REF!</definedName>
    <definedName name="XDO_?DKP_PC5_CH1_DT?" localSheetId="2">#REF!</definedName>
    <definedName name="XDO_?DKP_PC5_CH1_DT?">#REF!</definedName>
    <definedName name="XDO_?DKP_PC5_CH1_RH0?" localSheetId="2">#REF!</definedName>
    <definedName name="XDO_?DKP_PC5_CH1_RH0?">#REF!</definedName>
    <definedName name="XDO_?DKP_PC5_CH1_RH1?" localSheetId="2">#REF!</definedName>
    <definedName name="XDO_?DKP_PC5_CH1_RH1?">#REF!</definedName>
    <definedName name="XDO_?DKP_PC5_CH1_RH10?" localSheetId="2">#REF!</definedName>
    <definedName name="XDO_?DKP_PC5_CH1_RH10?">#REF!</definedName>
    <definedName name="XDO_?DKP_PC5_CH1_RH11?" localSheetId="2">#REF!</definedName>
    <definedName name="XDO_?DKP_PC5_CH1_RH11?">#REF!</definedName>
    <definedName name="XDO_?DKP_PC5_CH1_RH12?" localSheetId="2">#REF!</definedName>
    <definedName name="XDO_?DKP_PC5_CH1_RH12?">#REF!</definedName>
    <definedName name="XDO_?DKP_PC5_CH1_RH13?" localSheetId="2">#REF!</definedName>
    <definedName name="XDO_?DKP_PC5_CH1_RH13?">#REF!</definedName>
    <definedName name="XDO_?DKP_PC5_CH1_RH14?" localSheetId="2">#REF!</definedName>
    <definedName name="XDO_?DKP_PC5_CH1_RH14?">#REF!</definedName>
    <definedName name="XDO_?DKP_PC5_CH1_RH15?" localSheetId="2">#REF!</definedName>
    <definedName name="XDO_?DKP_PC5_CH1_RH15?">#REF!</definedName>
    <definedName name="XDO_?DKP_PC5_CH1_RH16?" localSheetId="2">#REF!</definedName>
    <definedName name="XDO_?DKP_PC5_CH1_RH16?">#REF!</definedName>
    <definedName name="XDO_?DKP_PC5_CH1_RH17?" localSheetId="2">#REF!</definedName>
    <definedName name="XDO_?DKP_PC5_CH1_RH17?">#REF!</definedName>
    <definedName name="XDO_?DKP_PC5_CH1_RH18?" localSheetId="2">#REF!</definedName>
    <definedName name="XDO_?DKP_PC5_CH1_RH18?">#REF!</definedName>
    <definedName name="XDO_?DKP_PC5_CH1_RH19?" localSheetId="2">#REF!</definedName>
    <definedName name="XDO_?DKP_PC5_CH1_RH19?">#REF!</definedName>
    <definedName name="XDO_?DKP_PC5_CH1_RH2?" localSheetId="2">#REF!</definedName>
    <definedName name="XDO_?DKP_PC5_CH1_RH2?">#REF!</definedName>
    <definedName name="XDO_?DKP_PC5_CH1_RH20?" localSheetId="2">#REF!</definedName>
    <definedName name="XDO_?DKP_PC5_CH1_RH20?">#REF!</definedName>
    <definedName name="XDO_?DKP_PC5_CH1_RH21?" localSheetId="2">#REF!</definedName>
    <definedName name="XDO_?DKP_PC5_CH1_RH21?">#REF!</definedName>
    <definedName name="XDO_?DKP_PC5_CH1_RH22?" localSheetId="2">#REF!</definedName>
    <definedName name="XDO_?DKP_PC5_CH1_RH22?">#REF!</definedName>
    <definedName name="XDO_?DKP_PC5_CH1_RH23?" localSheetId="2">#REF!</definedName>
    <definedName name="XDO_?DKP_PC5_CH1_RH23?">#REF!</definedName>
    <definedName name="XDO_?DKP_PC5_CH1_RH3?" localSheetId="2">#REF!</definedName>
    <definedName name="XDO_?DKP_PC5_CH1_RH3?">#REF!</definedName>
    <definedName name="XDO_?DKP_PC5_CH1_RH4?" localSheetId="2">#REF!</definedName>
    <definedName name="XDO_?DKP_PC5_CH1_RH4?">#REF!</definedName>
    <definedName name="XDO_?DKP_PC5_CH1_RH5?" localSheetId="2">#REF!</definedName>
    <definedName name="XDO_?DKP_PC5_CH1_RH5?">#REF!</definedName>
    <definedName name="XDO_?DKP_PC5_CH1_RH6?" localSheetId="2">#REF!</definedName>
    <definedName name="XDO_?DKP_PC5_CH1_RH6?">#REF!</definedName>
    <definedName name="XDO_?DKP_PC5_CH1_RH7?" localSheetId="2">#REF!</definedName>
    <definedName name="XDO_?DKP_PC5_CH1_RH7?">#REF!</definedName>
    <definedName name="XDO_?DKP_PC5_CH1_RH8?" localSheetId="2">#REF!</definedName>
    <definedName name="XDO_?DKP_PC5_CH1_RH8?">#REF!</definedName>
    <definedName name="XDO_?DKP_PC5_CH1_RH9?" localSheetId="2">#REF!</definedName>
    <definedName name="XDO_?DKP_PC5_CH1_RH9?">#REF!</definedName>
    <definedName name="XDO_?DKP_PC5_CH2_DT?" localSheetId="2">#REF!</definedName>
    <definedName name="XDO_?DKP_PC5_CH2_DT?">#REF!</definedName>
    <definedName name="XDO_?DKP_PC5_CH2_RH0?" localSheetId="2">#REF!</definedName>
    <definedName name="XDO_?DKP_PC5_CH2_RH0?">#REF!</definedName>
    <definedName name="XDO_?DKP_PC5_CH2_RH1?" localSheetId="2">#REF!</definedName>
    <definedName name="XDO_?DKP_PC5_CH2_RH1?">#REF!</definedName>
    <definedName name="XDO_?DKP_PC5_CH2_RH10?" localSheetId="2">#REF!</definedName>
    <definedName name="XDO_?DKP_PC5_CH2_RH10?">#REF!</definedName>
    <definedName name="XDO_?DKP_PC5_CH2_RH11?" localSheetId="2">#REF!</definedName>
    <definedName name="XDO_?DKP_PC5_CH2_RH11?">#REF!</definedName>
    <definedName name="XDO_?DKP_PC5_CH2_RH12?" localSheetId="2">#REF!</definedName>
    <definedName name="XDO_?DKP_PC5_CH2_RH12?">#REF!</definedName>
    <definedName name="XDO_?DKP_PC5_CH2_RH13?" localSheetId="2">#REF!</definedName>
    <definedName name="XDO_?DKP_PC5_CH2_RH13?">#REF!</definedName>
    <definedName name="XDO_?DKP_PC5_CH2_RH14?" localSheetId="2">#REF!</definedName>
    <definedName name="XDO_?DKP_PC5_CH2_RH14?">#REF!</definedName>
    <definedName name="XDO_?DKP_PC5_CH2_RH15?" localSheetId="2">#REF!</definedName>
    <definedName name="XDO_?DKP_PC5_CH2_RH15?">#REF!</definedName>
    <definedName name="XDO_?DKP_PC5_CH2_RH16?" localSheetId="2">#REF!</definedName>
    <definedName name="XDO_?DKP_PC5_CH2_RH16?">#REF!</definedName>
    <definedName name="XDO_?DKP_PC5_CH2_RH17?" localSheetId="2">#REF!</definedName>
    <definedName name="XDO_?DKP_PC5_CH2_RH17?">#REF!</definedName>
    <definedName name="XDO_?DKP_PC5_CH2_RH18?" localSheetId="2">#REF!</definedName>
    <definedName name="XDO_?DKP_PC5_CH2_RH18?">#REF!</definedName>
    <definedName name="XDO_?DKP_PC5_CH2_RH19?" localSheetId="2">#REF!</definedName>
    <definedName name="XDO_?DKP_PC5_CH2_RH19?">#REF!</definedName>
    <definedName name="XDO_?DKP_PC5_CH2_RH2?" localSheetId="2">#REF!</definedName>
    <definedName name="XDO_?DKP_PC5_CH2_RH2?">#REF!</definedName>
    <definedName name="XDO_?DKP_PC5_CH2_RH20?" localSheetId="2">#REF!</definedName>
    <definedName name="XDO_?DKP_PC5_CH2_RH20?">#REF!</definedName>
    <definedName name="XDO_?DKP_PC5_CH2_RH21?" localSheetId="2">#REF!</definedName>
    <definedName name="XDO_?DKP_PC5_CH2_RH21?">#REF!</definedName>
    <definedName name="XDO_?DKP_PC5_CH2_RH22?" localSheetId="2">#REF!</definedName>
    <definedName name="XDO_?DKP_PC5_CH2_RH22?">#REF!</definedName>
    <definedName name="XDO_?DKP_PC5_CH2_RH23?" localSheetId="2">#REF!</definedName>
    <definedName name="XDO_?DKP_PC5_CH2_RH23?">#REF!</definedName>
    <definedName name="XDO_?DKP_PC5_CH2_RH3?" localSheetId="2">#REF!</definedName>
    <definedName name="XDO_?DKP_PC5_CH2_RH3?">#REF!</definedName>
    <definedName name="XDO_?DKP_PC5_CH2_RH4?" localSheetId="2">#REF!</definedName>
    <definedName name="XDO_?DKP_PC5_CH2_RH4?">#REF!</definedName>
    <definedName name="XDO_?DKP_PC5_CH2_RH5?" localSheetId="2">#REF!</definedName>
    <definedName name="XDO_?DKP_PC5_CH2_RH5?">#REF!</definedName>
    <definedName name="XDO_?DKP_PC5_CH2_RH6?" localSheetId="2">#REF!</definedName>
    <definedName name="XDO_?DKP_PC5_CH2_RH6?">#REF!</definedName>
    <definedName name="XDO_?DKP_PC5_CH2_RH7?" localSheetId="2">#REF!</definedName>
    <definedName name="XDO_?DKP_PC5_CH2_RH7?">#REF!</definedName>
    <definedName name="XDO_?DKP_PC5_CH2_RH8?" localSheetId="2">#REF!</definedName>
    <definedName name="XDO_?DKP_PC5_CH2_RH8?">#REF!</definedName>
    <definedName name="XDO_?DKP_PC5_CH2_RH9?" localSheetId="2">#REF!</definedName>
    <definedName name="XDO_?DKP_PC5_CH2_RH9?">#REF!</definedName>
    <definedName name="XDO_?DKP_PC5_HH_DT?" localSheetId="2">#REF!</definedName>
    <definedName name="XDO_?DKP_PC5_HH_DT?">#REF!</definedName>
    <definedName name="XDO_?DKP_PC5_HH_RH0?" localSheetId="2">#REF!</definedName>
    <definedName name="XDO_?DKP_PC5_HH_RH0?">#REF!</definedName>
    <definedName name="XDO_?DKP_PC5_HH_RH1?" localSheetId="2">#REF!</definedName>
    <definedName name="XDO_?DKP_PC5_HH_RH1?">#REF!</definedName>
    <definedName name="XDO_?DKP_PC5_HH_RH10?" localSheetId="2">#REF!</definedName>
    <definedName name="XDO_?DKP_PC5_HH_RH10?">#REF!</definedName>
    <definedName name="XDO_?DKP_PC5_HH_RH11?" localSheetId="2">#REF!</definedName>
    <definedName name="XDO_?DKP_PC5_HH_RH11?">#REF!</definedName>
    <definedName name="XDO_?DKP_PC5_HH_RH12?" localSheetId="2">#REF!</definedName>
    <definedName name="XDO_?DKP_PC5_HH_RH12?">#REF!</definedName>
    <definedName name="XDO_?DKP_PC5_HH_RH13?" localSheetId="2">#REF!</definedName>
    <definedName name="XDO_?DKP_PC5_HH_RH13?">#REF!</definedName>
    <definedName name="XDO_?DKP_PC5_HH_RH14?" localSheetId="2">#REF!</definedName>
    <definedName name="XDO_?DKP_PC5_HH_RH14?">#REF!</definedName>
    <definedName name="XDO_?DKP_PC5_HH_RH15?" localSheetId="2">#REF!</definedName>
    <definedName name="XDO_?DKP_PC5_HH_RH15?">#REF!</definedName>
    <definedName name="XDO_?DKP_PC5_HH_RH16?" localSheetId="2">#REF!</definedName>
    <definedName name="XDO_?DKP_PC5_HH_RH16?">#REF!</definedName>
    <definedName name="XDO_?DKP_PC5_HH_RH17?" localSheetId="2">#REF!</definedName>
    <definedName name="XDO_?DKP_PC5_HH_RH17?">#REF!</definedName>
    <definedName name="XDO_?DKP_PC5_HH_RH18?" localSheetId="2">#REF!</definedName>
    <definedName name="XDO_?DKP_PC5_HH_RH18?">#REF!</definedName>
    <definedName name="XDO_?DKP_PC5_HH_RH19?" localSheetId="2">#REF!</definedName>
    <definedName name="XDO_?DKP_PC5_HH_RH19?">#REF!</definedName>
    <definedName name="XDO_?DKP_PC5_HH_RH2?" localSheetId="2">#REF!</definedName>
    <definedName name="XDO_?DKP_PC5_HH_RH2?">#REF!</definedName>
    <definedName name="XDO_?DKP_PC5_HH_RH20?" localSheetId="2">#REF!</definedName>
    <definedName name="XDO_?DKP_PC5_HH_RH20?">#REF!</definedName>
    <definedName name="XDO_?DKP_PC5_HH_RH21?" localSheetId="2">#REF!</definedName>
    <definedName name="XDO_?DKP_PC5_HH_RH21?">#REF!</definedName>
    <definedName name="XDO_?DKP_PC5_HH_RH22?" localSheetId="2">#REF!</definedName>
    <definedName name="XDO_?DKP_PC5_HH_RH22?">#REF!</definedName>
    <definedName name="XDO_?DKP_PC5_HH_RH23?" localSheetId="2">#REF!</definedName>
    <definedName name="XDO_?DKP_PC5_HH_RH23?">#REF!</definedName>
    <definedName name="XDO_?DKP_PC5_HH_RH3?" localSheetId="2">#REF!</definedName>
    <definedName name="XDO_?DKP_PC5_HH_RH3?">#REF!</definedName>
    <definedName name="XDO_?DKP_PC5_HH_RH4?" localSheetId="2">#REF!</definedName>
    <definedName name="XDO_?DKP_PC5_HH_RH4?">#REF!</definedName>
    <definedName name="XDO_?DKP_PC5_HH_RH5?" localSheetId="2">#REF!</definedName>
    <definedName name="XDO_?DKP_PC5_HH_RH5?">#REF!</definedName>
    <definedName name="XDO_?DKP_PC5_HH_RH6?" localSheetId="2">#REF!</definedName>
    <definedName name="XDO_?DKP_PC5_HH_RH6?">#REF!</definedName>
    <definedName name="XDO_?DKP_PC5_HH_RH7?" localSheetId="2">#REF!</definedName>
    <definedName name="XDO_?DKP_PC5_HH_RH7?">#REF!</definedName>
    <definedName name="XDO_?DKP_PC5_HH_RH8?" localSheetId="2">#REF!</definedName>
    <definedName name="XDO_?DKP_PC5_HH_RH8?">#REF!</definedName>
    <definedName name="XDO_?DKP_PC5_HH_RH9?" localSheetId="2">#REF!</definedName>
    <definedName name="XDO_?DKP_PC5_HH_RH9?">#REF!</definedName>
    <definedName name="XDO_?DKP_PC6_BH_DT?" localSheetId="2">#REF!</definedName>
    <definedName name="XDO_?DKP_PC6_BH_DT?">#REF!</definedName>
    <definedName name="XDO_?DKP_PC6_BH_RH0?" localSheetId="2">#REF!</definedName>
    <definedName name="XDO_?DKP_PC6_BH_RH0?">#REF!</definedName>
    <definedName name="XDO_?DKP_PC6_BH_RH1?" localSheetId="2">#REF!</definedName>
    <definedName name="XDO_?DKP_PC6_BH_RH1?">#REF!</definedName>
    <definedName name="XDO_?DKP_PC6_BH_RH10?" localSheetId="2">#REF!</definedName>
    <definedName name="XDO_?DKP_PC6_BH_RH10?">#REF!</definedName>
    <definedName name="XDO_?DKP_PC6_BH_RH11?" localSheetId="2">#REF!</definedName>
    <definedName name="XDO_?DKP_PC6_BH_RH11?">#REF!</definedName>
    <definedName name="XDO_?DKP_PC6_BH_RH12?" localSheetId="2">#REF!</definedName>
    <definedName name="XDO_?DKP_PC6_BH_RH12?">#REF!</definedName>
    <definedName name="XDO_?DKP_PC6_BH_RH13?" localSheetId="2">#REF!</definedName>
    <definedName name="XDO_?DKP_PC6_BH_RH13?">#REF!</definedName>
    <definedName name="XDO_?DKP_PC6_BH_RH14?" localSheetId="2">#REF!</definedName>
    <definedName name="XDO_?DKP_PC6_BH_RH14?">#REF!</definedName>
    <definedName name="XDO_?DKP_PC6_BH_RH15?" localSheetId="2">#REF!</definedName>
    <definedName name="XDO_?DKP_PC6_BH_RH15?">#REF!</definedName>
    <definedName name="XDO_?DKP_PC6_BH_RH16?" localSheetId="2">#REF!</definedName>
    <definedName name="XDO_?DKP_PC6_BH_RH16?">#REF!</definedName>
    <definedName name="XDO_?DKP_PC6_BH_RH17?" localSheetId="2">#REF!</definedName>
    <definedName name="XDO_?DKP_PC6_BH_RH17?">#REF!</definedName>
    <definedName name="XDO_?DKP_PC6_BH_RH18?" localSheetId="2">#REF!</definedName>
    <definedName name="XDO_?DKP_PC6_BH_RH18?">#REF!</definedName>
    <definedName name="XDO_?DKP_PC6_BH_RH19?" localSheetId="2">#REF!</definedName>
    <definedName name="XDO_?DKP_PC6_BH_RH19?">#REF!</definedName>
    <definedName name="XDO_?DKP_PC6_BH_RH2?" localSheetId="2">#REF!</definedName>
    <definedName name="XDO_?DKP_PC6_BH_RH2?">#REF!</definedName>
    <definedName name="XDO_?DKP_PC6_BH_RH20?" localSheetId="2">#REF!</definedName>
    <definedName name="XDO_?DKP_PC6_BH_RH20?">#REF!</definedName>
    <definedName name="XDO_?DKP_PC6_BH_RH21?" localSheetId="2">#REF!</definedName>
    <definedName name="XDO_?DKP_PC6_BH_RH21?">#REF!</definedName>
    <definedName name="XDO_?DKP_PC6_BH_RH22?" localSheetId="2">#REF!</definedName>
    <definedName name="XDO_?DKP_PC6_BH_RH22?">#REF!</definedName>
    <definedName name="XDO_?DKP_PC6_BH_RH23?" localSheetId="2">#REF!</definedName>
    <definedName name="XDO_?DKP_PC6_BH_RH23?">#REF!</definedName>
    <definedName name="XDO_?DKP_PC6_BH_RH3?" localSheetId="2">#REF!</definedName>
    <definedName name="XDO_?DKP_PC6_BH_RH3?">#REF!</definedName>
    <definedName name="XDO_?DKP_PC6_BH_RH4?" localSheetId="2">#REF!</definedName>
    <definedName name="XDO_?DKP_PC6_BH_RH4?">#REF!</definedName>
    <definedName name="XDO_?DKP_PC6_BH_RH5?" localSheetId="2">#REF!</definedName>
    <definedName name="XDO_?DKP_PC6_BH_RH5?">#REF!</definedName>
    <definedName name="XDO_?DKP_PC6_BH_RH6?" localSheetId="2">#REF!</definedName>
    <definedName name="XDO_?DKP_PC6_BH_RH6?">#REF!</definedName>
    <definedName name="XDO_?DKP_PC6_BH_RH7?" localSheetId="2">#REF!</definedName>
    <definedName name="XDO_?DKP_PC6_BH_RH7?">#REF!</definedName>
    <definedName name="XDO_?DKP_PC6_BH_RH8?" localSheetId="2">#REF!</definedName>
    <definedName name="XDO_?DKP_PC6_BH_RH8?">#REF!</definedName>
    <definedName name="XDO_?DKP_PC6_BH_RH9?" localSheetId="2">#REF!</definedName>
    <definedName name="XDO_?DKP_PC6_BH_RH9?">#REF!</definedName>
    <definedName name="XDO_?DKP_PC6_CH1_DT?" localSheetId="2">#REF!</definedName>
    <definedName name="XDO_?DKP_PC6_CH1_DT?">#REF!</definedName>
    <definedName name="XDO_?DKP_PC6_CH1_RH0?" localSheetId="2">#REF!</definedName>
    <definedName name="XDO_?DKP_PC6_CH1_RH0?">#REF!</definedName>
    <definedName name="XDO_?DKP_PC6_CH1_RH1?" localSheetId="2">#REF!</definedName>
    <definedName name="XDO_?DKP_PC6_CH1_RH1?">#REF!</definedName>
    <definedName name="XDO_?DKP_PC6_CH1_RH10?" localSheetId="2">#REF!</definedName>
    <definedName name="XDO_?DKP_PC6_CH1_RH10?">#REF!</definedName>
    <definedName name="XDO_?DKP_PC6_CH1_RH11?" localSheetId="2">#REF!</definedName>
    <definedName name="XDO_?DKP_PC6_CH1_RH11?">#REF!</definedName>
    <definedName name="XDO_?DKP_PC6_CH1_RH12?" localSheetId="2">#REF!</definedName>
    <definedName name="XDO_?DKP_PC6_CH1_RH12?">#REF!</definedName>
    <definedName name="XDO_?DKP_PC6_CH1_RH13?" localSheetId="2">#REF!</definedName>
    <definedName name="XDO_?DKP_PC6_CH1_RH13?">#REF!</definedName>
    <definedName name="XDO_?DKP_PC6_CH1_RH14?" localSheetId="2">#REF!</definedName>
    <definedName name="XDO_?DKP_PC6_CH1_RH14?">#REF!</definedName>
    <definedName name="XDO_?DKP_PC6_CH1_RH15?" localSheetId="2">#REF!</definedName>
    <definedName name="XDO_?DKP_PC6_CH1_RH15?">#REF!</definedName>
    <definedName name="XDO_?DKP_PC6_CH1_RH16?" localSheetId="2">#REF!</definedName>
    <definedName name="XDO_?DKP_PC6_CH1_RH16?">#REF!</definedName>
    <definedName name="XDO_?DKP_PC6_CH1_RH17?" localSheetId="2">#REF!</definedName>
    <definedName name="XDO_?DKP_PC6_CH1_RH17?">#REF!</definedName>
    <definedName name="XDO_?DKP_PC6_CH1_RH18?" localSheetId="2">#REF!</definedName>
    <definedName name="XDO_?DKP_PC6_CH1_RH18?">#REF!</definedName>
    <definedName name="XDO_?DKP_PC6_CH1_RH19?" localSheetId="2">#REF!</definedName>
    <definedName name="XDO_?DKP_PC6_CH1_RH19?">#REF!</definedName>
    <definedName name="XDO_?DKP_PC6_CH1_RH2?" localSheetId="2">#REF!</definedName>
    <definedName name="XDO_?DKP_PC6_CH1_RH2?">#REF!</definedName>
    <definedName name="XDO_?DKP_PC6_CH1_RH20?" localSheetId="2">#REF!</definedName>
    <definedName name="XDO_?DKP_PC6_CH1_RH20?">#REF!</definedName>
    <definedName name="XDO_?DKP_PC6_CH1_RH21?" localSheetId="2">#REF!</definedName>
    <definedName name="XDO_?DKP_PC6_CH1_RH21?">#REF!</definedName>
    <definedName name="XDO_?DKP_PC6_CH1_RH22?" localSheetId="2">#REF!</definedName>
    <definedName name="XDO_?DKP_PC6_CH1_RH22?">#REF!</definedName>
    <definedName name="XDO_?DKP_PC6_CH1_RH23?" localSheetId="2">#REF!</definedName>
    <definedName name="XDO_?DKP_PC6_CH1_RH23?">#REF!</definedName>
    <definedName name="XDO_?DKP_PC6_CH1_RH3?" localSheetId="2">#REF!</definedName>
    <definedName name="XDO_?DKP_PC6_CH1_RH3?">#REF!</definedName>
    <definedName name="XDO_?DKP_PC6_CH1_RH4?" localSheetId="2">#REF!</definedName>
    <definedName name="XDO_?DKP_PC6_CH1_RH4?">#REF!</definedName>
    <definedName name="XDO_?DKP_PC6_CH1_RH5?" localSheetId="2">#REF!</definedName>
    <definedName name="XDO_?DKP_PC6_CH1_RH5?">#REF!</definedName>
    <definedName name="XDO_?DKP_PC6_CH1_RH6?" localSheetId="2">#REF!</definedName>
    <definedName name="XDO_?DKP_PC6_CH1_RH6?">#REF!</definedName>
    <definedName name="XDO_?DKP_PC6_CH1_RH7?" localSheetId="2">#REF!</definedName>
    <definedName name="XDO_?DKP_PC6_CH1_RH7?">#REF!</definedName>
    <definedName name="XDO_?DKP_PC6_CH1_RH8?" localSheetId="2">#REF!</definedName>
    <definedName name="XDO_?DKP_PC6_CH1_RH8?">#REF!</definedName>
    <definedName name="XDO_?DKP_PC6_CH1_RH9?" localSheetId="2">#REF!</definedName>
    <definedName name="XDO_?DKP_PC6_CH1_RH9?">#REF!</definedName>
    <definedName name="XDO_?DKP_PC6_CH2_DT?" localSheetId="2">#REF!</definedName>
    <definedName name="XDO_?DKP_PC6_CH2_DT?">#REF!</definedName>
    <definedName name="XDO_?DKP_PC6_CH2_RH0?" localSheetId="2">#REF!</definedName>
    <definedName name="XDO_?DKP_PC6_CH2_RH0?">#REF!</definedName>
    <definedName name="XDO_?DKP_PC6_CH2_RH1?" localSheetId="2">#REF!</definedName>
    <definedName name="XDO_?DKP_PC6_CH2_RH1?">#REF!</definedName>
    <definedName name="XDO_?DKP_PC6_CH2_RH10?" localSheetId="2">#REF!</definedName>
    <definedName name="XDO_?DKP_PC6_CH2_RH10?">#REF!</definedName>
    <definedName name="XDO_?DKP_PC6_CH2_RH11?" localSheetId="2">#REF!</definedName>
    <definedName name="XDO_?DKP_PC6_CH2_RH11?">#REF!</definedName>
    <definedName name="XDO_?DKP_PC6_CH2_RH12?" localSheetId="2">#REF!</definedName>
    <definedName name="XDO_?DKP_PC6_CH2_RH12?">#REF!</definedName>
    <definedName name="XDO_?DKP_PC6_CH2_RH13?" localSheetId="2">#REF!</definedName>
    <definedName name="XDO_?DKP_PC6_CH2_RH13?">#REF!</definedName>
    <definedName name="XDO_?DKP_PC6_CH2_RH14?" localSheetId="2">#REF!</definedName>
    <definedName name="XDO_?DKP_PC6_CH2_RH14?">#REF!</definedName>
    <definedName name="XDO_?DKP_PC6_CH2_RH15?" localSheetId="2">#REF!</definedName>
    <definedName name="XDO_?DKP_PC6_CH2_RH15?">#REF!</definedName>
    <definedName name="XDO_?DKP_PC6_CH2_RH16?" localSheetId="2">#REF!</definedName>
    <definedName name="XDO_?DKP_PC6_CH2_RH16?">#REF!</definedName>
    <definedName name="XDO_?DKP_PC6_CH2_RH17?" localSheetId="2">#REF!</definedName>
    <definedName name="XDO_?DKP_PC6_CH2_RH17?">#REF!</definedName>
    <definedName name="XDO_?DKP_PC6_CH2_RH18?" localSheetId="2">#REF!</definedName>
    <definedName name="XDO_?DKP_PC6_CH2_RH18?">#REF!</definedName>
    <definedName name="XDO_?DKP_PC6_CH2_RH19?" localSheetId="2">#REF!</definedName>
    <definedName name="XDO_?DKP_PC6_CH2_RH19?">#REF!</definedName>
    <definedName name="XDO_?DKP_PC6_CH2_RH2?" localSheetId="2">#REF!</definedName>
    <definedName name="XDO_?DKP_PC6_CH2_RH2?">#REF!</definedName>
    <definedName name="XDO_?DKP_PC6_CH2_RH20?" localSheetId="2">#REF!</definedName>
    <definedName name="XDO_?DKP_PC6_CH2_RH20?">#REF!</definedName>
    <definedName name="XDO_?DKP_PC6_CH2_RH21?" localSheetId="2">#REF!</definedName>
    <definedName name="XDO_?DKP_PC6_CH2_RH21?">#REF!</definedName>
    <definedName name="XDO_?DKP_PC6_CH2_RH22?" localSheetId="2">#REF!</definedName>
    <definedName name="XDO_?DKP_PC6_CH2_RH22?">#REF!</definedName>
    <definedName name="XDO_?DKP_PC6_CH2_RH23?" localSheetId="2">#REF!</definedName>
    <definedName name="XDO_?DKP_PC6_CH2_RH23?">#REF!</definedName>
    <definedName name="XDO_?DKP_PC6_CH2_RH3?" localSheetId="2">#REF!</definedName>
    <definedName name="XDO_?DKP_PC6_CH2_RH3?">#REF!</definedName>
    <definedName name="XDO_?DKP_PC6_CH2_RH4?" localSheetId="2">#REF!</definedName>
    <definedName name="XDO_?DKP_PC6_CH2_RH4?">#REF!</definedName>
    <definedName name="XDO_?DKP_PC6_CH2_RH5?" localSheetId="2">#REF!</definedName>
    <definedName name="XDO_?DKP_PC6_CH2_RH5?">#REF!</definedName>
    <definedName name="XDO_?DKP_PC6_CH2_RH6?" localSheetId="2">#REF!</definedName>
    <definedName name="XDO_?DKP_PC6_CH2_RH6?">#REF!</definedName>
    <definedName name="XDO_?DKP_PC6_CH2_RH7?" localSheetId="2">#REF!</definedName>
    <definedName name="XDO_?DKP_PC6_CH2_RH7?">#REF!</definedName>
    <definedName name="XDO_?DKP_PC6_CH2_RH8?" localSheetId="2">#REF!</definedName>
    <definedName name="XDO_?DKP_PC6_CH2_RH8?">#REF!</definedName>
    <definedName name="XDO_?DKP_PC6_CH2_RH9?" localSheetId="2">#REF!</definedName>
    <definedName name="XDO_?DKP_PC6_CH2_RH9?">#REF!</definedName>
    <definedName name="XDO_?DKP_PC6_HH_DT?" localSheetId="2">#REF!</definedName>
    <definedName name="XDO_?DKP_PC6_HH_DT?">#REF!</definedName>
    <definedName name="XDO_?DKP_PC6_HH_RH0?" localSheetId="2">#REF!</definedName>
    <definedName name="XDO_?DKP_PC6_HH_RH0?">#REF!</definedName>
    <definedName name="XDO_?DKP_PC6_HH_RH1?" localSheetId="2">#REF!</definedName>
    <definedName name="XDO_?DKP_PC6_HH_RH1?">#REF!</definedName>
    <definedName name="XDO_?DKP_PC6_HH_RH10?" localSheetId="2">#REF!</definedName>
    <definedName name="XDO_?DKP_PC6_HH_RH10?">#REF!</definedName>
    <definedName name="XDO_?DKP_PC6_HH_RH11?" localSheetId="2">#REF!</definedName>
    <definedName name="XDO_?DKP_PC6_HH_RH11?">#REF!</definedName>
    <definedName name="XDO_?DKP_PC6_HH_RH12?" localSheetId="2">#REF!</definedName>
    <definedName name="XDO_?DKP_PC6_HH_RH12?">#REF!</definedName>
    <definedName name="XDO_?DKP_PC6_HH_RH13?" localSheetId="2">#REF!</definedName>
    <definedName name="XDO_?DKP_PC6_HH_RH13?">#REF!</definedName>
    <definedName name="XDO_?DKP_PC6_HH_RH14?" localSheetId="2">#REF!</definedName>
    <definedName name="XDO_?DKP_PC6_HH_RH14?">#REF!</definedName>
    <definedName name="XDO_?DKP_PC6_HH_RH15?" localSheetId="2">#REF!</definedName>
    <definedName name="XDO_?DKP_PC6_HH_RH15?">#REF!</definedName>
    <definedName name="XDO_?DKP_PC6_HH_RH16?" localSheetId="2">#REF!</definedName>
    <definedName name="XDO_?DKP_PC6_HH_RH16?">#REF!</definedName>
    <definedName name="XDO_?DKP_PC6_HH_RH17?" localSheetId="2">#REF!</definedName>
    <definedName name="XDO_?DKP_PC6_HH_RH17?">#REF!</definedName>
    <definedName name="XDO_?DKP_PC6_HH_RH18?" localSheetId="2">#REF!</definedName>
    <definedName name="XDO_?DKP_PC6_HH_RH18?">#REF!</definedName>
    <definedName name="XDO_?DKP_PC6_HH_RH19?" localSheetId="2">#REF!</definedName>
    <definedName name="XDO_?DKP_PC6_HH_RH19?">#REF!</definedName>
    <definedName name="XDO_?DKP_PC6_HH_RH2?" localSheetId="2">#REF!</definedName>
    <definedName name="XDO_?DKP_PC6_HH_RH2?">#REF!</definedName>
    <definedName name="XDO_?DKP_PC6_HH_RH20?" localSheetId="2">#REF!</definedName>
    <definedName name="XDO_?DKP_PC6_HH_RH20?">#REF!</definedName>
    <definedName name="XDO_?DKP_PC6_HH_RH21?" localSheetId="2">#REF!</definedName>
    <definedName name="XDO_?DKP_PC6_HH_RH21?">#REF!</definedName>
    <definedName name="XDO_?DKP_PC6_HH_RH22?" localSheetId="2">#REF!</definedName>
    <definedName name="XDO_?DKP_PC6_HH_RH22?">#REF!</definedName>
    <definedName name="XDO_?DKP_PC6_HH_RH23?" localSheetId="2">#REF!</definedName>
    <definedName name="XDO_?DKP_PC6_HH_RH23?">#REF!</definedName>
    <definedName name="XDO_?DKP_PC6_HH_RH3?" localSheetId="2">#REF!</definedName>
    <definedName name="XDO_?DKP_PC6_HH_RH3?">#REF!</definedName>
    <definedName name="XDO_?DKP_PC6_HH_RH4?" localSheetId="2">#REF!</definedName>
    <definedName name="XDO_?DKP_PC6_HH_RH4?">#REF!</definedName>
    <definedName name="XDO_?DKP_PC6_HH_RH5?" localSheetId="2">#REF!</definedName>
    <definedName name="XDO_?DKP_PC6_HH_RH5?">#REF!</definedName>
    <definedName name="XDO_?DKP_PC6_HH_RH6?" localSheetId="2">#REF!</definedName>
    <definedName name="XDO_?DKP_PC6_HH_RH6?">#REF!</definedName>
    <definedName name="XDO_?DKP_PC6_HH_RH7?" localSheetId="2">#REF!</definedName>
    <definedName name="XDO_?DKP_PC6_HH_RH7?">#REF!</definedName>
    <definedName name="XDO_?DKP_PC6_HH_RH8?" localSheetId="2">#REF!</definedName>
    <definedName name="XDO_?DKP_PC6_HH_RH8?">#REF!</definedName>
    <definedName name="XDO_?DKP_PC6_HH_RH9?" localSheetId="2">#REF!</definedName>
    <definedName name="XDO_?DKP_PC6_HH_RH9?">#REF!</definedName>
    <definedName name="XDO_?HH_VAL_IB?" localSheetId="2">#REF!</definedName>
    <definedName name="XDO_?HH_VAL_IB?">#REF!</definedName>
    <definedName name="XDO_?HH_VAL_OB?" localSheetId="2">#REF!</definedName>
    <definedName name="XDO_?HH_VAL_OB?">#REF!</definedName>
    <definedName name="XDO_?PC1_VAL?">'[2]ПУНЦЕМ (потери)'!$CH$16</definedName>
    <definedName name="XDO_?PC2_NOTIN7292?">'[2]1-2 ЦК ДЭС'!$BC$62</definedName>
    <definedName name="XDO_?PC2_RT2?">'[3]ПУНЦЕМ (потери)'!$A$43</definedName>
    <definedName name="XDO_?PC2_RT2_2?" localSheetId="2">#REF!</definedName>
    <definedName name="XDO_?PC2_RT2_2?">#REF!</definedName>
    <definedName name="XDO_?PC2_RT2_NOT7292?">'[2]1-2 ЦК ДЭС'!$A$43</definedName>
    <definedName name="XDO_?PC2_RT2_TZ_D?" localSheetId="2">#REF!</definedName>
    <definedName name="XDO_?PC2_RT2_TZ_D?">#REF!</definedName>
    <definedName name="XDO_?PC2_RT2_TZ_D_NOT7292?">'[2]1-2 ЦК ДЭС'!$AV$51</definedName>
    <definedName name="XDO_?PC2_RT2_TZ_DN?">'[4]ПУНЦЕМ (потери)'!$AI$49</definedName>
    <definedName name="XDO_?PC2_RT2_TZ_DN_NOT7292?">'[2]1-2 ЦК ДЭС'!$AI$49</definedName>
    <definedName name="XDO_?PC2_RT2_TZ_N?" localSheetId="2">#REF!</definedName>
    <definedName name="XDO_?PC2_RT2_TZ_N?">#REF!</definedName>
    <definedName name="XDO_?PC2_RT2_TZ_N_NOT7292?">'[2]1-2 ЦК ДЭС'!$AV$50</definedName>
    <definedName name="XDO_?PC2_RT2_TZALL?" localSheetId="2">#REF!</definedName>
    <definedName name="XDO_?PC2_RT2_TZALL?">#REF!</definedName>
    <definedName name="XDO_?PC2_RT2_TZALL_NOT7292?">'[2]1-2 ЦК ДЭС'!$AI$45</definedName>
    <definedName name="XDO_?PC2_RT2_TZNIGHTBAS?" localSheetId="2">#REF!</definedName>
    <definedName name="XDO_?PC2_RT2_TZNIGHTBAS?">#REF!</definedName>
    <definedName name="XDO_?PC2_RT2_TZNIGHTBAS_NOT7292?">'[2]1-2 ЦК ДЭС'!$AV$46</definedName>
    <definedName name="XDO_?PC2_RT2_TZPIK?" localSheetId="2">#REF!</definedName>
    <definedName name="XDO_?PC2_RT2_TZPIK?">#REF!</definedName>
    <definedName name="XDO_?PC2_RT2_TZPIK_NOT7292?">'[2]1-2 ЦК ДЭС'!$AV$48</definedName>
    <definedName name="XDO_?PC2_RT2_TZPPIK?" localSheetId="2">#REF!</definedName>
    <definedName name="XDO_?PC2_RT2_TZPPIK?">#REF!</definedName>
    <definedName name="XDO_?PC2_RT2_TZPPIK_NOT7292?">'[2]1-2 ЦК ДЭС'!$AV$47</definedName>
    <definedName name="XDO_?PC2_VN72?" localSheetId="2">#REF!</definedName>
    <definedName name="XDO_?PC2_VN72?">#REF!</definedName>
    <definedName name="XDO_?PC26_NOTIN7292?">'[2]1-2 ЦК ДЭС'!$W$60</definedName>
    <definedName name="XDO_?PC26_RT2?" localSheetId="2">#REF!</definedName>
    <definedName name="XDO_?PC26_RT2?">#REF!</definedName>
    <definedName name="XDO_?PC26_VN72?" localSheetId="2">#REF!</definedName>
    <definedName name="XDO_?PC26_VN72?">#REF!</definedName>
    <definedName name="XDO_?PC26_VN72_92?" localSheetId="2">#REF!</definedName>
    <definedName name="XDO_?PC26_VN72_92?">#REF!</definedName>
    <definedName name="XDO_?PC3_NOTIN7292?">'[2]1-2 ЦК ДЭС'!$BC$63</definedName>
    <definedName name="XDO_?PC3_RT2?" localSheetId="2">#REF!</definedName>
    <definedName name="XDO_?PC3_RT2?">#REF!</definedName>
    <definedName name="XDO_?PC3_VN72?">'[2]1-2 ЦК ДЭС'!$BC$35</definedName>
    <definedName name="XDO_?PC3_VN72_92?" localSheetId="2">#REF!</definedName>
    <definedName name="XDO_?PC3_VN72_92?">#REF!</definedName>
    <definedName name="XDO_?PC36_VN72?" localSheetId="2">#REF!</definedName>
    <definedName name="XDO_?PC36_VN72?">#REF!</definedName>
    <definedName name="XDO_?PC4_NOTIN7292?">'[2]1-2 ЦК ДЭС'!$BC$64</definedName>
    <definedName name="XDO_?PC4_RT2?" localSheetId="2">#REF!</definedName>
    <definedName name="XDO_?PC4_RT2?">#REF!</definedName>
    <definedName name="XDO_?PC4_VN72?">'[2]1-2 ЦК ДЭС'!$BC$36</definedName>
    <definedName name="XDO_?PC4_VN72_92?" localSheetId="2">#REF!</definedName>
    <definedName name="XDO_?PC4_VN72_92?">#REF!</definedName>
    <definedName name="XDO_?PC5_DES_DN_0?" localSheetId="2">#REF!</definedName>
    <definedName name="XDO_?PC5_DES_DN_0?">#REF!</definedName>
    <definedName name="XDO_?PC5_DES_DN_1?" localSheetId="2">#REF!</definedName>
    <definedName name="XDO_?PC5_DES_DN_1?">#REF!</definedName>
    <definedName name="XDO_?PC5_DES_DN_10?" localSheetId="2">#REF!</definedName>
    <definedName name="XDO_?PC5_DES_DN_10?">#REF!</definedName>
    <definedName name="XDO_?PC5_DES_DN_11?" localSheetId="2">#REF!</definedName>
    <definedName name="XDO_?PC5_DES_DN_11?">#REF!</definedName>
    <definedName name="XDO_?PC5_DES_DN_12?" localSheetId="2">#REF!</definedName>
    <definedName name="XDO_?PC5_DES_DN_12?">#REF!</definedName>
    <definedName name="XDO_?PC5_DES_DN_13?" localSheetId="2">#REF!</definedName>
    <definedName name="XDO_?PC5_DES_DN_13?">#REF!</definedName>
    <definedName name="XDO_?PC5_DES_DN_14?" localSheetId="2">#REF!</definedName>
    <definedName name="XDO_?PC5_DES_DN_14?">#REF!</definedName>
    <definedName name="XDO_?PC5_DES_DN_15?" localSheetId="2">#REF!</definedName>
    <definedName name="XDO_?PC5_DES_DN_15?">#REF!</definedName>
    <definedName name="XDO_?PC5_DES_DN_16?" localSheetId="2">#REF!</definedName>
    <definedName name="XDO_?PC5_DES_DN_16?">#REF!</definedName>
    <definedName name="XDO_?PC5_DES_DN_17?" localSheetId="2">#REF!</definedName>
    <definedName name="XDO_?PC5_DES_DN_17?">#REF!</definedName>
    <definedName name="XDO_?PC5_DES_DN_18?" localSheetId="2">#REF!</definedName>
    <definedName name="XDO_?PC5_DES_DN_18?">#REF!</definedName>
    <definedName name="XDO_?PC5_DES_DN_19?" localSheetId="2">#REF!</definedName>
    <definedName name="XDO_?PC5_DES_DN_19?">#REF!</definedName>
    <definedName name="XDO_?PC5_DES_DN_2?" localSheetId="2">#REF!</definedName>
    <definedName name="XDO_?PC5_DES_DN_2?">#REF!</definedName>
    <definedName name="XDO_?PC5_DES_DN_20?" localSheetId="2">#REF!</definedName>
    <definedName name="XDO_?PC5_DES_DN_20?">#REF!</definedName>
    <definedName name="XDO_?PC5_DES_DN_21?" localSheetId="2">#REF!</definedName>
    <definedName name="XDO_?PC5_DES_DN_21?">#REF!</definedName>
    <definedName name="XDO_?PC5_DES_DN_22?" localSheetId="2">#REF!</definedName>
    <definedName name="XDO_?PC5_DES_DN_22?">#REF!</definedName>
    <definedName name="XDO_?PC5_DES_DN_23?" localSheetId="2">#REF!</definedName>
    <definedName name="XDO_?PC5_DES_DN_23?">#REF!</definedName>
    <definedName name="XDO_?PC5_DES_DN_3?" localSheetId="2">#REF!</definedName>
    <definedName name="XDO_?PC5_DES_DN_3?">#REF!</definedName>
    <definedName name="XDO_?PC5_DES_DN_4?" localSheetId="2">#REF!</definedName>
    <definedName name="XDO_?PC5_DES_DN_4?">#REF!</definedName>
    <definedName name="XDO_?PC5_DES_DN_5?" localSheetId="2">#REF!</definedName>
    <definedName name="XDO_?PC5_DES_DN_5?">#REF!</definedName>
    <definedName name="XDO_?PC5_DES_DN_6?" localSheetId="2">#REF!</definedName>
    <definedName name="XDO_?PC5_DES_DN_6?">#REF!</definedName>
    <definedName name="XDO_?PC5_DES_DN_7?" localSheetId="2">#REF!</definedName>
    <definedName name="XDO_?PC5_DES_DN_7?">#REF!</definedName>
    <definedName name="XDO_?PC5_DES_DN_8?" localSheetId="2">#REF!</definedName>
    <definedName name="XDO_?PC5_DES_DN_8?">#REF!</definedName>
    <definedName name="XDO_?PC5_DES_DN_9?" localSheetId="2">#REF!</definedName>
    <definedName name="XDO_?PC5_DES_DN_9?">#REF!</definedName>
    <definedName name="XDO_?PC5_DES_DN_DT?" localSheetId="2">#REF!</definedName>
    <definedName name="XDO_?PC5_DES_DN_DT?">#REF!</definedName>
    <definedName name="XDO_?PC5_DES_UP_0?" localSheetId="2">#REF!</definedName>
    <definedName name="XDO_?PC5_DES_UP_0?">#REF!</definedName>
    <definedName name="XDO_?PC5_DES_UP_1?" localSheetId="2">#REF!</definedName>
    <definedName name="XDO_?PC5_DES_UP_1?">#REF!</definedName>
    <definedName name="XDO_?PC5_DES_UP_10?" localSheetId="2">#REF!</definedName>
    <definedName name="XDO_?PC5_DES_UP_10?">#REF!</definedName>
    <definedName name="XDO_?PC5_DES_UP_11?" localSheetId="2">#REF!</definedName>
    <definedName name="XDO_?PC5_DES_UP_11?">#REF!</definedName>
    <definedName name="XDO_?PC5_DES_UP_12?" localSheetId="2">#REF!</definedName>
    <definedName name="XDO_?PC5_DES_UP_12?">#REF!</definedName>
    <definedName name="XDO_?PC5_DES_UP_13?" localSheetId="2">#REF!</definedName>
    <definedName name="XDO_?PC5_DES_UP_13?">#REF!</definedName>
    <definedName name="XDO_?PC5_DES_UP_14?" localSheetId="2">#REF!</definedName>
    <definedName name="XDO_?PC5_DES_UP_14?">#REF!</definedName>
    <definedName name="XDO_?PC5_DES_UP_15?" localSheetId="2">#REF!</definedName>
    <definedName name="XDO_?PC5_DES_UP_15?">#REF!</definedName>
    <definedName name="XDO_?PC5_DES_UP_16?" localSheetId="2">#REF!</definedName>
    <definedName name="XDO_?PC5_DES_UP_16?">#REF!</definedName>
    <definedName name="XDO_?PC5_DES_UP_17?" localSheetId="2">#REF!</definedName>
    <definedName name="XDO_?PC5_DES_UP_17?">#REF!</definedName>
    <definedName name="XDO_?PC5_DES_UP_18?" localSheetId="2">#REF!</definedName>
    <definedName name="XDO_?PC5_DES_UP_18?">#REF!</definedName>
    <definedName name="XDO_?PC5_DES_UP_19?" localSheetId="2">#REF!</definedName>
    <definedName name="XDO_?PC5_DES_UP_19?">#REF!</definedName>
    <definedName name="XDO_?PC5_DES_UP_2?" localSheetId="2">#REF!</definedName>
    <definedName name="XDO_?PC5_DES_UP_2?">#REF!</definedName>
    <definedName name="XDO_?PC5_DES_UP_20?" localSheetId="2">#REF!</definedName>
    <definedName name="XDO_?PC5_DES_UP_20?">#REF!</definedName>
    <definedName name="XDO_?PC5_DES_UP_21?" localSheetId="2">#REF!</definedName>
    <definedName name="XDO_?PC5_DES_UP_21?">#REF!</definedName>
    <definedName name="XDO_?PC5_DES_UP_22?" localSheetId="2">#REF!</definedName>
    <definedName name="XDO_?PC5_DES_UP_22?">#REF!</definedName>
    <definedName name="XDO_?PC5_DES_UP_23?" localSheetId="2">#REF!</definedName>
    <definedName name="XDO_?PC5_DES_UP_23?">#REF!</definedName>
    <definedName name="XDO_?PC5_DES_UP_3?" localSheetId="2">#REF!</definedName>
    <definedName name="XDO_?PC5_DES_UP_3?">#REF!</definedName>
    <definedName name="XDO_?PC5_DES_UP_4?" localSheetId="2">#REF!</definedName>
    <definedName name="XDO_?PC5_DES_UP_4?">#REF!</definedName>
    <definedName name="XDO_?PC5_DES_UP_5?" localSheetId="2">#REF!</definedName>
    <definedName name="XDO_?PC5_DES_UP_5?">#REF!</definedName>
    <definedName name="XDO_?PC5_DES_UP_6?" localSheetId="2">#REF!</definedName>
    <definedName name="XDO_?PC5_DES_UP_6?">#REF!</definedName>
    <definedName name="XDO_?PC5_DES_UP_7?" localSheetId="2">#REF!</definedName>
    <definedName name="XDO_?PC5_DES_UP_7?">#REF!</definedName>
    <definedName name="XDO_?PC5_DES_UP_8?" localSheetId="2">#REF!</definedName>
    <definedName name="XDO_?PC5_DES_UP_8?">#REF!</definedName>
    <definedName name="XDO_?PC5_DES_UP_9?" localSheetId="2">#REF!</definedName>
    <definedName name="XDO_?PC5_DES_UP_9?">#REF!</definedName>
    <definedName name="XDO_?PC5_DES_UP_DT?" localSheetId="2">#REF!</definedName>
    <definedName name="XDO_?PC5_DES_UP_DT?">#REF!</definedName>
    <definedName name="XDO_?PC5_DKP_DN_0?" localSheetId="2">#REF!</definedName>
    <definedName name="XDO_?PC5_DKP_DN_0?">#REF!</definedName>
    <definedName name="XDO_?PC5_DKP_DN_1?" localSheetId="2">#REF!</definedName>
    <definedName name="XDO_?PC5_DKP_DN_1?">#REF!</definedName>
    <definedName name="XDO_?PC5_DKP_DN_10?" localSheetId="2">#REF!</definedName>
    <definedName name="XDO_?PC5_DKP_DN_10?">#REF!</definedName>
    <definedName name="XDO_?PC5_DKP_DN_11?" localSheetId="2">#REF!</definedName>
    <definedName name="XDO_?PC5_DKP_DN_11?">#REF!</definedName>
    <definedName name="XDO_?PC5_DKP_DN_12?" localSheetId="2">#REF!</definedName>
    <definedName name="XDO_?PC5_DKP_DN_12?">#REF!</definedName>
    <definedName name="XDO_?PC5_DKP_DN_13?" localSheetId="2">#REF!</definedName>
    <definedName name="XDO_?PC5_DKP_DN_13?">#REF!</definedName>
    <definedName name="XDO_?PC5_DKP_DN_14?" localSheetId="2">#REF!</definedName>
    <definedName name="XDO_?PC5_DKP_DN_14?">#REF!</definedName>
    <definedName name="XDO_?PC5_DKP_DN_15?" localSheetId="2">#REF!</definedName>
    <definedName name="XDO_?PC5_DKP_DN_15?">#REF!</definedName>
    <definedName name="XDO_?PC5_DKP_DN_16?" localSheetId="2">#REF!</definedName>
    <definedName name="XDO_?PC5_DKP_DN_16?">#REF!</definedName>
    <definedName name="XDO_?PC5_DKP_DN_17?" localSheetId="2">#REF!</definedName>
    <definedName name="XDO_?PC5_DKP_DN_17?">#REF!</definedName>
    <definedName name="XDO_?PC5_DKP_DN_18?" localSheetId="2">#REF!</definedName>
    <definedName name="XDO_?PC5_DKP_DN_18?">#REF!</definedName>
    <definedName name="XDO_?PC5_DKP_DN_19?" localSheetId="2">#REF!</definedName>
    <definedName name="XDO_?PC5_DKP_DN_19?">#REF!</definedName>
    <definedName name="XDO_?PC5_DKP_DN_2?" localSheetId="2">#REF!</definedName>
    <definedName name="XDO_?PC5_DKP_DN_2?">#REF!</definedName>
    <definedName name="XDO_?PC5_DKP_DN_20?" localSheetId="2">#REF!</definedName>
    <definedName name="XDO_?PC5_DKP_DN_20?">#REF!</definedName>
    <definedName name="XDO_?PC5_DKP_DN_21?" localSheetId="2">#REF!</definedName>
    <definedName name="XDO_?PC5_DKP_DN_21?">#REF!</definedName>
    <definedName name="XDO_?PC5_DKP_DN_22?" localSheetId="2">#REF!</definedName>
    <definedName name="XDO_?PC5_DKP_DN_22?">#REF!</definedName>
    <definedName name="XDO_?PC5_DKP_DN_23?" localSheetId="2">#REF!</definedName>
    <definedName name="XDO_?PC5_DKP_DN_23?">#REF!</definedName>
    <definedName name="XDO_?PC5_DKP_DN_3?" localSheetId="2">#REF!</definedName>
    <definedName name="XDO_?PC5_DKP_DN_3?">#REF!</definedName>
    <definedName name="XDO_?PC5_DKP_DN_4?" localSheetId="2">#REF!</definedName>
    <definedName name="XDO_?PC5_DKP_DN_4?">#REF!</definedName>
    <definedName name="XDO_?PC5_DKP_DN_5?" localSheetId="2">#REF!</definedName>
    <definedName name="XDO_?PC5_DKP_DN_5?">#REF!</definedName>
    <definedName name="XDO_?PC5_DKP_DN_6?" localSheetId="2">#REF!</definedName>
    <definedName name="XDO_?PC5_DKP_DN_6?">#REF!</definedName>
    <definedName name="XDO_?PC5_DKP_DN_7?" localSheetId="2">#REF!</definedName>
    <definedName name="XDO_?PC5_DKP_DN_7?">#REF!</definedName>
    <definedName name="XDO_?PC5_DKP_DN_8?" localSheetId="2">#REF!</definedName>
    <definedName name="XDO_?PC5_DKP_DN_8?">#REF!</definedName>
    <definedName name="XDO_?PC5_DKP_DN_9?" localSheetId="2">#REF!</definedName>
    <definedName name="XDO_?PC5_DKP_DN_9?">#REF!</definedName>
    <definedName name="XDO_?PC5_DKP_DN_DT?" localSheetId="2">#REF!</definedName>
    <definedName name="XDO_?PC5_DKP_DN_DT?">#REF!</definedName>
    <definedName name="XDO_?PC5_DKP_UP_0?" localSheetId="2">#REF!</definedName>
    <definedName name="XDO_?PC5_DKP_UP_0?">#REF!</definedName>
    <definedName name="XDO_?PC5_DKP_UP_1?" localSheetId="2">#REF!</definedName>
    <definedName name="XDO_?PC5_DKP_UP_1?">#REF!</definedName>
    <definedName name="XDO_?PC5_DKP_UP_10?" localSheetId="2">#REF!</definedName>
    <definedName name="XDO_?PC5_DKP_UP_10?">#REF!</definedName>
    <definedName name="XDO_?PC5_DKP_UP_11?" localSheetId="2">#REF!</definedName>
    <definedName name="XDO_?PC5_DKP_UP_11?">#REF!</definedName>
    <definedName name="XDO_?PC5_DKP_UP_12?" localSheetId="2">#REF!</definedName>
    <definedName name="XDO_?PC5_DKP_UP_12?">#REF!</definedName>
    <definedName name="XDO_?PC5_DKP_UP_13?" localSheetId="2">#REF!</definedName>
    <definedName name="XDO_?PC5_DKP_UP_13?">#REF!</definedName>
    <definedName name="XDO_?PC5_DKP_UP_14?" localSheetId="2">#REF!</definedName>
    <definedName name="XDO_?PC5_DKP_UP_14?">#REF!</definedName>
    <definedName name="XDO_?PC5_DKP_UP_15?" localSheetId="2">#REF!</definedName>
    <definedName name="XDO_?PC5_DKP_UP_15?">#REF!</definedName>
    <definedName name="XDO_?PC5_DKP_UP_16?" localSheetId="2">#REF!</definedName>
    <definedName name="XDO_?PC5_DKP_UP_16?">#REF!</definedName>
    <definedName name="XDO_?PC5_DKP_UP_17?" localSheetId="2">#REF!</definedName>
    <definedName name="XDO_?PC5_DKP_UP_17?">#REF!</definedName>
    <definedName name="XDO_?PC5_DKP_UP_18?" localSheetId="2">#REF!</definedName>
    <definedName name="XDO_?PC5_DKP_UP_18?">#REF!</definedName>
    <definedName name="XDO_?PC5_DKP_UP_19?" localSheetId="2">#REF!</definedName>
    <definedName name="XDO_?PC5_DKP_UP_19?">#REF!</definedName>
    <definedName name="XDO_?PC5_DKP_UP_2?" localSheetId="2">#REF!</definedName>
    <definedName name="XDO_?PC5_DKP_UP_2?">#REF!</definedName>
    <definedName name="XDO_?PC5_DKP_UP_20?" localSheetId="2">#REF!</definedName>
    <definedName name="XDO_?PC5_DKP_UP_20?">#REF!</definedName>
    <definedName name="XDO_?PC5_DKP_UP_21?" localSheetId="2">#REF!</definedName>
    <definedName name="XDO_?PC5_DKP_UP_21?">#REF!</definedName>
    <definedName name="XDO_?PC5_DKP_UP_22?" localSheetId="2">#REF!</definedName>
    <definedName name="XDO_?PC5_DKP_UP_22?">#REF!</definedName>
    <definedName name="XDO_?PC5_DKP_UP_23?" localSheetId="2">#REF!</definedName>
    <definedName name="XDO_?PC5_DKP_UP_23?">#REF!</definedName>
    <definedName name="XDO_?PC5_DKP_UP_3?" localSheetId="2">#REF!</definedName>
    <definedName name="XDO_?PC5_DKP_UP_3?">#REF!</definedName>
    <definedName name="XDO_?PC5_DKP_UP_4?" localSheetId="2">#REF!</definedName>
    <definedName name="XDO_?PC5_DKP_UP_4?">#REF!</definedName>
    <definedName name="XDO_?PC5_DKP_UP_5?" localSheetId="2">#REF!</definedName>
    <definedName name="XDO_?PC5_DKP_UP_5?">#REF!</definedName>
    <definedName name="XDO_?PC5_DKP_UP_6?" localSheetId="2">#REF!</definedName>
    <definedName name="XDO_?PC5_DKP_UP_6?">#REF!</definedName>
    <definedName name="XDO_?PC5_DKP_UP_7?" localSheetId="2">#REF!</definedName>
    <definedName name="XDO_?PC5_DKP_UP_7?">#REF!</definedName>
    <definedName name="XDO_?PC5_DKP_UP_8?" localSheetId="2">#REF!</definedName>
    <definedName name="XDO_?PC5_DKP_UP_8?">#REF!</definedName>
    <definedName name="XDO_?PC5_DKP_UP_9?" localSheetId="2">#REF!</definedName>
    <definedName name="XDO_?PC5_DKP_UP_9?">#REF!</definedName>
    <definedName name="XDO_?PC5_DKP_UP_DT?" localSheetId="2">#REF!</definedName>
    <definedName name="XDO_?PC5_DKP_UP_DT?">#REF!</definedName>
    <definedName name="XDO_?PC5_NOTIN7292?">'[2]1-2 ЦК ДЭС'!$BC$65</definedName>
    <definedName name="XDO_?PC5_RT2?" localSheetId="2">#REF!</definedName>
    <definedName name="XDO_?PC5_RT2?">#REF!</definedName>
    <definedName name="XDO_?PC5_VN72?">'[2]1-2 ЦК ДЭС'!$BC$37</definedName>
    <definedName name="XDO_?PC5_VN72_92?" localSheetId="2">#REF!</definedName>
    <definedName name="XDO_?PC5_VN72_92?">#REF!</definedName>
    <definedName name="XDO_?PC6_DES_DN_0?" localSheetId="2">#REF!</definedName>
    <definedName name="XDO_?PC6_DES_DN_0?">#REF!</definedName>
    <definedName name="XDO_?PC6_DES_DN_1?" localSheetId="2">#REF!</definedName>
    <definedName name="XDO_?PC6_DES_DN_1?">#REF!</definedName>
    <definedName name="XDO_?PC6_DES_DN_10?" localSheetId="2">#REF!</definedName>
    <definedName name="XDO_?PC6_DES_DN_10?">#REF!</definedName>
    <definedName name="XDO_?PC6_DES_DN_11?" localSheetId="2">#REF!</definedName>
    <definedName name="XDO_?PC6_DES_DN_11?">#REF!</definedName>
    <definedName name="XDO_?PC6_DES_DN_12?" localSheetId="2">#REF!</definedName>
    <definedName name="XDO_?PC6_DES_DN_12?">#REF!</definedName>
    <definedName name="XDO_?PC6_DES_DN_13?" localSheetId="2">#REF!</definedName>
    <definedName name="XDO_?PC6_DES_DN_13?">#REF!</definedName>
    <definedName name="XDO_?PC6_DES_DN_14?" localSheetId="2">#REF!</definedName>
    <definedName name="XDO_?PC6_DES_DN_14?">#REF!</definedName>
    <definedName name="XDO_?PC6_DES_DN_15?" localSheetId="2">#REF!</definedName>
    <definedName name="XDO_?PC6_DES_DN_15?">#REF!</definedName>
    <definedName name="XDO_?PC6_DES_DN_16?" localSheetId="2">#REF!</definedName>
    <definedName name="XDO_?PC6_DES_DN_16?">#REF!</definedName>
    <definedName name="XDO_?PC6_DES_DN_17?" localSheetId="2">#REF!</definedName>
    <definedName name="XDO_?PC6_DES_DN_17?">#REF!</definedName>
    <definedName name="XDO_?PC6_DES_DN_18?" localSheetId="2">#REF!</definedName>
    <definedName name="XDO_?PC6_DES_DN_18?">#REF!</definedName>
    <definedName name="XDO_?PC6_DES_DN_19?" localSheetId="2">#REF!</definedName>
    <definedName name="XDO_?PC6_DES_DN_19?">#REF!</definedName>
    <definedName name="XDO_?PC6_DES_DN_2?" localSheetId="2">#REF!</definedName>
    <definedName name="XDO_?PC6_DES_DN_2?">#REF!</definedName>
    <definedName name="XDO_?PC6_DES_DN_20?" localSheetId="2">#REF!</definedName>
    <definedName name="XDO_?PC6_DES_DN_20?">#REF!</definedName>
    <definedName name="XDO_?PC6_DES_DN_21?" localSheetId="2">#REF!</definedName>
    <definedName name="XDO_?PC6_DES_DN_21?">#REF!</definedName>
    <definedName name="XDO_?PC6_DES_DN_22?" localSheetId="2">#REF!</definedName>
    <definedName name="XDO_?PC6_DES_DN_22?">#REF!</definedName>
    <definedName name="XDO_?PC6_DES_DN_23?" localSheetId="2">#REF!</definedName>
    <definedName name="XDO_?PC6_DES_DN_23?">#REF!</definedName>
    <definedName name="XDO_?PC6_DES_DN_3?" localSheetId="2">#REF!</definedName>
    <definedName name="XDO_?PC6_DES_DN_3?">#REF!</definedName>
    <definedName name="XDO_?PC6_DES_DN_4?" localSheetId="2">#REF!</definedName>
    <definedName name="XDO_?PC6_DES_DN_4?">#REF!</definedName>
    <definedName name="XDO_?PC6_DES_DN_5?" localSheetId="2">#REF!</definedName>
    <definedName name="XDO_?PC6_DES_DN_5?">#REF!</definedName>
    <definedName name="XDO_?PC6_DES_DN_6?" localSheetId="2">#REF!</definedName>
    <definedName name="XDO_?PC6_DES_DN_6?">#REF!</definedName>
    <definedName name="XDO_?PC6_DES_DN_7?" localSheetId="2">#REF!</definedName>
    <definedName name="XDO_?PC6_DES_DN_7?">#REF!</definedName>
    <definedName name="XDO_?PC6_DES_DN_8?" localSheetId="2">#REF!</definedName>
    <definedName name="XDO_?PC6_DES_DN_8?">#REF!</definedName>
    <definedName name="XDO_?PC6_DES_DN_9?" localSheetId="2">#REF!</definedName>
    <definedName name="XDO_?PC6_DES_DN_9?">#REF!</definedName>
    <definedName name="XDO_?PC6_DES_DN_DT?" localSheetId="2">#REF!</definedName>
    <definedName name="XDO_?PC6_DES_DN_DT?">#REF!</definedName>
    <definedName name="XDO_?PC6_DES_UP_0?" localSheetId="2">#REF!</definedName>
    <definedName name="XDO_?PC6_DES_UP_0?">#REF!</definedName>
    <definedName name="XDO_?PC6_DES_UP_1?" localSheetId="2">#REF!</definedName>
    <definedName name="XDO_?PC6_DES_UP_1?">#REF!</definedName>
    <definedName name="XDO_?PC6_DES_UP_10?" localSheetId="2">#REF!</definedName>
    <definedName name="XDO_?PC6_DES_UP_10?">#REF!</definedName>
    <definedName name="XDO_?PC6_DES_UP_11?" localSheetId="2">#REF!</definedName>
    <definedName name="XDO_?PC6_DES_UP_11?">#REF!</definedName>
    <definedName name="XDO_?PC6_DES_UP_12?" localSheetId="2">#REF!</definedName>
    <definedName name="XDO_?PC6_DES_UP_12?">#REF!</definedName>
    <definedName name="XDO_?PC6_DES_UP_13?" localSheetId="2">#REF!</definedName>
    <definedName name="XDO_?PC6_DES_UP_13?">#REF!</definedName>
    <definedName name="XDO_?PC6_DES_UP_14?" localSheetId="2">#REF!</definedName>
    <definedName name="XDO_?PC6_DES_UP_14?">#REF!</definedName>
    <definedName name="XDO_?PC6_DES_UP_15?" localSheetId="2">#REF!</definedName>
    <definedName name="XDO_?PC6_DES_UP_15?">#REF!</definedName>
    <definedName name="XDO_?PC6_DES_UP_16?" localSheetId="2">#REF!</definedName>
    <definedName name="XDO_?PC6_DES_UP_16?">#REF!</definedName>
    <definedName name="XDO_?PC6_DES_UP_17?" localSheetId="2">#REF!</definedName>
    <definedName name="XDO_?PC6_DES_UP_17?">#REF!</definedName>
    <definedName name="XDO_?PC6_DES_UP_18?" localSheetId="2">#REF!</definedName>
    <definedName name="XDO_?PC6_DES_UP_18?">#REF!</definedName>
    <definedName name="XDO_?PC6_DES_UP_19?" localSheetId="2">#REF!</definedName>
    <definedName name="XDO_?PC6_DES_UP_19?">#REF!</definedName>
    <definedName name="XDO_?PC6_DES_UP_2?" localSheetId="2">#REF!</definedName>
    <definedName name="XDO_?PC6_DES_UP_2?">#REF!</definedName>
    <definedName name="XDO_?PC6_DES_UP_20?" localSheetId="2">#REF!</definedName>
    <definedName name="XDO_?PC6_DES_UP_20?">#REF!</definedName>
    <definedName name="XDO_?PC6_DES_UP_21?" localSheetId="2">#REF!</definedName>
    <definedName name="XDO_?PC6_DES_UP_21?">#REF!</definedName>
    <definedName name="XDO_?PC6_DES_UP_22?" localSheetId="2">#REF!</definedName>
    <definedName name="XDO_?PC6_DES_UP_22?">#REF!</definedName>
    <definedName name="XDO_?PC6_DES_UP_23?" localSheetId="2">#REF!</definedName>
    <definedName name="XDO_?PC6_DES_UP_23?">#REF!</definedName>
    <definedName name="XDO_?PC6_DES_UP_3?" localSheetId="2">#REF!</definedName>
    <definedName name="XDO_?PC6_DES_UP_3?">#REF!</definedName>
    <definedName name="XDO_?PC6_DES_UP_4?" localSheetId="2">#REF!</definedName>
    <definedName name="XDO_?PC6_DES_UP_4?">#REF!</definedName>
    <definedName name="XDO_?PC6_DES_UP_5?" localSheetId="2">#REF!</definedName>
    <definedName name="XDO_?PC6_DES_UP_5?">#REF!</definedName>
    <definedName name="XDO_?PC6_DES_UP_6?" localSheetId="2">#REF!</definedName>
    <definedName name="XDO_?PC6_DES_UP_6?">#REF!</definedName>
    <definedName name="XDO_?PC6_DES_UP_7?" localSheetId="2">#REF!</definedName>
    <definedName name="XDO_?PC6_DES_UP_7?">#REF!</definedName>
    <definedName name="XDO_?PC6_DES_UP_8?" localSheetId="2">#REF!</definedName>
    <definedName name="XDO_?PC6_DES_UP_8?">#REF!</definedName>
    <definedName name="XDO_?PC6_DES_UP_9?" localSheetId="2">#REF!</definedName>
    <definedName name="XDO_?PC6_DES_UP_9?">#REF!</definedName>
    <definedName name="XDO_?PC6_DES_UP_DT?" localSheetId="2">#REF!</definedName>
    <definedName name="XDO_?PC6_DES_UP_DT?">#REF!</definedName>
    <definedName name="XDO_?PC6_DKP_DN_0?" localSheetId="2">#REF!</definedName>
    <definedName name="XDO_?PC6_DKP_DN_0?">#REF!</definedName>
    <definedName name="XDO_?PC6_DKP_DN_1?" localSheetId="2">#REF!</definedName>
    <definedName name="XDO_?PC6_DKP_DN_1?">#REF!</definedName>
    <definedName name="XDO_?PC6_DKP_DN_10?" localSheetId="2">#REF!</definedName>
    <definedName name="XDO_?PC6_DKP_DN_10?">#REF!</definedName>
    <definedName name="XDO_?PC6_DKP_DN_11?" localSheetId="2">#REF!</definedName>
    <definedName name="XDO_?PC6_DKP_DN_11?">#REF!</definedName>
    <definedName name="XDO_?PC6_DKP_DN_12?" localSheetId="2">#REF!</definedName>
    <definedName name="XDO_?PC6_DKP_DN_12?">#REF!</definedName>
    <definedName name="XDO_?PC6_DKP_DN_13?" localSheetId="2">#REF!</definedName>
    <definedName name="XDO_?PC6_DKP_DN_13?">#REF!</definedName>
    <definedName name="XDO_?PC6_DKP_DN_14?" localSheetId="2">#REF!</definedName>
    <definedName name="XDO_?PC6_DKP_DN_14?">#REF!</definedName>
    <definedName name="XDO_?PC6_DKP_DN_15?" localSheetId="2">#REF!</definedName>
    <definedName name="XDO_?PC6_DKP_DN_15?">#REF!</definedName>
    <definedName name="XDO_?PC6_DKP_DN_16?" localSheetId="2">#REF!</definedName>
    <definedName name="XDO_?PC6_DKP_DN_16?">#REF!</definedName>
    <definedName name="XDO_?PC6_DKP_DN_17?" localSheetId="2">#REF!</definedName>
    <definedName name="XDO_?PC6_DKP_DN_17?">#REF!</definedName>
    <definedName name="XDO_?PC6_DKP_DN_18?" localSheetId="2">#REF!</definedName>
    <definedName name="XDO_?PC6_DKP_DN_18?">#REF!</definedName>
    <definedName name="XDO_?PC6_DKP_DN_19?" localSheetId="2">#REF!</definedName>
    <definedName name="XDO_?PC6_DKP_DN_19?">#REF!</definedName>
    <definedName name="XDO_?PC6_DKP_DN_2?" localSheetId="2">#REF!</definedName>
    <definedName name="XDO_?PC6_DKP_DN_2?">#REF!</definedName>
    <definedName name="XDO_?PC6_DKP_DN_20?" localSheetId="2">#REF!</definedName>
    <definedName name="XDO_?PC6_DKP_DN_20?">#REF!</definedName>
    <definedName name="XDO_?PC6_DKP_DN_21?" localSheetId="2">#REF!</definedName>
    <definedName name="XDO_?PC6_DKP_DN_21?">#REF!</definedName>
    <definedName name="XDO_?PC6_DKP_DN_22?" localSheetId="2">#REF!</definedName>
    <definedName name="XDO_?PC6_DKP_DN_22?">#REF!</definedName>
    <definedName name="XDO_?PC6_DKP_DN_23?" localSheetId="2">#REF!</definedName>
    <definedName name="XDO_?PC6_DKP_DN_23?">#REF!</definedName>
    <definedName name="XDO_?PC6_DKP_DN_3?" localSheetId="2">#REF!</definedName>
    <definedName name="XDO_?PC6_DKP_DN_3?">#REF!</definedName>
    <definedName name="XDO_?PC6_DKP_DN_4?" localSheetId="2">#REF!</definedName>
    <definedName name="XDO_?PC6_DKP_DN_4?">#REF!</definedName>
    <definedName name="XDO_?PC6_DKP_DN_5?" localSheetId="2">#REF!</definedName>
    <definedName name="XDO_?PC6_DKP_DN_5?">#REF!</definedName>
    <definedName name="XDO_?PC6_DKP_DN_6?" localSheetId="2">#REF!</definedName>
    <definedName name="XDO_?PC6_DKP_DN_6?">#REF!</definedName>
    <definedName name="XDO_?PC6_DKP_DN_7?" localSheetId="2">#REF!</definedName>
    <definedName name="XDO_?PC6_DKP_DN_7?">#REF!</definedName>
    <definedName name="XDO_?PC6_DKP_DN_8?" localSheetId="2">#REF!</definedName>
    <definedName name="XDO_?PC6_DKP_DN_8?">#REF!</definedName>
    <definedName name="XDO_?PC6_DKP_DN_9?" localSheetId="2">#REF!</definedName>
    <definedName name="XDO_?PC6_DKP_DN_9?">#REF!</definedName>
    <definedName name="XDO_?PC6_DKP_DN_DT?" localSheetId="2">#REF!</definedName>
    <definedName name="XDO_?PC6_DKP_DN_DT?">#REF!</definedName>
    <definedName name="XDO_?PC6_DKP_UP_0?" localSheetId="2">#REF!</definedName>
    <definedName name="XDO_?PC6_DKP_UP_0?">#REF!</definedName>
    <definedName name="XDO_?PC6_DKP_UP_1?" localSheetId="2">#REF!</definedName>
    <definedName name="XDO_?PC6_DKP_UP_1?">#REF!</definedName>
    <definedName name="XDO_?PC6_DKP_UP_10?" localSheetId="2">#REF!</definedName>
    <definedName name="XDO_?PC6_DKP_UP_10?">#REF!</definedName>
    <definedName name="XDO_?PC6_DKP_UP_11?" localSheetId="2">#REF!</definedName>
    <definedName name="XDO_?PC6_DKP_UP_11?">#REF!</definedName>
    <definedName name="XDO_?PC6_DKP_UP_12?" localSheetId="2">#REF!</definedName>
    <definedName name="XDO_?PC6_DKP_UP_12?">#REF!</definedName>
    <definedName name="XDO_?PC6_DKP_UP_13?" localSheetId="2">#REF!</definedName>
    <definedName name="XDO_?PC6_DKP_UP_13?">#REF!</definedName>
    <definedName name="XDO_?PC6_DKP_UP_14?" localSheetId="2">#REF!</definedName>
    <definedName name="XDO_?PC6_DKP_UP_14?">#REF!</definedName>
    <definedName name="XDO_?PC6_DKP_UP_15?" localSheetId="2">#REF!</definedName>
    <definedName name="XDO_?PC6_DKP_UP_15?">#REF!</definedName>
    <definedName name="XDO_?PC6_DKP_UP_16?" localSheetId="2">#REF!</definedName>
    <definedName name="XDO_?PC6_DKP_UP_16?">#REF!</definedName>
    <definedName name="XDO_?PC6_DKP_UP_17?" localSheetId="2">#REF!</definedName>
    <definedName name="XDO_?PC6_DKP_UP_17?">#REF!</definedName>
    <definedName name="XDO_?PC6_DKP_UP_18?" localSheetId="2">#REF!</definedName>
    <definedName name="XDO_?PC6_DKP_UP_18?">#REF!</definedName>
    <definedName name="XDO_?PC6_DKP_UP_19?" localSheetId="2">#REF!</definedName>
    <definedName name="XDO_?PC6_DKP_UP_19?">#REF!</definedName>
    <definedName name="XDO_?PC6_DKP_UP_2?" localSheetId="2">#REF!</definedName>
    <definedName name="XDO_?PC6_DKP_UP_2?">#REF!</definedName>
    <definedName name="XDO_?PC6_DKP_UP_20?" localSheetId="2">#REF!</definedName>
    <definedName name="XDO_?PC6_DKP_UP_20?">#REF!</definedName>
    <definedName name="XDO_?PC6_DKP_UP_21?" localSheetId="2">#REF!</definedName>
    <definedName name="XDO_?PC6_DKP_UP_21?">#REF!</definedName>
    <definedName name="XDO_?PC6_DKP_UP_22?" localSheetId="2">#REF!</definedName>
    <definedName name="XDO_?PC6_DKP_UP_22?">#REF!</definedName>
    <definedName name="XDO_?PC6_DKP_UP_23?" localSheetId="2">#REF!</definedName>
    <definedName name="XDO_?PC6_DKP_UP_23?">#REF!</definedName>
    <definedName name="XDO_?PC6_DKP_UP_3?" localSheetId="2">#REF!</definedName>
    <definedName name="XDO_?PC6_DKP_UP_3?">#REF!</definedName>
    <definedName name="XDO_?PC6_DKP_UP_4?" localSheetId="2">#REF!</definedName>
    <definedName name="XDO_?PC6_DKP_UP_4?">#REF!</definedName>
    <definedName name="XDO_?PC6_DKP_UP_5?" localSheetId="2">#REF!</definedName>
    <definedName name="XDO_?PC6_DKP_UP_5?">#REF!</definedName>
    <definedName name="XDO_?PC6_DKP_UP_6?" localSheetId="2">#REF!</definedName>
    <definedName name="XDO_?PC6_DKP_UP_6?">#REF!</definedName>
    <definedName name="XDO_?PC6_DKP_UP_7?" localSheetId="2">#REF!</definedName>
    <definedName name="XDO_?PC6_DKP_UP_7?">#REF!</definedName>
    <definedName name="XDO_?PC6_DKP_UP_8?" localSheetId="2">#REF!</definedName>
    <definedName name="XDO_?PC6_DKP_UP_8?">#REF!</definedName>
    <definedName name="XDO_?PC6_DKP_UP_9?" localSheetId="2">#REF!</definedName>
    <definedName name="XDO_?PC6_DKP_UP_9?">#REF!</definedName>
    <definedName name="XDO_?PC6_DKP_UP_DT?" localSheetId="2">#REF!</definedName>
    <definedName name="XDO_?PC6_DKP_UP_DT?">#REF!</definedName>
    <definedName name="XDO_?PC6_NOTIN7292?">'[2]1-2 ЦК ДЭС'!$BC$66</definedName>
    <definedName name="XDO_?PC6_RT2?" localSheetId="2">#REF!</definedName>
    <definedName name="XDO_?PC6_RT2?">#REF!</definedName>
    <definedName name="XDO_?PC6_VN72?">'[2]1-2 ЦК ДЭС'!$BC$38</definedName>
    <definedName name="XDO_?PC6_VN72_92?" localSheetId="2">#REF!</definedName>
    <definedName name="XDO_?PC6_VN72_92?">#REF!</definedName>
    <definedName name="XDO_?POWER_PRICE?">'[2]ПУНЦЕМ (потери)'!$CU$22</definedName>
    <definedName name="XDO_?RT2_PTREG?">'[2]ПУНЦЕМ (потери)'!$Z$69</definedName>
    <definedName name="XDO_?VAL_BH?" localSheetId="2">#REF!</definedName>
    <definedName name="XDO_?VAL_BH?">#REF!</definedName>
    <definedName name="XDO_?VAL_CH1?" localSheetId="2">#REF!</definedName>
    <definedName name="XDO_?VAL_CH1?">#REF!</definedName>
    <definedName name="XDO_?VAL_CH2?" localSheetId="2">#REF!</definedName>
    <definedName name="XDO_?VAL_CH2?">#REF!</definedName>
    <definedName name="XDO_?VAL_HH?" localSheetId="2">#REF!</definedName>
    <definedName name="XDO_?VAL_HH?">#REF!</definedName>
    <definedName name="XDO_GROUP_?DES_PC3_BH?" localSheetId="2">#REF!</definedName>
    <definedName name="XDO_GROUP_?DES_PC3_BH?">#REF!</definedName>
    <definedName name="XDO_GROUP_?DES_PC3_CH1?" localSheetId="2">#REF!</definedName>
    <definedName name="XDO_GROUP_?DES_PC3_CH1?">#REF!</definedName>
    <definedName name="XDO_GROUP_?DES_PC3_CH2?" localSheetId="2">#REF!</definedName>
    <definedName name="XDO_GROUP_?DES_PC3_CH2?">#REF!</definedName>
    <definedName name="XDO_GROUP_?DES_PC3_HH?" localSheetId="2">#REF!</definedName>
    <definedName name="XDO_GROUP_?DES_PC3_HH?">#REF!</definedName>
    <definedName name="XDO_GROUP_?DES_PC4_BH?" localSheetId="2">#REF!</definedName>
    <definedName name="XDO_GROUP_?DES_PC4_BH?">#REF!</definedName>
    <definedName name="XDO_GROUP_?DES_PC4_CH1?" localSheetId="2">#REF!</definedName>
    <definedName name="XDO_GROUP_?DES_PC4_CH1?">#REF!</definedName>
    <definedName name="XDO_GROUP_?DES_PC4_CH2?" localSheetId="2">#REF!</definedName>
    <definedName name="XDO_GROUP_?DES_PC4_CH2?">#REF!</definedName>
    <definedName name="XDO_GROUP_?DES_PC4_HH?" localSheetId="2">#REF!</definedName>
    <definedName name="XDO_GROUP_?DES_PC4_HH?">#REF!</definedName>
    <definedName name="XDO_GROUP_?DES_PC5_BH?" localSheetId="2">#REF!</definedName>
    <definedName name="XDO_GROUP_?DES_PC5_BH?">#REF!</definedName>
    <definedName name="XDO_GROUP_?DES_PC5_CH1?" localSheetId="2">#REF!</definedName>
    <definedName name="XDO_GROUP_?DES_PC5_CH1?">#REF!</definedName>
    <definedName name="XDO_GROUP_?DES_PC5_CH2?" localSheetId="2">#REF!</definedName>
    <definedName name="XDO_GROUP_?DES_PC5_CH2?">#REF!</definedName>
    <definedName name="XDO_GROUP_?DES_PC5_HH?" localSheetId="2">#REF!</definedName>
    <definedName name="XDO_GROUP_?DES_PC5_HH?">#REF!</definedName>
    <definedName name="XDO_GROUP_?DES_PC6_BH?" localSheetId="2">#REF!</definedName>
    <definedName name="XDO_GROUP_?DES_PC6_BH?">#REF!</definedName>
    <definedName name="XDO_GROUP_?DES_PC6_CH1?" localSheetId="2">#REF!</definedName>
    <definedName name="XDO_GROUP_?DES_PC6_CH1?">#REF!</definedName>
    <definedName name="XDO_GROUP_?DES_PC6_CH2?" localSheetId="2">#REF!</definedName>
    <definedName name="XDO_GROUP_?DES_PC6_CH2?">#REF!</definedName>
    <definedName name="XDO_GROUP_?DES_PC6_HH?" localSheetId="2">#REF!</definedName>
    <definedName name="XDO_GROUP_?DES_PC6_HH?">#REF!</definedName>
    <definedName name="XDO_GROUP_?DKP_PC3_BH?" localSheetId="2">#REF!</definedName>
    <definedName name="XDO_GROUP_?DKP_PC3_BH?">#REF!</definedName>
    <definedName name="XDO_GROUP_?DKP_PC3_CH1?" localSheetId="2">#REF!</definedName>
    <definedName name="XDO_GROUP_?DKP_PC3_CH1?">#REF!</definedName>
    <definedName name="XDO_GROUP_?DKP_PC3_CH2?" localSheetId="2">#REF!</definedName>
    <definedName name="XDO_GROUP_?DKP_PC3_CH2?">#REF!</definedName>
    <definedName name="XDO_GROUP_?DKP_PC3_HH?" localSheetId="2">#REF!</definedName>
    <definedName name="XDO_GROUP_?DKP_PC3_HH?">#REF!</definedName>
    <definedName name="XDO_GROUP_?DKP_PC4_BH?" localSheetId="2">#REF!</definedName>
    <definedName name="XDO_GROUP_?DKP_PC4_BH?">#REF!</definedName>
    <definedName name="XDO_GROUP_?DKP_PC4_CH1?" localSheetId="2">#REF!</definedName>
    <definedName name="XDO_GROUP_?DKP_PC4_CH1?">#REF!</definedName>
    <definedName name="XDO_GROUP_?DKP_PC4_CH2?" localSheetId="2">#REF!</definedName>
    <definedName name="XDO_GROUP_?DKP_PC4_CH2?">#REF!</definedName>
    <definedName name="XDO_GROUP_?DKP_PC4_HH?" localSheetId="2">#REF!</definedName>
    <definedName name="XDO_GROUP_?DKP_PC4_HH?">#REF!</definedName>
    <definedName name="XDO_GROUP_?DKP_PC5_BH?" localSheetId="2">#REF!</definedName>
    <definedName name="XDO_GROUP_?DKP_PC5_BH?">#REF!</definedName>
    <definedName name="XDO_GROUP_?DKP_PC5_CH1?" localSheetId="2">#REF!</definedName>
    <definedName name="XDO_GROUP_?DKP_PC5_CH1?">#REF!</definedName>
    <definedName name="XDO_GROUP_?DKP_PC5_CH2?" localSheetId="2">#REF!</definedName>
    <definedName name="XDO_GROUP_?DKP_PC5_CH2?">#REF!</definedName>
    <definedName name="XDO_GROUP_?DKP_PC5_HH?" localSheetId="2">#REF!</definedName>
    <definedName name="XDO_GROUP_?DKP_PC5_HH?">#REF!</definedName>
    <definedName name="XDO_GROUP_?DKP_PC6_BH?" localSheetId="2">#REF!</definedName>
    <definedName name="XDO_GROUP_?DKP_PC6_BH?">#REF!</definedName>
    <definedName name="XDO_GROUP_?DKP_PC6_CH1?" localSheetId="2">#REF!</definedName>
    <definedName name="XDO_GROUP_?DKP_PC6_CH1?">#REF!</definedName>
    <definedName name="XDO_GROUP_?DKP_PC6_CH2?" localSheetId="2">#REF!</definedName>
    <definedName name="XDO_GROUP_?DKP_PC6_CH2?">#REF!</definedName>
    <definedName name="XDO_GROUP_?DKP_PC6_HH?" localSheetId="2">#REF!</definedName>
    <definedName name="XDO_GROUP_?DKP_PC6_HH?">#REF!</definedName>
    <definedName name="XDO_GROUP_?PC5_DES_DN?" localSheetId="2">#REF!</definedName>
    <definedName name="XDO_GROUP_?PC5_DES_DN?">#REF!</definedName>
    <definedName name="XDO_GROUP_?PC5_DES_UP?" localSheetId="2">#REF!</definedName>
    <definedName name="XDO_GROUP_?PC5_DES_UP?">#REF!</definedName>
    <definedName name="XDO_GROUP_?PC5_DKP_DN?" localSheetId="2">#REF!</definedName>
    <definedName name="XDO_GROUP_?PC5_DKP_DN?">#REF!</definedName>
    <definedName name="XDO_GROUP_?PC5_DKP_UP?" localSheetId="2">#REF!</definedName>
    <definedName name="XDO_GROUP_?PC5_DKP_UP?">#REF!</definedName>
    <definedName name="XDO_GROUP_?PC6_DES_DN?" localSheetId="2">#REF!</definedName>
    <definedName name="XDO_GROUP_?PC6_DES_DN?">#REF!</definedName>
    <definedName name="XDO_GROUP_?PC6_DES_UP?" localSheetId="2">#REF!</definedName>
    <definedName name="XDO_GROUP_?PC6_DES_UP?">#REF!</definedName>
    <definedName name="XDO_GROUP_?PC6_DKP_DN?" localSheetId="2">#REF!</definedName>
    <definedName name="XDO_GROUP_?PC6_DKP_DN?">#REF!</definedName>
    <definedName name="XDO_GROUP_?PC6_DKP_UP?" localSheetId="2">#REF!</definedName>
    <definedName name="XDO_GROUP_?PC6_DKP_UP?">#REF!</definedName>
    <definedName name="ццукеая" localSheetId="2">#REF!</definedName>
    <definedName name="ццукеая">#REF!</definedName>
  </definedNames>
  <calcPr calcId="125725"/>
</workbook>
</file>

<file path=xl/calcChain.xml><?xml version="1.0" encoding="utf-8"?>
<calcChain xmlns="http://schemas.openxmlformats.org/spreadsheetml/2006/main">
  <c r="L144" i="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L144" i="2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L144" i="1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U2"/>
  <c r="T2"/>
</calcChain>
</file>

<file path=xl/sharedStrings.xml><?xml version="1.0" encoding="utf-8"?>
<sst xmlns="http://schemas.openxmlformats.org/spreadsheetml/2006/main" count="341" uniqueCount="41">
  <si>
    <t>Прогноз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</si>
  <si>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</si>
  <si>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</si>
  <si>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</si>
  <si>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</si>
  <si>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</si>
  <si>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
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</si>
  <si>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</si>
  <si>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</si>
  <si>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</si>
  <si>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</si>
  <si>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</si>
  <si>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</si>
  <si>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</si>
  <si>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</si>
  <si>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</si>
  <si>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</si>
  <si>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</si>
  <si>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</si>
  <si>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</si>
  <si>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</si>
  <si>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</si>
  <si>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</si>
  <si>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</si>
  <si>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</si>
  <si>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</si>
  <si>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</si>
  <si>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</si>
  <si>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</si>
  <si>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</si>
  <si>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</si>
  <si>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</si>
  <si>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</si>
  <si>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</si>
  <si>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</si>
  <si>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</si>
  <si>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</si>
  <si>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2. Ставка за мощность предельного уровня нерегулируемых цен, рублей/МВт в месяц без НДС</t>
  </si>
  <si>
    <t>Август</t>
  </si>
  <si>
    <t>Прогноз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t>
  </si>
  <si>
    <t>Прогноз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</si>
</sst>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[$-419]mmmm;@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4" fillId="0" borderId="0"/>
    <xf numFmtId="0" fontId="15" fillId="0" borderId="0"/>
    <xf numFmtId="0" fontId="14" fillId="0" borderId="0"/>
    <xf numFmtId="0" fontId="16" fillId="0" borderId="0"/>
    <xf numFmtId="9" fontId="5" fillId="0" borderId="0" applyFon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18" fillId="0" borderId="8" applyNumberFormat="0" applyFill="0" applyAlignment="0" applyProtection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3" borderId="9" applyNumberFormat="0" applyAlignment="0" applyProtection="0"/>
    <xf numFmtId="0" fontId="21" fillId="3" borderId="9" applyNumberFormat="0" applyAlignment="0" applyProtection="0"/>
    <xf numFmtId="0" fontId="22" fillId="4" borderId="10" applyNumberFormat="0" applyFont="0" applyAlignment="0" applyProtection="0"/>
    <xf numFmtId="0" fontId="5" fillId="0" borderId="0"/>
    <xf numFmtId="0" fontId="23" fillId="0" borderId="11" applyNumberFormat="0" applyFill="0" applyAlignment="0" applyProtection="0"/>
    <xf numFmtId="0" fontId="22" fillId="0" borderId="0"/>
    <xf numFmtId="0" fontId="24" fillId="0" borderId="12" applyNumberFormat="0" applyFill="0" applyAlignment="0" applyProtection="0"/>
    <xf numFmtId="0" fontId="25" fillId="5" borderId="13" applyNumberFormat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left" vertical="top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7" fillId="0" borderId="0" xfId="1" applyFont="1"/>
    <xf numFmtId="0" fontId="8" fillId="0" borderId="0" xfId="1" applyFont="1" applyAlignment="1"/>
    <xf numFmtId="0" fontId="9" fillId="0" borderId="0" xfId="1" applyFont="1" applyAlignment="1">
      <alignment vertical="top" wrapText="1"/>
    </xf>
    <xf numFmtId="0" fontId="9" fillId="0" borderId="0" xfId="1" applyFont="1" applyAlignment="1">
      <alignment vertical="top"/>
    </xf>
    <xf numFmtId="0" fontId="4" fillId="0" borderId="3" xfId="0" applyFont="1" applyBorder="1"/>
    <xf numFmtId="0" fontId="2" fillId="0" borderId="4" xfId="0" applyFont="1" applyBorder="1"/>
    <xf numFmtId="0" fontId="4" fillId="0" borderId="4" xfId="0" applyFont="1" applyBorder="1"/>
    <xf numFmtId="0" fontId="10" fillId="0" borderId="4" xfId="0" applyFont="1" applyBorder="1"/>
    <xf numFmtId="0" fontId="4" fillId="0" borderId="5" xfId="0" applyFont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9" fillId="0" borderId="0" xfId="1" applyFont="1" applyFill="1" applyBorder="1" applyAlignment="1">
      <alignment vertical="center"/>
    </xf>
    <xf numFmtId="0" fontId="12" fillId="0" borderId="0" xfId="1" applyFont="1" applyFill="1"/>
    <xf numFmtId="164" fontId="9" fillId="0" borderId="0" xfId="2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9" fillId="0" borderId="0" xfId="1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13" fillId="0" borderId="0" xfId="1" applyNumberFormat="1" applyFont="1" applyFill="1" applyAlignment="1">
      <alignment horizontal="center" vertical="center"/>
    </xf>
  </cellXfs>
  <cellStyles count="26">
    <cellStyle name="Обычный" xfId="0" builtinId="0"/>
    <cellStyle name="Обычный 2" xfId="1"/>
    <cellStyle name="Обычный 2 2" xfId="3"/>
    <cellStyle name="Обычный 2 2 2" xfId="4"/>
    <cellStyle name="Обычный 2 3" xfId="5"/>
    <cellStyle name="Обычный 3" xfId="6"/>
    <cellStyle name="Обычный 4" xfId="7"/>
    <cellStyle name="Обычный 5" xfId="8"/>
    <cellStyle name="Обычный 5 2" xfId="9"/>
    <cellStyle name="Процентный 2" xfId="10"/>
    <cellStyle name="Стиль 1" xfId="11"/>
    <cellStyle name="Финансовый 2" xfId="2"/>
    <cellStyle name="Финансовый 3" xfId="12"/>
    <cellStyle name="㼿" xfId="13"/>
    <cellStyle name="㼿?" xfId="14"/>
    <cellStyle name="㼿㼿" xfId="15"/>
    <cellStyle name="㼿㼿?" xfId="16"/>
    <cellStyle name="㼿㼿? 2" xfId="17"/>
    <cellStyle name="㼿㼿? 3" xfId="18"/>
    <cellStyle name="㼿㼿㼿" xfId="19"/>
    <cellStyle name="㼿㼿㼿 2" xfId="20"/>
    <cellStyle name="㼿㼿㼿?" xfId="21"/>
    <cellStyle name="㼿㼿㼿㼿" xfId="22"/>
    <cellStyle name="㼿㼿㼿㼿?" xfId="23"/>
    <cellStyle name="㼿㼿㼿㼿? 2" xfId="24"/>
    <cellStyle name="㼿㼿㼿㼿㼿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40;/&#1059;&#1041;&#1055;&#1080;&#1058;/&#1054;&#1058;&#1056;/&#1056;&#1072;&#1089;&#1082;&#1088;&#1099;&#1090;&#1080;&#1077;%20&#1080;&#1085;&#1092;&#1086;&#1088;&#1084;&#1072;&#1094;&#1080;&#1080;/&#1053;&#1072;%20&#1089;&#1072;&#1081;&#1090;/2019/08/&#1057;&#1086;&#1089;&#1090;&#1072;&#1074;&#1083;&#1103;&#1102;&#1097;&#1080;&#1077;%20&#1088;&#1072;&#1089;&#1095;&#1077;&#1090;&#1072;%20&#1087;&#1088;&#1077;&#1076;&#1077;&#1083;&#1100;&#1085;&#1099;&#1093;%20&#1091;&#1088;&#1086;&#1074;&#1085;&#1077;&#1081;%20&#1085;&#1077;&#1088;&#1077;&#1075;&#1091;&#1083;&#1080;&#1088;&#1091;&#1077;&#1084;&#1099;&#1093;%20&#1094;&#1077;&#1085;_Exc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CO_FIN/&#1054;&#1057;&#1041;&#1080;&#1058;&#1056;/&#1056;&#1072;&#1089;&#1082;&#1088;&#1099;&#1090;&#1080;&#1077;%20&#1080;&#1085;&#1092;&#1086;&#1088;&#1084;&#1072;&#1094;&#1080;&#1080;/&#1053;&#1072;%20&#1089;&#1072;&#1081;&#1090;/2019/02/&#1057;&#1086;&#1089;&#1090;&#1072;&#1074;&#1083;&#1103;&#1102;&#1097;&#1080;&#1077;%20&#1088;&#1072;&#1089;&#1095;&#1077;&#1090;&#1072;%20&#1087;&#1088;&#1077;&#1076;&#1077;&#1083;&#1100;&#1085;&#1099;&#1093;%20&#1091;&#1088;&#1086;&#1074;&#1085;&#1077;&#1081;%20&#1085;&#1077;&#1088;&#1077;&#1075;&#1091;&#1083;&#1080;&#1088;&#1091;&#1077;&#1084;&#1099;&#1093;%20&#1094;&#1077;&#1085;_Exc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40;/&#1059;&#1041;&#1055;&#1080;&#1058;/&#1054;&#1058;&#1056;/&#1056;&#1072;&#1089;&#1082;&#1088;&#1099;&#1090;&#1080;&#1077;%20&#1080;&#1085;&#1092;&#1086;&#1088;&#1084;&#1072;&#1094;&#1080;&#1080;/&#1053;&#1072;%20&#1089;&#1072;&#1081;&#1090;/2021/&#1082;%20&#1086;&#1090;&#1087;&#1088;&#1072;&#1074;&#1082;&#1077;/09/1.%20&#1057;&#1077;&#1085;&#1090;&#1103;&#1073;&#1088;&#1100;%20(&#1084;&#1077;&#1085;&#1077;&#1077;%20670%20&#1082;&#1042;&#1090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40;/&#1059;&#1041;&#1055;&#1080;&#1058;/&#1054;&#1058;&#1056;/&#1056;&#1072;&#1089;&#1082;&#1088;&#1099;&#1090;&#1080;&#1077;%20&#1080;&#1085;&#1092;&#1086;&#1088;&#1084;&#1072;&#1094;&#1080;&#1080;/&#1053;&#1072;%20&#1089;&#1072;&#1081;&#1090;/2021/&#1082;%20&#1086;&#1090;&#1087;&#1088;&#1072;&#1074;&#1082;&#1077;/10/1.%20&#1054;&#1082;&#1090;&#1103;&#1073;&#1088;&#1100;%20(&#1084;&#1077;&#1085;&#1077;&#1077;%20670%20&#1082;&#1042;&#1090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&#1087;&#1088;&#1086;&#1075;&#1085;&#1086;&#1079;/08.%20&#1040;&#1074;&#1075;&#1091;&#1089;&#1090;%20&#1055;&#1056;&#1054;&#1043;&#1053;&#1054;&#1047;%202024/&#1088;&#1072;&#1089;&#1095;&#1077;&#1090;/1.%20&#1048;&#1102;&#1085;&#1100;%202024%20(&#1084;&#1077;&#1085;&#1077;&#1077;%20670%20&#1082;&#1042;&#1090;)%20&#1087;&#1088;&#1086;&#1075;&#1085;&#1086;&#1079;%20&#1085;&#1072;%20&#1040;&#1042;&#1043;&#1059;&#1057;&#105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&#1087;&#1088;&#1086;&#1075;&#1085;&#1086;&#1079;/08.%20&#1040;&#1074;&#1075;&#1091;&#1089;&#1090;%20&#1055;&#1056;&#1054;&#1043;&#1053;&#1054;&#1047;%202024/&#1088;&#1072;&#1089;&#1095;&#1077;&#1090;/2.%20&#1048;&#1102;&#1085;&#1100;%202024%20(&#1086;&#1090;%20670%20&#1082;&#1042;&#1090;%20&#1076;&#1086;%2010%20&#1052;&#1042;&#1090;)%20&#1087;&#1088;&#1086;&#1075;&#1085;&#1086;&#1079;%20&#1085;&#1072;%20&#1040;&#1042;&#1043;&#1059;&#1057;&#105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&#1087;&#1088;&#1086;&#1075;&#1085;&#1086;&#1079;/08.%20&#1040;&#1074;&#1075;&#1091;&#1089;&#1090;%20&#1055;&#1056;&#1054;&#1043;&#1053;&#1054;&#1047;%202024/&#1088;&#1072;&#1089;&#1095;&#1077;&#1090;/3.%20&#1048;&#1102;&#1085;&#1100;%202024%20(&#1085;&#1077;%20&#1084;&#1077;&#1085;&#1077;&#1077;%2010%20&#1052;&#1042;&#1090;)%20&#1087;&#1088;&#1086;&#1075;&#1085;&#1086;&#1079;%20&#1085;&#1072;%20&#1040;&#1042;&#1043;&#1059;&#1057;&#105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ПУНЦЕМ (потери)"/>
      <sheetName val="1-2 ЦК ДЭС"/>
      <sheetName val="3 ЦК ДЭС"/>
      <sheetName val="4 ЦК ДЭС"/>
      <sheetName val="5 ЦКДЭС"/>
      <sheetName val="6 ЦК ДЭС"/>
      <sheetName val="1-2 ЦК ДКП"/>
      <sheetName val="3 ЦК ДКП"/>
      <sheetName val="4 ЦК ДКП"/>
      <sheetName val="5ЦК ДКП"/>
      <sheetName val="6ЦК ДКП"/>
      <sheetName val="XDO_METADATA"/>
      <sheetName val="COMMON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3">
          <cell r="T3" t="str">
            <v>ООО "Уральская энергосбытовая компания"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ПУНЦЕМ (потери)"/>
      <sheetName val="1-2 ЦК ДЭС"/>
      <sheetName val="3 ЦК ДЭС"/>
      <sheetName val="4 ЦК ДЭС"/>
      <sheetName val="5 ЦКДЭС"/>
      <sheetName val="6 ЦК ДЭС"/>
      <sheetName val="1-2 ЦК ДКП"/>
      <sheetName val="3 ЦК ДКП"/>
      <sheetName val="4 ЦК ДКП"/>
      <sheetName val="5ЦК ДКП"/>
      <sheetName val="6ЦК ДКП"/>
      <sheetName val="XDO_METADATA"/>
      <sheetName val="COMMON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CH16">
            <v>2346.2800000000002</v>
          </cell>
        </row>
        <row r="22">
          <cell r="CU22">
            <v>751320.23</v>
          </cell>
        </row>
        <row r="69">
          <cell r="Z69">
            <v>123.78400000000001</v>
          </cell>
        </row>
      </sheetData>
      <sheetData sheetId="5" refreshError="1">
        <row r="35">
          <cell r="BC35">
            <v>0</v>
          </cell>
        </row>
        <row r="36">
          <cell r="BC36">
            <v>0</v>
          </cell>
        </row>
        <row r="37">
          <cell r="BC37">
            <v>0</v>
          </cell>
        </row>
        <row r="38">
          <cell r="BC38">
            <v>0</v>
          </cell>
        </row>
        <row r="43">
          <cell r="A43">
            <v>0</v>
          </cell>
        </row>
        <row r="45">
          <cell r="AI45">
            <v>0</v>
          </cell>
        </row>
        <row r="46">
          <cell r="AV46">
            <v>0</v>
          </cell>
        </row>
        <row r="47">
          <cell r="AV47">
            <v>0</v>
          </cell>
        </row>
        <row r="48">
          <cell r="AV48">
            <v>0</v>
          </cell>
        </row>
        <row r="49">
          <cell r="AI49">
            <v>0</v>
          </cell>
        </row>
        <row r="50">
          <cell r="AV50">
            <v>0</v>
          </cell>
        </row>
        <row r="51">
          <cell r="AV51">
            <v>0</v>
          </cell>
        </row>
        <row r="60">
          <cell r="W60">
            <v>0</v>
          </cell>
        </row>
        <row r="62">
          <cell r="BC62">
            <v>0</v>
          </cell>
        </row>
        <row r="63">
          <cell r="BC63">
            <v>0</v>
          </cell>
        </row>
        <row r="64">
          <cell r="BC64">
            <v>0</v>
          </cell>
        </row>
        <row r="65">
          <cell r="BC65">
            <v>0</v>
          </cell>
        </row>
        <row r="66">
          <cell r="BC6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ёт АТС"/>
      <sheetName val="2. Иные услуги"/>
      <sheetName val="3. Услуги по передаче"/>
      <sheetName val="4. СН (Установленные)"/>
      <sheetName val="ПУНЦЕМ (потери)"/>
      <sheetName val="1-2 ЦК ДЭС"/>
      <sheetName val="3 ЦК ДЭС"/>
      <sheetName val="4 ЦК ДЭС"/>
      <sheetName val="5 ЦК ДЭС"/>
      <sheetName val="6 ЦК ДЭС"/>
      <sheetName val="1-2 ЦК ДКП"/>
      <sheetName val="3 ЦК ДКП"/>
      <sheetName val="4 ЦК ДКП"/>
      <sheetName val="5ЦК ДКП"/>
      <sheetName val="6ЦК ДКП"/>
      <sheetName val="XDO_METADATA"/>
      <sheetName val="COMMON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3">
          <cell r="A43">
            <v>5195.8860000000004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ёт АТС"/>
      <sheetName val="2. Иные услуги"/>
      <sheetName val="3. Услуги по передаче"/>
      <sheetName val="4. СН (Установленные)"/>
      <sheetName val="ПУНЦЕМ (потери)"/>
      <sheetName val="1-2 ЦК ДЭС"/>
      <sheetName val="3 ЦК ДЭС"/>
      <sheetName val="4 ЦК ДЭС"/>
      <sheetName val="5 ЦКДЭС"/>
      <sheetName val="6 ЦК ДЭС"/>
      <sheetName val="1-2 ЦК ДКП"/>
      <sheetName val="3 ЦК ДКП"/>
      <sheetName val="4 ЦК ДКП"/>
      <sheetName val="5ЦК ДКП"/>
      <sheetName val="6ЦК ДКП"/>
      <sheetName val="XDO_METADATA"/>
      <sheetName val="COMMON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9">
          <cell r="AI49">
            <v>5422.0590000000002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ПУНЦЕМ (потери)"/>
      <sheetName val="1-2 ЦК"/>
      <sheetName val="3 ЦК"/>
      <sheetName val="4 ЦК"/>
      <sheetName val="5 ЦК"/>
      <sheetName val="6 ЦК"/>
    </sheetNames>
    <sheetDataSet>
      <sheetData sheetId="0">
        <row r="2">
          <cell r="A2" t="str">
            <v>Составляющие предельных уровней нерегулируемых цен</v>
          </cell>
        </row>
        <row r="3">
          <cell r="A3" t="str">
            <v>за расчетный период</v>
          </cell>
          <cell r="B3" t="str">
            <v>июнь 2024</v>
          </cell>
        </row>
        <row r="4">
          <cell r="A4" t="str">
            <v>для ГТП</v>
          </cell>
          <cell r="B4" t="str">
            <v>PGELESKS</v>
          </cell>
        </row>
        <row r="5">
          <cell r="A5" t="str">
            <v>участника оптового рынка</v>
          </cell>
          <cell r="B5" t="str">
            <v>АО "ГОРЭЛЕКТРОСЕТЬ" (г.Кисловодск)</v>
          </cell>
        </row>
        <row r="9">
          <cell r="A9" t="str">
            <v>Дифференцированные по зонам суток расчетного периода средневзвешенные нерегулируемые цены на электрическую энергию (мощность) на оптовом рынке и средневзвешенные нерегулируемые цены на электрическую энергию на оптовом рынке, определяемые для соответствующих зон суток, руб/МВтч</v>
          </cell>
        </row>
        <row r="10">
          <cell r="A10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трем зонам суток:</v>
          </cell>
        </row>
        <row r="11">
          <cell r="A11" t="str">
            <v>Ночная зона</v>
          </cell>
          <cell r="B11">
            <v>940.81</v>
          </cell>
        </row>
        <row r="12">
          <cell r="A12" t="str">
            <v>Полупиковая зона</v>
          </cell>
          <cell r="B12">
            <v>3373.59</v>
          </cell>
        </row>
        <row r="13">
          <cell r="A13" t="str">
            <v>Пиковая зона</v>
          </cell>
          <cell r="B13">
            <v>8115.2</v>
          </cell>
        </row>
        <row r="14">
          <cell r="A14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двум зонам суток:</v>
          </cell>
        </row>
        <row r="15">
          <cell r="A15" t="str">
            <v>Ночная зона</v>
          </cell>
          <cell r="B15">
            <v>940.81</v>
          </cell>
        </row>
        <row r="16">
          <cell r="A16" t="str">
            <v>Дневная зона</v>
          </cell>
          <cell r="B16">
            <v>4880.32</v>
          </cell>
        </row>
        <row r="17">
          <cell r="A17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18">
          <cell r="A18" t="str">
            <v>Ночная зона</v>
          </cell>
          <cell r="B18">
            <v>940.81</v>
          </cell>
        </row>
        <row r="19">
          <cell r="A19" t="str">
            <v>Полупиковая зона</v>
          </cell>
          <cell r="B19">
            <v>2018.37</v>
          </cell>
        </row>
        <row r="20">
          <cell r="A20" t="str">
            <v>Пиковая зона</v>
          </cell>
          <cell r="B20">
            <v>2094.77</v>
          </cell>
        </row>
        <row r="21">
          <cell r="A21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22">
          <cell r="A22" t="str">
            <v>Ночная зона</v>
          </cell>
          <cell r="B22">
            <v>940.81</v>
          </cell>
        </row>
        <row r="23">
          <cell r="A23" t="str">
            <v>Дневная зона</v>
          </cell>
          <cell r="B23">
            <v>2042.63</v>
          </cell>
        </row>
        <row r="24">
          <cell r="A24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для соответствующих зон суток, руб/МВтч</v>
          </cell>
        </row>
        <row r="25">
          <cell r="A25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трем зонам суток:</v>
          </cell>
        </row>
        <row r="26">
          <cell r="A26" t="str">
            <v>Ночная зона</v>
          </cell>
          <cell r="B26">
            <v>908.23</v>
          </cell>
        </row>
        <row r="27">
          <cell r="A27" t="str">
            <v>Полупиковая зона</v>
          </cell>
          <cell r="B27">
            <v>1985.79</v>
          </cell>
        </row>
        <row r="28">
          <cell r="A28" t="str">
            <v>Пиковая зона</v>
          </cell>
          <cell r="B28">
            <v>2062.19</v>
          </cell>
        </row>
        <row r="29">
          <cell r="A29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двум зонам суток:</v>
          </cell>
        </row>
        <row r="30">
          <cell r="A30" t="str">
            <v>Ночная зона</v>
          </cell>
          <cell r="B30">
            <v>908.23</v>
          </cell>
        </row>
        <row r="31">
          <cell r="A31" t="str">
            <v>Дневная зона</v>
          </cell>
          <cell r="B31">
            <v>2010.05</v>
          </cell>
        </row>
        <row r="32">
          <cell r="A32" t="str">
            <v>Средневзвешенная нерегулируемая цена на мощность на оптовом рынке, руб/МВт</v>
          </cell>
          <cell r="B32" t="str">
            <v>795151,04</v>
          </cell>
        </row>
        <row r="33">
          <cell r="A33" t="str">
            <v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  <cell r="B33" t="str">
            <v>1752,68</v>
          </cell>
        </row>
        <row r="34">
          <cell r="A34" t="str">
            <v>Средневзвешенная нерегулируемая цена на электрическую энергию на оптовом рынке, определяемая по результатам конкурентных отборов на сутки вперед, руб/МВтч</v>
          </cell>
          <cell r="B34" t="str">
            <v>1720,1</v>
          </cell>
        </row>
        <row r="35">
          <cell r="A35" t="str">
            <v>Средневзвешенная цена услуг по управлению изменением режима потребления электрической энергии,руб/МВт</v>
          </cell>
          <cell r="B35" t="str">
            <v>0</v>
          </cell>
        </row>
        <row r="39">
          <cell r="A39" t="str">
            <v>Объем электрической энергии, приобретенный участником оптового рынка за расчетный период по регулируемым ценам, МВтч</v>
          </cell>
          <cell r="B39" t="str">
            <v>7159,98</v>
          </cell>
        </row>
        <row r="40">
          <cell r="A40" t="str">
            <v>Объем электрической энергии, приобретенный участником оптового рынка за расчетный период по результатам конкурентного отбора заявок на сутки вперед, МВтч</v>
          </cell>
          <cell r="B40" t="str">
            <v>15376,02</v>
          </cell>
        </row>
        <row r="44">
          <cell r="A44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вперед, руб/МВтч</v>
          </cell>
          <cell r="B44" t="str">
            <v>7,06</v>
          </cell>
        </row>
        <row r="45">
          <cell r="A45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системы, руб/МВтч</v>
          </cell>
          <cell r="B45" t="str">
            <v>167,43</v>
          </cell>
        </row>
        <row r="49">
          <cell r="A49" t="str">
            <v>Расчетная стоимость услуг инфраструктурных организаций оптового рынка, руб.
в том числе:</v>
          </cell>
          <cell r="B49">
            <v>97295.13</v>
          </cell>
        </row>
        <row r="50">
          <cell r="A50" t="str">
            <v>расчетная стоимость услуги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Единой энергетической системы России из аварийных ситуаций, услуг по формированию технологического резерва мощностей</v>
          </cell>
          <cell r="B50">
            <v>49348.67</v>
          </cell>
        </row>
        <row r="51">
          <cell r="A51" t="str">
            <v>расчетная стоимость услуг коммерческого оператора по организации торговли на оптовом рынке, связанной с заключением и организацией исполнения сделок по обращению электрической энергии, мощности, иных объектов торговли, обращение которых допускается на оптовом рынке</v>
          </cell>
          <cell r="B51">
            <v>38017.919999999998</v>
          </cell>
        </row>
        <row r="52">
          <cell r="A52" t="str">
            <v>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</v>
          </cell>
          <cell r="B52">
            <v>9928.5400000000009</v>
          </cell>
        </row>
        <row r="56">
          <cell r="A56" t="str">
            <v>дата</v>
          </cell>
          <cell r="B56" t="str">
            <v>час</v>
          </cell>
          <cell r="F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</row>
        <row r="57">
          <cell r="A57">
            <v>45505</v>
          </cell>
          <cell r="B57">
            <v>0</v>
          </cell>
          <cell r="F57">
            <v>1251.54</v>
          </cell>
        </row>
        <row r="58">
          <cell r="A58">
            <v>45505</v>
          </cell>
          <cell r="B58">
            <v>1</v>
          </cell>
          <cell r="F58">
            <v>1197.24</v>
          </cell>
        </row>
        <row r="59">
          <cell r="A59">
            <v>45505</v>
          </cell>
          <cell r="B59">
            <v>2</v>
          </cell>
          <cell r="F59">
            <v>1049.96</v>
          </cell>
        </row>
        <row r="60">
          <cell r="A60">
            <v>45505</v>
          </cell>
          <cell r="B60">
            <v>3</v>
          </cell>
          <cell r="F60">
            <v>925.2</v>
          </cell>
        </row>
        <row r="61">
          <cell r="A61">
            <v>45505</v>
          </cell>
          <cell r="B61">
            <v>4</v>
          </cell>
          <cell r="F61">
            <v>703.26</v>
          </cell>
        </row>
        <row r="62">
          <cell r="A62">
            <v>45505</v>
          </cell>
          <cell r="B62">
            <v>5</v>
          </cell>
          <cell r="F62">
            <v>623.91</v>
          </cell>
        </row>
        <row r="63">
          <cell r="A63">
            <v>45505</v>
          </cell>
          <cell r="B63">
            <v>6</v>
          </cell>
          <cell r="F63">
            <v>43.26</v>
          </cell>
        </row>
        <row r="64">
          <cell r="A64">
            <v>45505</v>
          </cell>
          <cell r="B64">
            <v>7</v>
          </cell>
          <cell r="F64">
            <v>1146.9100000000001</v>
          </cell>
        </row>
        <row r="65">
          <cell r="A65">
            <v>45505</v>
          </cell>
          <cell r="B65">
            <v>8</v>
          </cell>
          <cell r="F65">
            <v>1440</v>
          </cell>
        </row>
        <row r="66">
          <cell r="A66">
            <v>45505</v>
          </cell>
          <cell r="B66">
            <v>9</v>
          </cell>
          <cell r="F66">
            <v>1603.86</v>
          </cell>
        </row>
        <row r="67">
          <cell r="A67">
            <v>45505</v>
          </cell>
          <cell r="B67">
            <v>10</v>
          </cell>
          <cell r="F67">
            <v>1685.88</v>
          </cell>
        </row>
        <row r="68">
          <cell r="A68">
            <v>45505</v>
          </cell>
          <cell r="B68">
            <v>11</v>
          </cell>
          <cell r="F68">
            <v>1475.47</v>
          </cell>
        </row>
        <row r="69">
          <cell r="A69">
            <v>45505</v>
          </cell>
          <cell r="B69">
            <v>12</v>
          </cell>
          <cell r="F69">
            <v>1471.14</v>
          </cell>
        </row>
        <row r="70">
          <cell r="A70">
            <v>45505</v>
          </cell>
          <cell r="B70">
            <v>13</v>
          </cell>
          <cell r="F70">
            <v>1480.66</v>
          </cell>
        </row>
        <row r="71">
          <cell r="A71">
            <v>45505</v>
          </cell>
          <cell r="B71">
            <v>14</v>
          </cell>
          <cell r="F71">
            <v>1470.29</v>
          </cell>
        </row>
        <row r="72">
          <cell r="A72">
            <v>45505</v>
          </cell>
          <cell r="B72">
            <v>15</v>
          </cell>
          <cell r="F72">
            <v>1490.2</v>
          </cell>
        </row>
        <row r="73">
          <cell r="A73">
            <v>45505</v>
          </cell>
          <cell r="B73">
            <v>16</v>
          </cell>
          <cell r="F73">
            <v>1541.53</v>
          </cell>
        </row>
        <row r="74">
          <cell r="A74">
            <v>45505</v>
          </cell>
          <cell r="B74">
            <v>17</v>
          </cell>
          <cell r="F74">
            <v>1797.7</v>
          </cell>
        </row>
        <row r="75">
          <cell r="A75">
            <v>45505</v>
          </cell>
          <cell r="B75">
            <v>18</v>
          </cell>
          <cell r="F75">
            <v>1747.48</v>
          </cell>
        </row>
        <row r="76">
          <cell r="A76">
            <v>45505</v>
          </cell>
          <cell r="B76">
            <v>19</v>
          </cell>
          <cell r="F76">
            <v>1717.7</v>
          </cell>
        </row>
        <row r="77">
          <cell r="A77">
            <v>45505</v>
          </cell>
          <cell r="B77">
            <v>20</v>
          </cell>
          <cell r="F77">
            <v>1841.24</v>
          </cell>
        </row>
        <row r="78">
          <cell r="A78">
            <v>45505</v>
          </cell>
          <cell r="B78">
            <v>21</v>
          </cell>
          <cell r="F78">
            <v>1753.12</v>
          </cell>
        </row>
        <row r="79">
          <cell r="A79">
            <v>45505</v>
          </cell>
          <cell r="B79">
            <v>22</v>
          </cell>
          <cell r="F79">
            <v>1451.81</v>
          </cell>
        </row>
        <row r="80">
          <cell r="A80">
            <v>45505</v>
          </cell>
          <cell r="B80">
            <v>23</v>
          </cell>
          <cell r="F80">
            <v>1281.43</v>
          </cell>
        </row>
        <row r="81">
          <cell r="A81">
            <v>45506</v>
          </cell>
          <cell r="B81">
            <v>0</v>
          </cell>
          <cell r="F81">
            <v>1210.45</v>
          </cell>
        </row>
        <row r="82">
          <cell r="A82">
            <v>45506</v>
          </cell>
          <cell r="B82">
            <v>1</v>
          </cell>
          <cell r="F82">
            <v>1007.06</v>
          </cell>
        </row>
        <row r="83">
          <cell r="A83">
            <v>45506</v>
          </cell>
          <cell r="B83">
            <v>2</v>
          </cell>
          <cell r="F83">
            <v>807.75</v>
          </cell>
        </row>
        <row r="84">
          <cell r="A84">
            <v>45506</v>
          </cell>
          <cell r="B84">
            <v>3</v>
          </cell>
          <cell r="F84">
            <v>674.14</v>
          </cell>
        </row>
        <row r="85">
          <cell r="A85">
            <v>45506</v>
          </cell>
          <cell r="B85">
            <v>4</v>
          </cell>
          <cell r="F85">
            <v>590.48</v>
          </cell>
        </row>
        <row r="86">
          <cell r="A86">
            <v>45506</v>
          </cell>
          <cell r="B86">
            <v>5</v>
          </cell>
          <cell r="F86">
            <v>609.29</v>
          </cell>
        </row>
        <row r="87">
          <cell r="A87">
            <v>45506</v>
          </cell>
          <cell r="B87">
            <v>6</v>
          </cell>
          <cell r="F87">
            <v>37.840000000000003</v>
          </cell>
        </row>
        <row r="88">
          <cell r="A88">
            <v>45506</v>
          </cell>
          <cell r="B88">
            <v>7</v>
          </cell>
          <cell r="F88">
            <v>41.3</v>
          </cell>
        </row>
        <row r="89">
          <cell r="A89">
            <v>45506</v>
          </cell>
          <cell r="B89">
            <v>8</v>
          </cell>
          <cell r="F89">
            <v>1299.28</v>
          </cell>
        </row>
        <row r="90">
          <cell r="A90">
            <v>45506</v>
          </cell>
          <cell r="B90">
            <v>9</v>
          </cell>
          <cell r="F90">
            <v>1638.86</v>
          </cell>
        </row>
        <row r="91">
          <cell r="A91">
            <v>45506</v>
          </cell>
          <cell r="B91">
            <v>10</v>
          </cell>
          <cell r="F91">
            <v>1762.63</v>
          </cell>
        </row>
        <row r="92">
          <cell r="A92">
            <v>45506</v>
          </cell>
          <cell r="B92">
            <v>11</v>
          </cell>
          <cell r="F92">
            <v>1770.99</v>
          </cell>
        </row>
        <row r="93">
          <cell r="A93">
            <v>45506</v>
          </cell>
          <cell r="B93">
            <v>12</v>
          </cell>
          <cell r="F93">
            <v>1767.01</v>
          </cell>
        </row>
        <row r="94">
          <cell r="A94">
            <v>45506</v>
          </cell>
          <cell r="B94">
            <v>13</v>
          </cell>
          <cell r="F94">
            <v>1796.33</v>
          </cell>
        </row>
        <row r="95">
          <cell r="A95">
            <v>45506</v>
          </cell>
          <cell r="B95">
            <v>14</v>
          </cell>
          <cell r="F95">
            <v>1862.44</v>
          </cell>
        </row>
        <row r="96">
          <cell r="A96">
            <v>45506</v>
          </cell>
          <cell r="B96">
            <v>15</v>
          </cell>
          <cell r="F96">
            <v>1912.65</v>
          </cell>
        </row>
        <row r="97">
          <cell r="A97">
            <v>45506</v>
          </cell>
          <cell r="B97">
            <v>16</v>
          </cell>
          <cell r="F97">
            <v>1951.51</v>
          </cell>
        </row>
        <row r="98">
          <cell r="A98">
            <v>45506</v>
          </cell>
          <cell r="B98">
            <v>17</v>
          </cell>
          <cell r="F98">
            <v>1973.19</v>
          </cell>
        </row>
        <row r="99">
          <cell r="A99">
            <v>45506</v>
          </cell>
          <cell r="B99">
            <v>18</v>
          </cell>
          <cell r="F99">
            <v>1973.83</v>
          </cell>
        </row>
        <row r="100">
          <cell r="A100">
            <v>45506</v>
          </cell>
          <cell r="B100">
            <v>19</v>
          </cell>
          <cell r="F100">
            <v>1864.97</v>
          </cell>
        </row>
        <row r="101">
          <cell r="A101">
            <v>45506</v>
          </cell>
          <cell r="B101">
            <v>20</v>
          </cell>
          <cell r="F101">
            <v>1898.73</v>
          </cell>
        </row>
        <row r="102">
          <cell r="A102">
            <v>45506</v>
          </cell>
          <cell r="B102">
            <v>21</v>
          </cell>
          <cell r="F102">
            <v>1910.77</v>
          </cell>
        </row>
        <row r="103">
          <cell r="A103">
            <v>45506</v>
          </cell>
          <cell r="B103">
            <v>22</v>
          </cell>
          <cell r="F103">
            <v>1771.14</v>
          </cell>
        </row>
        <row r="104">
          <cell r="A104">
            <v>45506</v>
          </cell>
          <cell r="B104">
            <v>23</v>
          </cell>
          <cell r="F104">
            <v>1387.49</v>
          </cell>
        </row>
        <row r="105">
          <cell r="A105">
            <v>45507</v>
          </cell>
          <cell r="B105">
            <v>0</v>
          </cell>
          <cell r="F105">
            <v>1260.1400000000001</v>
          </cell>
        </row>
        <row r="106">
          <cell r="A106">
            <v>45507</v>
          </cell>
          <cell r="B106">
            <v>1</v>
          </cell>
          <cell r="F106">
            <v>1041.52</v>
          </cell>
        </row>
        <row r="107">
          <cell r="A107">
            <v>45507</v>
          </cell>
          <cell r="B107">
            <v>2</v>
          </cell>
          <cell r="F107">
            <v>1008.41</v>
          </cell>
        </row>
        <row r="108">
          <cell r="A108">
            <v>45507</v>
          </cell>
          <cell r="B108">
            <v>3</v>
          </cell>
          <cell r="F108">
            <v>853.44</v>
          </cell>
        </row>
        <row r="109">
          <cell r="A109">
            <v>45507</v>
          </cell>
          <cell r="B109">
            <v>4</v>
          </cell>
          <cell r="F109">
            <v>786.61</v>
          </cell>
        </row>
        <row r="110">
          <cell r="A110">
            <v>45507</v>
          </cell>
          <cell r="B110">
            <v>5</v>
          </cell>
          <cell r="F110">
            <v>986.73</v>
          </cell>
        </row>
        <row r="111">
          <cell r="A111">
            <v>45507</v>
          </cell>
          <cell r="B111">
            <v>6</v>
          </cell>
          <cell r="F111">
            <v>1131.8699999999999</v>
          </cell>
        </row>
        <row r="112">
          <cell r="A112">
            <v>45507</v>
          </cell>
          <cell r="B112">
            <v>7</v>
          </cell>
          <cell r="F112">
            <v>1331.44</v>
          </cell>
        </row>
        <row r="113">
          <cell r="A113">
            <v>45507</v>
          </cell>
          <cell r="B113">
            <v>8</v>
          </cell>
          <cell r="F113">
            <v>1823.63</v>
          </cell>
        </row>
        <row r="114">
          <cell r="A114">
            <v>45507</v>
          </cell>
          <cell r="B114">
            <v>9</v>
          </cell>
          <cell r="F114">
            <v>2031.07</v>
          </cell>
        </row>
        <row r="115">
          <cell r="A115">
            <v>45507</v>
          </cell>
          <cell r="B115">
            <v>10</v>
          </cell>
          <cell r="F115">
            <v>2034.06</v>
          </cell>
        </row>
        <row r="116">
          <cell r="A116">
            <v>45507</v>
          </cell>
          <cell r="B116">
            <v>11</v>
          </cell>
          <cell r="F116">
            <v>2012.75</v>
          </cell>
        </row>
        <row r="117">
          <cell r="A117">
            <v>45507</v>
          </cell>
          <cell r="B117">
            <v>12</v>
          </cell>
          <cell r="F117">
            <v>2013.14</v>
          </cell>
        </row>
        <row r="118">
          <cell r="A118">
            <v>45507</v>
          </cell>
          <cell r="B118">
            <v>13</v>
          </cell>
          <cell r="F118">
            <v>2013.84</v>
          </cell>
        </row>
        <row r="119">
          <cell r="A119">
            <v>45507</v>
          </cell>
          <cell r="B119">
            <v>14</v>
          </cell>
          <cell r="F119">
            <v>2018.66</v>
          </cell>
        </row>
        <row r="120">
          <cell r="A120">
            <v>45507</v>
          </cell>
          <cell r="B120">
            <v>15</v>
          </cell>
          <cell r="F120">
            <v>2009.8</v>
          </cell>
        </row>
        <row r="121">
          <cell r="A121">
            <v>45507</v>
          </cell>
          <cell r="B121">
            <v>16</v>
          </cell>
          <cell r="F121">
            <v>2006.55</v>
          </cell>
        </row>
        <row r="122">
          <cell r="A122">
            <v>45507</v>
          </cell>
          <cell r="B122">
            <v>17</v>
          </cell>
          <cell r="F122">
            <v>2005.24</v>
          </cell>
        </row>
        <row r="123">
          <cell r="A123">
            <v>45507</v>
          </cell>
          <cell r="B123">
            <v>18</v>
          </cell>
          <cell r="F123">
            <v>2005</v>
          </cell>
        </row>
        <row r="124">
          <cell r="A124">
            <v>45507</v>
          </cell>
          <cell r="B124">
            <v>19</v>
          </cell>
          <cell r="F124">
            <v>1872.15</v>
          </cell>
        </row>
        <row r="125">
          <cell r="A125">
            <v>45507</v>
          </cell>
          <cell r="B125">
            <v>20</v>
          </cell>
          <cell r="F125">
            <v>1923.24</v>
          </cell>
        </row>
        <row r="126">
          <cell r="A126">
            <v>45507</v>
          </cell>
          <cell r="B126">
            <v>21</v>
          </cell>
          <cell r="F126">
            <v>1912.09</v>
          </cell>
        </row>
        <row r="127">
          <cell r="A127">
            <v>45507</v>
          </cell>
          <cell r="B127">
            <v>22</v>
          </cell>
          <cell r="F127">
            <v>1591.57</v>
          </cell>
        </row>
        <row r="128">
          <cell r="A128">
            <v>45507</v>
          </cell>
          <cell r="B128">
            <v>23</v>
          </cell>
          <cell r="F128">
            <v>1331.08</v>
          </cell>
        </row>
        <row r="129">
          <cell r="A129">
            <v>45508</v>
          </cell>
          <cell r="B129">
            <v>0</v>
          </cell>
          <cell r="F129">
            <v>1354.88</v>
          </cell>
        </row>
        <row r="130">
          <cell r="A130">
            <v>45508</v>
          </cell>
          <cell r="B130">
            <v>1</v>
          </cell>
          <cell r="F130">
            <v>1127.6400000000001</v>
          </cell>
        </row>
        <row r="131">
          <cell r="A131">
            <v>45508</v>
          </cell>
          <cell r="B131">
            <v>2</v>
          </cell>
          <cell r="F131">
            <v>991.33</v>
          </cell>
        </row>
        <row r="132">
          <cell r="A132">
            <v>45508</v>
          </cell>
          <cell r="B132">
            <v>3</v>
          </cell>
          <cell r="F132">
            <v>894.26</v>
          </cell>
        </row>
        <row r="133">
          <cell r="A133">
            <v>45508</v>
          </cell>
          <cell r="B133">
            <v>4</v>
          </cell>
          <cell r="F133">
            <v>896.41</v>
          </cell>
        </row>
        <row r="134">
          <cell r="A134">
            <v>45508</v>
          </cell>
          <cell r="B134">
            <v>5</v>
          </cell>
          <cell r="F134">
            <v>1068.5899999999999</v>
          </cell>
        </row>
        <row r="135">
          <cell r="A135">
            <v>45508</v>
          </cell>
          <cell r="B135">
            <v>6</v>
          </cell>
          <cell r="F135">
            <v>1188.24</v>
          </cell>
        </row>
        <row r="136">
          <cell r="A136">
            <v>45508</v>
          </cell>
          <cell r="B136">
            <v>7</v>
          </cell>
          <cell r="F136">
            <v>1437.64</v>
          </cell>
        </row>
        <row r="137">
          <cell r="A137">
            <v>45508</v>
          </cell>
          <cell r="B137">
            <v>8</v>
          </cell>
          <cell r="F137">
            <v>1893.98</v>
          </cell>
        </row>
        <row r="138">
          <cell r="A138">
            <v>45508</v>
          </cell>
          <cell r="B138">
            <v>9</v>
          </cell>
          <cell r="F138">
            <v>2045.42</v>
          </cell>
        </row>
        <row r="139">
          <cell r="A139">
            <v>45508</v>
          </cell>
          <cell r="B139">
            <v>10</v>
          </cell>
          <cell r="F139">
            <v>2056.84</v>
          </cell>
        </row>
        <row r="140">
          <cell r="A140">
            <v>45508</v>
          </cell>
          <cell r="B140">
            <v>11</v>
          </cell>
          <cell r="F140">
            <v>2057.08</v>
          </cell>
        </row>
        <row r="141">
          <cell r="A141">
            <v>45508</v>
          </cell>
          <cell r="B141">
            <v>12</v>
          </cell>
          <cell r="F141">
            <v>2049.64</v>
          </cell>
        </row>
        <row r="142">
          <cell r="A142">
            <v>45508</v>
          </cell>
          <cell r="B142">
            <v>13</v>
          </cell>
          <cell r="F142">
            <v>2049.81</v>
          </cell>
        </row>
        <row r="143">
          <cell r="A143">
            <v>45508</v>
          </cell>
          <cell r="B143">
            <v>14</v>
          </cell>
          <cell r="F143">
            <v>2051.4299999999998</v>
          </cell>
        </row>
        <row r="144">
          <cell r="A144">
            <v>45508</v>
          </cell>
          <cell r="B144">
            <v>15</v>
          </cell>
          <cell r="F144">
            <v>2049.29</v>
          </cell>
        </row>
        <row r="145">
          <cell r="A145">
            <v>45508</v>
          </cell>
          <cell r="B145">
            <v>16</v>
          </cell>
          <cell r="F145">
            <v>2056.52</v>
          </cell>
        </row>
        <row r="146">
          <cell r="A146">
            <v>45508</v>
          </cell>
          <cell r="B146">
            <v>17</v>
          </cell>
          <cell r="F146">
            <v>2057.63</v>
          </cell>
        </row>
        <row r="147">
          <cell r="A147">
            <v>45508</v>
          </cell>
          <cell r="B147">
            <v>18</v>
          </cell>
          <cell r="F147">
            <v>2059.1799999999998</v>
          </cell>
        </row>
        <row r="148">
          <cell r="A148">
            <v>45508</v>
          </cell>
          <cell r="B148">
            <v>19</v>
          </cell>
          <cell r="F148">
            <v>2041.16</v>
          </cell>
        </row>
        <row r="149">
          <cell r="A149">
            <v>45508</v>
          </cell>
          <cell r="B149">
            <v>20</v>
          </cell>
          <cell r="F149">
            <v>2040.13</v>
          </cell>
        </row>
        <row r="150">
          <cell r="A150">
            <v>45508</v>
          </cell>
          <cell r="B150">
            <v>21</v>
          </cell>
          <cell r="F150">
            <v>2048.29</v>
          </cell>
        </row>
        <row r="151">
          <cell r="A151">
            <v>45508</v>
          </cell>
          <cell r="B151">
            <v>22</v>
          </cell>
          <cell r="F151">
            <v>1587.74</v>
          </cell>
        </row>
        <row r="152">
          <cell r="A152">
            <v>45508</v>
          </cell>
          <cell r="B152">
            <v>23</v>
          </cell>
          <cell r="F152">
            <v>1332.13</v>
          </cell>
        </row>
        <row r="153">
          <cell r="A153">
            <v>45509</v>
          </cell>
          <cell r="B153">
            <v>0</v>
          </cell>
          <cell r="F153">
            <v>1166.43</v>
          </cell>
        </row>
        <row r="154">
          <cell r="A154">
            <v>45509</v>
          </cell>
          <cell r="B154">
            <v>1</v>
          </cell>
          <cell r="F154">
            <v>989.83</v>
          </cell>
        </row>
        <row r="155">
          <cell r="A155">
            <v>45509</v>
          </cell>
          <cell r="B155">
            <v>2</v>
          </cell>
          <cell r="F155">
            <v>852.68</v>
          </cell>
        </row>
        <row r="156">
          <cell r="A156">
            <v>45509</v>
          </cell>
          <cell r="B156">
            <v>3</v>
          </cell>
          <cell r="F156">
            <v>761.7</v>
          </cell>
        </row>
        <row r="157">
          <cell r="A157">
            <v>45509</v>
          </cell>
          <cell r="B157">
            <v>4</v>
          </cell>
          <cell r="F157">
            <v>32.58</v>
          </cell>
        </row>
        <row r="158">
          <cell r="A158">
            <v>45509</v>
          </cell>
          <cell r="B158">
            <v>5</v>
          </cell>
          <cell r="F158">
            <v>32.58</v>
          </cell>
        </row>
        <row r="159">
          <cell r="A159">
            <v>45509</v>
          </cell>
          <cell r="B159">
            <v>6</v>
          </cell>
          <cell r="F159">
            <v>236.82</v>
          </cell>
        </row>
        <row r="160">
          <cell r="A160">
            <v>45509</v>
          </cell>
          <cell r="B160">
            <v>7</v>
          </cell>
          <cell r="F160">
            <v>140.68</v>
          </cell>
        </row>
        <row r="161">
          <cell r="A161">
            <v>45509</v>
          </cell>
          <cell r="B161">
            <v>8</v>
          </cell>
          <cell r="F161">
            <v>1766.47</v>
          </cell>
        </row>
        <row r="162">
          <cell r="A162">
            <v>45509</v>
          </cell>
          <cell r="B162">
            <v>9</v>
          </cell>
          <cell r="F162">
            <v>2014.49</v>
          </cell>
        </row>
        <row r="163">
          <cell r="A163">
            <v>45509</v>
          </cell>
          <cell r="B163">
            <v>10</v>
          </cell>
          <cell r="F163">
            <v>2037.52</v>
          </cell>
        </row>
        <row r="164">
          <cell r="A164">
            <v>45509</v>
          </cell>
          <cell r="B164">
            <v>11</v>
          </cell>
          <cell r="F164">
            <v>2027.05</v>
          </cell>
        </row>
        <row r="165">
          <cell r="A165">
            <v>45509</v>
          </cell>
          <cell r="B165">
            <v>12</v>
          </cell>
          <cell r="F165">
            <v>2028.74</v>
          </cell>
        </row>
        <row r="166">
          <cell r="A166">
            <v>45509</v>
          </cell>
          <cell r="B166">
            <v>13</v>
          </cell>
          <cell r="F166">
            <v>2029.52</v>
          </cell>
        </row>
        <row r="167">
          <cell r="A167">
            <v>45509</v>
          </cell>
          <cell r="B167">
            <v>14</v>
          </cell>
          <cell r="F167">
            <v>2029.72</v>
          </cell>
        </row>
        <row r="168">
          <cell r="A168">
            <v>45509</v>
          </cell>
          <cell r="B168">
            <v>15</v>
          </cell>
          <cell r="F168">
            <v>2030.78</v>
          </cell>
        </row>
        <row r="169">
          <cell r="A169">
            <v>45509</v>
          </cell>
          <cell r="B169">
            <v>16</v>
          </cell>
          <cell r="F169">
            <v>2031.09</v>
          </cell>
        </row>
        <row r="170">
          <cell r="A170">
            <v>45509</v>
          </cell>
          <cell r="B170">
            <v>17</v>
          </cell>
          <cell r="F170">
            <v>2057.79</v>
          </cell>
        </row>
        <row r="171">
          <cell r="A171">
            <v>45509</v>
          </cell>
          <cell r="B171">
            <v>18</v>
          </cell>
          <cell r="F171">
            <v>2042.6</v>
          </cell>
        </row>
        <row r="172">
          <cell r="A172">
            <v>45509</v>
          </cell>
          <cell r="B172">
            <v>19</v>
          </cell>
          <cell r="F172">
            <v>2007.7</v>
          </cell>
        </row>
        <row r="173">
          <cell r="A173">
            <v>45509</v>
          </cell>
          <cell r="B173">
            <v>20</v>
          </cell>
          <cell r="F173">
            <v>2023.58</v>
          </cell>
        </row>
        <row r="174">
          <cell r="A174">
            <v>45509</v>
          </cell>
          <cell r="B174">
            <v>21</v>
          </cell>
          <cell r="F174">
            <v>2021.52</v>
          </cell>
        </row>
        <row r="175">
          <cell r="A175">
            <v>45509</v>
          </cell>
          <cell r="B175">
            <v>22</v>
          </cell>
          <cell r="F175">
            <v>1576.92</v>
          </cell>
        </row>
        <row r="176">
          <cell r="A176">
            <v>45509</v>
          </cell>
          <cell r="B176">
            <v>23</v>
          </cell>
          <cell r="F176">
            <v>1263.19</v>
          </cell>
        </row>
        <row r="177">
          <cell r="A177">
            <v>45510</v>
          </cell>
          <cell r="B177">
            <v>0</v>
          </cell>
          <cell r="F177">
            <v>910.68</v>
          </cell>
        </row>
        <row r="178">
          <cell r="A178">
            <v>45510</v>
          </cell>
          <cell r="B178">
            <v>1</v>
          </cell>
          <cell r="F178">
            <v>796.47</v>
          </cell>
        </row>
        <row r="179">
          <cell r="A179">
            <v>45510</v>
          </cell>
          <cell r="B179">
            <v>2</v>
          </cell>
          <cell r="F179">
            <v>689.37</v>
          </cell>
        </row>
        <row r="180">
          <cell r="A180">
            <v>45510</v>
          </cell>
          <cell r="B180">
            <v>3</v>
          </cell>
          <cell r="F180">
            <v>32.58</v>
          </cell>
        </row>
        <row r="181">
          <cell r="A181">
            <v>45510</v>
          </cell>
          <cell r="B181">
            <v>4</v>
          </cell>
          <cell r="F181">
            <v>32.58</v>
          </cell>
        </row>
        <row r="182">
          <cell r="A182">
            <v>45510</v>
          </cell>
          <cell r="B182">
            <v>5</v>
          </cell>
          <cell r="F182">
            <v>32.58</v>
          </cell>
        </row>
        <row r="183">
          <cell r="A183">
            <v>45510</v>
          </cell>
          <cell r="B183">
            <v>6</v>
          </cell>
          <cell r="F183">
            <v>173.22</v>
          </cell>
        </row>
        <row r="184">
          <cell r="A184">
            <v>45510</v>
          </cell>
          <cell r="B184">
            <v>7</v>
          </cell>
          <cell r="F184">
            <v>1146.75</v>
          </cell>
        </row>
        <row r="185">
          <cell r="A185">
            <v>45510</v>
          </cell>
          <cell r="B185">
            <v>8</v>
          </cell>
          <cell r="F185">
            <v>1611.97</v>
          </cell>
        </row>
        <row r="186">
          <cell r="A186">
            <v>45510</v>
          </cell>
          <cell r="B186">
            <v>9</v>
          </cell>
          <cell r="F186">
            <v>2010.94</v>
          </cell>
        </row>
        <row r="187">
          <cell r="A187">
            <v>45510</v>
          </cell>
          <cell r="B187">
            <v>10</v>
          </cell>
          <cell r="F187">
            <v>2051.4299999999998</v>
          </cell>
        </row>
        <row r="188">
          <cell r="A188">
            <v>45510</v>
          </cell>
          <cell r="B188">
            <v>11</v>
          </cell>
          <cell r="F188">
            <v>2057.41</v>
          </cell>
        </row>
        <row r="189">
          <cell r="A189">
            <v>45510</v>
          </cell>
          <cell r="B189">
            <v>12</v>
          </cell>
          <cell r="F189">
            <v>2053.39</v>
          </cell>
        </row>
        <row r="190">
          <cell r="A190">
            <v>45510</v>
          </cell>
          <cell r="B190">
            <v>13</v>
          </cell>
          <cell r="F190">
            <v>2049.1799999999998</v>
          </cell>
        </row>
        <row r="191">
          <cell r="A191">
            <v>45510</v>
          </cell>
          <cell r="B191">
            <v>14</v>
          </cell>
          <cell r="F191">
            <v>2071.11</v>
          </cell>
        </row>
        <row r="192">
          <cell r="A192">
            <v>45510</v>
          </cell>
          <cell r="B192">
            <v>15</v>
          </cell>
          <cell r="F192">
            <v>2077.25</v>
          </cell>
        </row>
        <row r="193">
          <cell r="A193">
            <v>45510</v>
          </cell>
          <cell r="B193">
            <v>16</v>
          </cell>
          <cell r="F193">
            <v>2065.36</v>
          </cell>
        </row>
        <row r="194">
          <cell r="A194">
            <v>45510</v>
          </cell>
          <cell r="B194">
            <v>17</v>
          </cell>
          <cell r="F194">
            <v>2050.35</v>
          </cell>
        </row>
        <row r="195">
          <cell r="A195">
            <v>45510</v>
          </cell>
          <cell r="B195">
            <v>18</v>
          </cell>
          <cell r="F195">
            <v>2034.24</v>
          </cell>
        </row>
        <row r="196">
          <cell r="A196">
            <v>45510</v>
          </cell>
          <cell r="B196">
            <v>19</v>
          </cell>
          <cell r="F196">
            <v>1857.22</v>
          </cell>
        </row>
        <row r="197">
          <cell r="A197">
            <v>45510</v>
          </cell>
          <cell r="B197">
            <v>20</v>
          </cell>
          <cell r="F197">
            <v>1943.27</v>
          </cell>
        </row>
        <row r="198">
          <cell r="A198">
            <v>45510</v>
          </cell>
          <cell r="B198">
            <v>21</v>
          </cell>
          <cell r="F198">
            <v>1859.94</v>
          </cell>
        </row>
        <row r="199">
          <cell r="A199">
            <v>45510</v>
          </cell>
          <cell r="B199">
            <v>22</v>
          </cell>
          <cell r="F199">
            <v>1409.11</v>
          </cell>
        </row>
        <row r="200">
          <cell r="A200">
            <v>45510</v>
          </cell>
          <cell r="B200">
            <v>23</v>
          </cell>
          <cell r="F200">
            <v>1123.04</v>
          </cell>
        </row>
        <row r="201">
          <cell r="A201">
            <v>45511</v>
          </cell>
          <cell r="B201">
            <v>0</v>
          </cell>
          <cell r="F201">
            <v>965.44</v>
          </cell>
        </row>
        <row r="202">
          <cell r="A202">
            <v>45511</v>
          </cell>
          <cell r="B202">
            <v>1</v>
          </cell>
          <cell r="F202">
            <v>779.4</v>
          </cell>
        </row>
        <row r="203">
          <cell r="A203">
            <v>45511</v>
          </cell>
          <cell r="B203">
            <v>2</v>
          </cell>
          <cell r="F203">
            <v>141.36000000000001</v>
          </cell>
        </row>
        <row r="204">
          <cell r="A204">
            <v>45511</v>
          </cell>
          <cell r="B204">
            <v>3</v>
          </cell>
          <cell r="F204">
            <v>128.46</v>
          </cell>
        </row>
        <row r="205">
          <cell r="A205">
            <v>45511</v>
          </cell>
          <cell r="B205">
            <v>4</v>
          </cell>
          <cell r="F205">
            <v>121.53</v>
          </cell>
        </row>
        <row r="206">
          <cell r="A206">
            <v>45511</v>
          </cell>
          <cell r="B206">
            <v>5</v>
          </cell>
          <cell r="F206">
            <v>146.63</v>
          </cell>
        </row>
        <row r="207">
          <cell r="A207">
            <v>45511</v>
          </cell>
          <cell r="B207">
            <v>6</v>
          </cell>
          <cell r="F207">
            <v>996.4</v>
          </cell>
        </row>
        <row r="208">
          <cell r="A208">
            <v>45511</v>
          </cell>
          <cell r="B208">
            <v>7</v>
          </cell>
          <cell r="F208">
            <v>1288.23</v>
          </cell>
        </row>
        <row r="209">
          <cell r="A209">
            <v>45511</v>
          </cell>
          <cell r="B209">
            <v>8</v>
          </cell>
          <cell r="F209">
            <v>1658.22</v>
          </cell>
        </row>
        <row r="210">
          <cell r="A210">
            <v>45511</v>
          </cell>
          <cell r="B210">
            <v>9</v>
          </cell>
          <cell r="F210">
            <v>2032.69</v>
          </cell>
        </row>
        <row r="211">
          <cell r="A211">
            <v>45511</v>
          </cell>
          <cell r="B211">
            <v>10</v>
          </cell>
          <cell r="F211">
            <v>2034.49</v>
          </cell>
        </row>
        <row r="212">
          <cell r="A212">
            <v>45511</v>
          </cell>
          <cell r="B212">
            <v>11</v>
          </cell>
          <cell r="F212">
            <v>2036.63</v>
          </cell>
        </row>
        <row r="213">
          <cell r="A213">
            <v>45511</v>
          </cell>
          <cell r="B213">
            <v>12</v>
          </cell>
          <cell r="F213">
            <v>2040.43</v>
          </cell>
        </row>
        <row r="214">
          <cell r="A214">
            <v>45511</v>
          </cell>
          <cell r="B214">
            <v>13</v>
          </cell>
          <cell r="F214">
            <v>2038.06</v>
          </cell>
        </row>
        <row r="215">
          <cell r="A215">
            <v>45511</v>
          </cell>
          <cell r="B215">
            <v>14</v>
          </cell>
          <cell r="F215">
            <v>2044.06</v>
          </cell>
        </row>
        <row r="216">
          <cell r="A216">
            <v>45511</v>
          </cell>
          <cell r="B216">
            <v>15</v>
          </cell>
          <cell r="F216">
            <v>2044.8</v>
          </cell>
        </row>
        <row r="217">
          <cell r="A217">
            <v>45511</v>
          </cell>
          <cell r="B217">
            <v>16</v>
          </cell>
          <cell r="F217">
            <v>2082.39</v>
          </cell>
        </row>
        <row r="218">
          <cell r="A218">
            <v>45511</v>
          </cell>
          <cell r="B218">
            <v>17</v>
          </cell>
          <cell r="F218">
            <v>2062.0300000000002</v>
          </cell>
        </row>
        <row r="219">
          <cell r="A219">
            <v>45511</v>
          </cell>
          <cell r="B219">
            <v>18</v>
          </cell>
          <cell r="F219">
            <v>2072.56</v>
          </cell>
        </row>
        <row r="220">
          <cell r="A220">
            <v>45511</v>
          </cell>
          <cell r="B220">
            <v>19</v>
          </cell>
          <cell r="F220">
            <v>2037.71</v>
          </cell>
        </row>
        <row r="221">
          <cell r="A221">
            <v>45511</v>
          </cell>
          <cell r="B221">
            <v>20</v>
          </cell>
          <cell r="F221">
            <v>2073.9</v>
          </cell>
        </row>
        <row r="222">
          <cell r="A222">
            <v>45511</v>
          </cell>
          <cell r="B222">
            <v>21</v>
          </cell>
          <cell r="F222">
            <v>2066.0300000000002</v>
          </cell>
        </row>
        <row r="223">
          <cell r="A223">
            <v>45511</v>
          </cell>
          <cell r="B223">
            <v>22</v>
          </cell>
          <cell r="F223">
            <v>1684.69</v>
          </cell>
        </row>
        <row r="224">
          <cell r="A224">
            <v>45511</v>
          </cell>
          <cell r="B224">
            <v>23</v>
          </cell>
          <cell r="F224">
            <v>1314.13</v>
          </cell>
        </row>
        <row r="225">
          <cell r="A225">
            <v>45512</v>
          </cell>
          <cell r="B225">
            <v>0</v>
          </cell>
          <cell r="F225">
            <v>1243.8900000000001</v>
          </cell>
        </row>
        <row r="226">
          <cell r="A226">
            <v>45512</v>
          </cell>
          <cell r="B226">
            <v>1</v>
          </cell>
          <cell r="F226">
            <v>1024.99</v>
          </cell>
        </row>
        <row r="227">
          <cell r="A227">
            <v>45512</v>
          </cell>
          <cell r="B227">
            <v>2</v>
          </cell>
          <cell r="F227">
            <v>884.74</v>
          </cell>
        </row>
        <row r="228">
          <cell r="A228">
            <v>45512</v>
          </cell>
          <cell r="B228">
            <v>3</v>
          </cell>
          <cell r="F228">
            <v>825.83</v>
          </cell>
        </row>
        <row r="229">
          <cell r="A229">
            <v>45512</v>
          </cell>
          <cell r="B229">
            <v>4</v>
          </cell>
          <cell r="F229">
            <v>829.53</v>
          </cell>
        </row>
        <row r="230">
          <cell r="A230">
            <v>45512</v>
          </cell>
          <cell r="B230">
            <v>5</v>
          </cell>
          <cell r="F230">
            <v>944.75</v>
          </cell>
        </row>
        <row r="231">
          <cell r="A231">
            <v>45512</v>
          </cell>
          <cell r="B231">
            <v>6</v>
          </cell>
          <cell r="F231">
            <v>1069.75</v>
          </cell>
        </row>
        <row r="232">
          <cell r="A232">
            <v>45512</v>
          </cell>
          <cell r="B232">
            <v>7</v>
          </cell>
          <cell r="F232">
            <v>1256.6400000000001</v>
          </cell>
        </row>
        <row r="233">
          <cell r="A233">
            <v>45512</v>
          </cell>
          <cell r="B233">
            <v>8</v>
          </cell>
          <cell r="F233">
            <v>1752.64</v>
          </cell>
        </row>
        <row r="234">
          <cell r="A234">
            <v>45512</v>
          </cell>
          <cell r="B234">
            <v>9</v>
          </cell>
          <cell r="F234">
            <v>2061.91</v>
          </cell>
        </row>
        <row r="235">
          <cell r="A235">
            <v>45512</v>
          </cell>
          <cell r="B235">
            <v>10</v>
          </cell>
          <cell r="F235">
            <v>2082.38</v>
          </cell>
        </row>
        <row r="236">
          <cell r="A236">
            <v>45512</v>
          </cell>
          <cell r="B236">
            <v>11</v>
          </cell>
          <cell r="F236">
            <v>2088.4899999999998</v>
          </cell>
        </row>
        <row r="237">
          <cell r="A237">
            <v>45512</v>
          </cell>
          <cell r="B237">
            <v>12</v>
          </cell>
          <cell r="F237">
            <v>2092.75</v>
          </cell>
        </row>
        <row r="238">
          <cell r="A238">
            <v>45512</v>
          </cell>
          <cell r="B238">
            <v>13</v>
          </cell>
          <cell r="F238">
            <v>2090.16</v>
          </cell>
        </row>
        <row r="239">
          <cell r="A239">
            <v>45512</v>
          </cell>
          <cell r="B239">
            <v>14</v>
          </cell>
          <cell r="F239">
            <v>2098.5300000000002</v>
          </cell>
        </row>
        <row r="240">
          <cell r="A240">
            <v>45512</v>
          </cell>
          <cell r="B240">
            <v>15</v>
          </cell>
          <cell r="F240">
            <v>2103.34</v>
          </cell>
        </row>
        <row r="241">
          <cell r="A241">
            <v>45512</v>
          </cell>
          <cell r="B241">
            <v>16</v>
          </cell>
          <cell r="F241">
            <v>2117.98</v>
          </cell>
        </row>
        <row r="242">
          <cell r="A242">
            <v>45512</v>
          </cell>
          <cell r="B242">
            <v>17</v>
          </cell>
          <cell r="F242">
            <v>2120.3000000000002</v>
          </cell>
        </row>
        <row r="243">
          <cell r="A243">
            <v>45512</v>
          </cell>
          <cell r="B243">
            <v>18</v>
          </cell>
          <cell r="F243">
            <v>2111.0500000000002</v>
          </cell>
        </row>
        <row r="244">
          <cell r="A244">
            <v>45512</v>
          </cell>
          <cell r="B244">
            <v>19</v>
          </cell>
          <cell r="F244">
            <v>2093.4</v>
          </cell>
        </row>
        <row r="245">
          <cell r="A245">
            <v>45512</v>
          </cell>
          <cell r="B245">
            <v>20</v>
          </cell>
          <cell r="F245">
            <v>2111.88</v>
          </cell>
        </row>
        <row r="246">
          <cell r="A246">
            <v>45512</v>
          </cell>
          <cell r="B246">
            <v>21</v>
          </cell>
          <cell r="F246">
            <v>2103.14</v>
          </cell>
        </row>
        <row r="247">
          <cell r="A247">
            <v>45512</v>
          </cell>
          <cell r="B247">
            <v>22</v>
          </cell>
          <cell r="F247">
            <v>1998.62</v>
          </cell>
        </row>
        <row r="248">
          <cell r="A248">
            <v>45512</v>
          </cell>
          <cell r="B248">
            <v>23</v>
          </cell>
          <cell r="F248">
            <v>1489.84</v>
          </cell>
        </row>
        <row r="249">
          <cell r="A249">
            <v>45513</v>
          </cell>
          <cell r="B249">
            <v>0</v>
          </cell>
          <cell r="F249">
            <v>1162.74</v>
          </cell>
        </row>
        <row r="250">
          <cell r="A250">
            <v>45513</v>
          </cell>
          <cell r="B250">
            <v>1</v>
          </cell>
          <cell r="F250">
            <v>1050.53</v>
          </cell>
        </row>
        <row r="251">
          <cell r="A251">
            <v>45513</v>
          </cell>
          <cell r="B251">
            <v>2</v>
          </cell>
          <cell r="F251">
            <v>880.23</v>
          </cell>
        </row>
        <row r="252">
          <cell r="A252">
            <v>45513</v>
          </cell>
          <cell r="B252">
            <v>3</v>
          </cell>
          <cell r="F252">
            <v>794.39</v>
          </cell>
        </row>
        <row r="253">
          <cell r="A253">
            <v>45513</v>
          </cell>
          <cell r="B253">
            <v>4</v>
          </cell>
          <cell r="F253">
            <v>744.71</v>
          </cell>
        </row>
        <row r="254">
          <cell r="A254">
            <v>45513</v>
          </cell>
          <cell r="B254">
            <v>5</v>
          </cell>
          <cell r="F254">
            <v>781.04</v>
          </cell>
        </row>
        <row r="255">
          <cell r="A255">
            <v>45513</v>
          </cell>
          <cell r="B255">
            <v>6</v>
          </cell>
          <cell r="F255">
            <v>779.37</v>
          </cell>
        </row>
        <row r="256">
          <cell r="A256">
            <v>45513</v>
          </cell>
          <cell r="B256">
            <v>7</v>
          </cell>
          <cell r="F256">
            <v>1170.42</v>
          </cell>
        </row>
        <row r="257">
          <cell r="A257">
            <v>45513</v>
          </cell>
          <cell r="B257">
            <v>8</v>
          </cell>
          <cell r="F257">
            <v>1522.83</v>
          </cell>
        </row>
        <row r="258">
          <cell r="A258">
            <v>45513</v>
          </cell>
          <cell r="B258">
            <v>9</v>
          </cell>
          <cell r="F258">
            <v>1928.78</v>
          </cell>
        </row>
        <row r="259">
          <cell r="A259">
            <v>45513</v>
          </cell>
          <cell r="B259">
            <v>10</v>
          </cell>
          <cell r="F259">
            <v>2054.39</v>
          </cell>
        </row>
        <row r="260">
          <cell r="A260">
            <v>45513</v>
          </cell>
          <cell r="B260">
            <v>11</v>
          </cell>
          <cell r="F260">
            <v>2061.46</v>
          </cell>
        </row>
        <row r="261">
          <cell r="A261">
            <v>45513</v>
          </cell>
          <cell r="B261">
            <v>12</v>
          </cell>
          <cell r="F261">
            <v>2061.27</v>
          </cell>
        </row>
        <row r="262">
          <cell r="A262">
            <v>45513</v>
          </cell>
          <cell r="B262">
            <v>13</v>
          </cell>
          <cell r="F262">
            <v>2056.7399999999998</v>
          </cell>
        </row>
        <row r="263">
          <cell r="A263">
            <v>45513</v>
          </cell>
          <cell r="B263">
            <v>14</v>
          </cell>
          <cell r="F263">
            <v>2061.14</v>
          </cell>
        </row>
        <row r="264">
          <cell r="A264">
            <v>45513</v>
          </cell>
          <cell r="B264">
            <v>15</v>
          </cell>
          <cell r="F264">
            <v>2061.16</v>
          </cell>
        </row>
        <row r="265">
          <cell r="A265">
            <v>45513</v>
          </cell>
          <cell r="B265">
            <v>16</v>
          </cell>
          <cell r="F265">
            <v>2090.84</v>
          </cell>
        </row>
        <row r="266">
          <cell r="A266">
            <v>45513</v>
          </cell>
          <cell r="B266">
            <v>17</v>
          </cell>
          <cell r="F266">
            <v>2097.96</v>
          </cell>
        </row>
        <row r="267">
          <cell r="A267">
            <v>45513</v>
          </cell>
          <cell r="B267">
            <v>18</v>
          </cell>
          <cell r="F267">
            <v>2095.17</v>
          </cell>
        </row>
        <row r="268">
          <cell r="A268">
            <v>45513</v>
          </cell>
          <cell r="B268">
            <v>19</v>
          </cell>
          <cell r="F268">
            <v>2066.1</v>
          </cell>
        </row>
        <row r="269">
          <cell r="A269">
            <v>45513</v>
          </cell>
          <cell r="B269">
            <v>20</v>
          </cell>
          <cell r="F269">
            <v>2093.6</v>
          </cell>
        </row>
        <row r="270">
          <cell r="A270">
            <v>45513</v>
          </cell>
          <cell r="B270">
            <v>21</v>
          </cell>
          <cell r="F270">
            <v>2077.36</v>
          </cell>
        </row>
        <row r="271">
          <cell r="A271">
            <v>45513</v>
          </cell>
          <cell r="B271">
            <v>22</v>
          </cell>
          <cell r="F271">
            <v>1972.27</v>
          </cell>
        </row>
        <row r="272">
          <cell r="A272">
            <v>45513</v>
          </cell>
          <cell r="B272">
            <v>23</v>
          </cell>
          <cell r="F272">
            <v>1475.57</v>
          </cell>
        </row>
        <row r="273">
          <cell r="A273">
            <v>45514</v>
          </cell>
          <cell r="B273">
            <v>0</v>
          </cell>
          <cell r="F273">
            <v>1106.44</v>
          </cell>
        </row>
        <row r="274">
          <cell r="A274">
            <v>45514</v>
          </cell>
          <cell r="B274">
            <v>1</v>
          </cell>
          <cell r="F274">
            <v>962.68</v>
          </cell>
        </row>
        <row r="275">
          <cell r="A275">
            <v>45514</v>
          </cell>
          <cell r="B275">
            <v>2</v>
          </cell>
          <cell r="F275">
            <v>835.79</v>
          </cell>
        </row>
        <row r="276">
          <cell r="A276">
            <v>45514</v>
          </cell>
          <cell r="B276">
            <v>3</v>
          </cell>
          <cell r="F276">
            <v>784.59</v>
          </cell>
        </row>
        <row r="277">
          <cell r="A277">
            <v>45514</v>
          </cell>
          <cell r="B277">
            <v>4</v>
          </cell>
          <cell r="F277">
            <v>687.91</v>
          </cell>
        </row>
        <row r="278">
          <cell r="A278">
            <v>45514</v>
          </cell>
          <cell r="B278">
            <v>5</v>
          </cell>
          <cell r="F278">
            <v>930.15</v>
          </cell>
        </row>
        <row r="279">
          <cell r="A279">
            <v>45514</v>
          </cell>
          <cell r="B279">
            <v>6</v>
          </cell>
          <cell r="F279">
            <v>1086</v>
          </cell>
        </row>
        <row r="280">
          <cell r="A280">
            <v>45514</v>
          </cell>
          <cell r="B280">
            <v>7</v>
          </cell>
          <cell r="F280">
            <v>1442.69</v>
          </cell>
        </row>
        <row r="281">
          <cell r="A281">
            <v>45514</v>
          </cell>
          <cell r="B281">
            <v>8</v>
          </cell>
          <cell r="F281">
            <v>2055.11</v>
          </cell>
        </row>
        <row r="282">
          <cell r="A282">
            <v>45514</v>
          </cell>
          <cell r="B282">
            <v>9</v>
          </cell>
          <cell r="F282">
            <v>2093.1799999999998</v>
          </cell>
        </row>
        <row r="283">
          <cell r="A283">
            <v>45514</v>
          </cell>
          <cell r="B283">
            <v>10</v>
          </cell>
          <cell r="F283">
            <v>2102.87</v>
          </cell>
        </row>
        <row r="284">
          <cell r="A284">
            <v>45514</v>
          </cell>
          <cell r="B284">
            <v>11</v>
          </cell>
          <cell r="F284">
            <v>2101.35</v>
          </cell>
        </row>
        <row r="285">
          <cell r="A285">
            <v>45514</v>
          </cell>
          <cell r="B285">
            <v>12</v>
          </cell>
          <cell r="F285">
            <v>2104.25</v>
          </cell>
        </row>
        <row r="286">
          <cell r="A286">
            <v>45514</v>
          </cell>
          <cell r="B286">
            <v>13</v>
          </cell>
          <cell r="F286">
            <v>2104.5700000000002</v>
          </cell>
        </row>
        <row r="287">
          <cell r="A287">
            <v>45514</v>
          </cell>
          <cell r="B287">
            <v>14</v>
          </cell>
          <cell r="F287">
            <v>2119</v>
          </cell>
        </row>
        <row r="288">
          <cell r="A288">
            <v>45514</v>
          </cell>
          <cell r="B288">
            <v>15</v>
          </cell>
          <cell r="F288">
            <v>2119.31</v>
          </cell>
        </row>
        <row r="289">
          <cell r="A289">
            <v>45514</v>
          </cell>
          <cell r="B289">
            <v>16</v>
          </cell>
          <cell r="F289">
            <v>2137.7399999999998</v>
          </cell>
        </row>
        <row r="290">
          <cell r="A290">
            <v>45514</v>
          </cell>
          <cell r="B290">
            <v>17</v>
          </cell>
          <cell r="F290">
            <v>2122.27</v>
          </cell>
        </row>
        <row r="291">
          <cell r="A291">
            <v>45514</v>
          </cell>
          <cell r="B291">
            <v>18</v>
          </cell>
          <cell r="F291">
            <v>2120.4899999999998</v>
          </cell>
        </row>
        <row r="292">
          <cell r="A292">
            <v>45514</v>
          </cell>
          <cell r="B292">
            <v>19</v>
          </cell>
          <cell r="F292">
            <v>2090.08</v>
          </cell>
        </row>
        <row r="293">
          <cell r="A293">
            <v>45514</v>
          </cell>
          <cell r="B293">
            <v>20</v>
          </cell>
          <cell r="F293">
            <v>2107.2600000000002</v>
          </cell>
        </row>
        <row r="294">
          <cell r="A294">
            <v>45514</v>
          </cell>
          <cell r="B294">
            <v>21</v>
          </cell>
          <cell r="F294">
            <v>2099.62</v>
          </cell>
        </row>
        <row r="295">
          <cell r="A295">
            <v>45514</v>
          </cell>
          <cell r="B295">
            <v>22</v>
          </cell>
          <cell r="F295">
            <v>1960.37</v>
          </cell>
        </row>
        <row r="296">
          <cell r="A296">
            <v>45514</v>
          </cell>
          <cell r="B296">
            <v>23</v>
          </cell>
          <cell r="F296">
            <v>1423.88</v>
          </cell>
        </row>
        <row r="297">
          <cell r="A297">
            <v>45515</v>
          </cell>
          <cell r="B297">
            <v>0</v>
          </cell>
          <cell r="F297">
            <v>1086.57</v>
          </cell>
        </row>
        <row r="298">
          <cell r="A298">
            <v>45515</v>
          </cell>
          <cell r="B298">
            <v>1</v>
          </cell>
          <cell r="F298">
            <v>962.28</v>
          </cell>
        </row>
        <row r="299">
          <cell r="A299">
            <v>45515</v>
          </cell>
          <cell r="B299">
            <v>2</v>
          </cell>
          <cell r="F299">
            <v>800.73</v>
          </cell>
        </row>
        <row r="300">
          <cell r="A300">
            <v>45515</v>
          </cell>
          <cell r="B300">
            <v>3</v>
          </cell>
          <cell r="F300">
            <v>683.63</v>
          </cell>
        </row>
        <row r="301">
          <cell r="A301">
            <v>45515</v>
          </cell>
          <cell r="B301">
            <v>4</v>
          </cell>
          <cell r="F301">
            <v>642.19000000000005</v>
          </cell>
        </row>
        <row r="302">
          <cell r="A302">
            <v>45515</v>
          </cell>
          <cell r="B302">
            <v>5</v>
          </cell>
          <cell r="F302">
            <v>166.76</v>
          </cell>
        </row>
        <row r="303">
          <cell r="A303">
            <v>45515</v>
          </cell>
          <cell r="B303">
            <v>6</v>
          </cell>
          <cell r="F303">
            <v>1084.18</v>
          </cell>
        </row>
        <row r="304">
          <cell r="A304">
            <v>45515</v>
          </cell>
          <cell r="B304">
            <v>7</v>
          </cell>
          <cell r="F304">
            <v>1416.23</v>
          </cell>
        </row>
        <row r="305">
          <cell r="A305">
            <v>45515</v>
          </cell>
          <cell r="B305">
            <v>8</v>
          </cell>
          <cell r="F305">
            <v>1844.99</v>
          </cell>
        </row>
        <row r="306">
          <cell r="A306">
            <v>45515</v>
          </cell>
          <cell r="B306">
            <v>9</v>
          </cell>
          <cell r="F306">
            <v>2105.83</v>
          </cell>
        </row>
        <row r="307">
          <cell r="A307">
            <v>45515</v>
          </cell>
          <cell r="B307">
            <v>10</v>
          </cell>
          <cell r="F307">
            <v>2111.15</v>
          </cell>
        </row>
        <row r="308">
          <cell r="A308">
            <v>45515</v>
          </cell>
          <cell r="B308">
            <v>11</v>
          </cell>
          <cell r="F308">
            <v>2128.67</v>
          </cell>
        </row>
        <row r="309">
          <cell r="A309">
            <v>45515</v>
          </cell>
          <cell r="B309">
            <v>12</v>
          </cell>
          <cell r="F309">
            <v>2133.06</v>
          </cell>
        </row>
        <row r="310">
          <cell r="A310">
            <v>45515</v>
          </cell>
          <cell r="B310">
            <v>13</v>
          </cell>
          <cell r="F310">
            <v>2127.98</v>
          </cell>
        </row>
        <row r="311">
          <cell r="A311">
            <v>45515</v>
          </cell>
          <cell r="B311">
            <v>14</v>
          </cell>
          <cell r="F311">
            <v>2154.25</v>
          </cell>
        </row>
        <row r="312">
          <cell r="A312">
            <v>45515</v>
          </cell>
          <cell r="B312">
            <v>15</v>
          </cell>
          <cell r="F312">
            <v>2177.9299999999998</v>
          </cell>
        </row>
        <row r="313">
          <cell r="A313">
            <v>45515</v>
          </cell>
          <cell r="B313">
            <v>16</v>
          </cell>
          <cell r="F313">
            <v>2204.85</v>
          </cell>
        </row>
        <row r="314">
          <cell r="A314">
            <v>45515</v>
          </cell>
          <cell r="B314">
            <v>17</v>
          </cell>
          <cell r="F314">
            <v>2176.75</v>
          </cell>
        </row>
        <row r="315">
          <cell r="A315">
            <v>45515</v>
          </cell>
          <cell r="B315">
            <v>18</v>
          </cell>
          <cell r="F315">
            <v>2132.0500000000002</v>
          </cell>
        </row>
        <row r="316">
          <cell r="A316">
            <v>45515</v>
          </cell>
          <cell r="B316">
            <v>19</v>
          </cell>
          <cell r="F316">
            <v>2093.2800000000002</v>
          </cell>
        </row>
        <row r="317">
          <cell r="A317">
            <v>45515</v>
          </cell>
          <cell r="B317">
            <v>20</v>
          </cell>
          <cell r="F317">
            <v>2106.14</v>
          </cell>
        </row>
        <row r="318">
          <cell r="A318">
            <v>45515</v>
          </cell>
          <cell r="B318">
            <v>21</v>
          </cell>
          <cell r="F318">
            <v>2097.25</v>
          </cell>
        </row>
        <row r="319">
          <cell r="A319">
            <v>45515</v>
          </cell>
          <cell r="B319">
            <v>22</v>
          </cell>
          <cell r="F319">
            <v>2007.02</v>
          </cell>
        </row>
        <row r="320">
          <cell r="A320">
            <v>45515</v>
          </cell>
          <cell r="B320">
            <v>23</v>
          </cell>
          <cell r="F320">
            <v>1484.13</v>
          </cell>
        </row>
        <row r="321">
          <cell r="A321">
            <v>45516</v>
          </cell>
          <cell r="B321">
            <v>0</v>
          </cell>
          <cell r="F321">
            <v>1214.3</v>
          </cell>
        </row>
        <row r="322">
          <cell r="A322">
            <v>45516</v>
          </cell>
          <cell r="B322">
            <v>1</v>
          </cell>
          <cell r="F322">
            <v>1135.07</v>
          </cell>
        </row>
        <row r="323">
          <cell r="A323">
            <v>45516</v>
          </cell>
          <cell r="B323">
            <v>2</v>
          </cell>
          <cell r="F323">
            <v>997.74</v>
          </cell>
        </row>
        <row r="324">
          <cell r="A324">
            <v>45516</v>
          </cell>
          <cell r="B324">
            <v>3</v>
          </cell>
          <cell r="F324">
            <v>822.85</v>
          </cell>
        </row>
        <row r="325">
          <cell r="A325">
            <v>45516</v>
          </cell>
          <cell r="B325">
            <v>4</v>
          </cell>
          <cell r="F325">
            <v>769.02</v>
          </cell>
        </row>
        <row r="326">
          <cell r="A326">
            <v>45516</v>
          </cell>
          <cell r="B326">
            <v>5</v>
          </cell>
          <cell r="F326">
            <v>859.97</v>
          </cell>
        </row>
        <row r="327">
          <cell r="A327">
            <v>45516</v>
          </cell>
          <cell r="B327">
            <v>6</v>
          </cell>
          <cell r="F327">
            <v>891.45</v>
          </cell>
        </row>
        <row r="328">
          <cell r="A328">
            <v>45516</v>
          </cell>
          <cell r="B328">
            <v>7</v>
          </cell>
          <cell r="F328">
            <v>1181.57</v>
          </cell>
        </row>
        <row r="329">
          <cell r="A329">
            <v>45516</v>
          </cell>
          <cell r="B329">
            <v>8</v>
          </cell>
          <cell r="F329">
            <v>1526.11</v>
          </cell>
        </row>
        <row r="330">
          <cell r="A330">
            <v>45516</v>
          </cell>
          <cell r="B330">
            <v>9</v>
          </cell>
          <cell r="F330">
            <v>2028.64</v>
          </cell>
        </row>
        <row r="331">
          <cell r="A331">
            <v>45516</v>
          </cell>
          <cell r="B331">
            <v>10</v>
          </cell>
          <cell r="F331">
            <v>2095.73</v>
          </cell>
        </row>
        <row r="332">
          <cell r="A332">
            <v>45516</v>
          </cell>
          <cell r="B332">
            <v>11</v>
          </cell>
          <cell r="F332">
            <v>2108.94</v>
          </cell>
        </row>
        <row r="333">
          <cell r="A333">
            <v>45516</v>
          </cell>
          <cell r="B333">
            <v>12</v>
          </cell>
          <cell r="F333">
            <v>2108.85</v>
          </cell>
        </row>
        <row r="334">
          <cell r="A334">
            <v>45516</v>
          </cell>
          <cell r="B334">
            <v>13</v>
          </cell>
          <cell r="F334">
            <v>2104.9899999999998</v>
          </cell>
        </row>
        <row r="335">
          <cell r="A335">
            <v>45516</v>
          </cell>
          <cell r="B335">
            <v>14</v>
          </cell>
          <cell r="F335">
            <v>2105.9899999999998</v>
          </cell>
        </row>
        <row r="336">
          <cell r="A336">
            <v>45516</v>
          </cell>
          <cell r="B336">
            <v>15</v>
          </cell>
          <cell r="F336">
            <v>2105.2600000000002</v>
          </cell>
        </row>
        <row r="337">
          <cell r="A337">
            <v>45516</v>
          </cell>
          <cell r="B337">
            <v>16</v>
          </cell>
          <cell r="F337">
            <v>2102.2800000000002</v>
          </cell>
        </row>
        <row r="338">
          <cell r="A338">
            <v>45516</v>
          </cell>
          <cell r="B338">
            <v>17</v>
          </cell>
          <cell r="F338">
            <v>2080.1799999999998</v>
          </cell>
        </row>
        <row r="339">
          <cell r="A339">
            <v>45516</v>
          </cell>
          <cell r="B339">
            <v>18</v>
          </cell>
          <cell r="F339">
            <v>2071.5500000000002</v>
          </cell>
        </row>
        <row r="340">
          <cell r="A340">
            <v>45516</v>
          </cell>
          <cell r="B340">
            <v>19</v>
          </cell>
          <cell r="F340">
            <v>2038.58</v>
          </cell>
        </row>
        <row r="341">
          <cell r="A341">
            <v>45516</v>
          </cell>
          <cell r="B341">
            <v>20</v>
          </cell>
          <cell r="F341">
            <v>2076.46</v>
          </cell>
        </row>
        <row r="342">
          <cell r="A342">
            <v>45516</v>
          </cell>
          <cell r="B342">
            <v>21</v>
          </cell>
          <cell r="F342">
            <v>2062.65</v>
          </cell>
        </row>
        <row r="343">
          <cell r="A343">
            <v>45516</v>
          </cell>
          <cell r="B343">
            <v>22</v>
          </cell>
          <cell r="F343">
            <v>1782.92</v>
          </cell>
        </row>
        <row r="344">
          <cell r="A344">
            <v>45516</v>
          </cell>
          <cell r="B344">
            <v>23</v>
          </cell>
          <cell r="F344">
            <v>1384.39</v>
          </cell>
        </row>
        <row r="345">
          <cell r="A345">
            <v>45517</v>
          </cell>
          <cell r="B345">
            <v>0</v>
          </cell>
          <cell r="F345">
            <v>1176.3800000000001</v>
          </cell>
        </row>
        <row r="346">
          <cell r="A346">
            <v>45517</v>
          </cell>
          <cell r="B346">
            <v>1</v>
          </cell>
          <cell r="F346">
            <v>1142.93</v>
          </cell>
        </row>
        <row r="347">
          <cell r="A347">
            <v>45517</v>
          </cell>
          <cell r="B347">
            <v>2</v>
          </cell>
          <cell r="F347">
            <v>1009.38</v>
          </cell>
        </row>
        <row r="348">
          <cell r="A348">
            <v>45517</v>
          </cell>
          <cell r="B348">
            <v>3</v>
          </cell>
          <cell r="F348">
            <v>841.77</v>
          </cell>
        </row>
        <row r="349">
          <cell r="A349">
            <v>45517</v>
          </cell>
          <cell r="B349">
            <v>4</v>
          </cell>
          <cell r="F349">
            <v>734.89</v>
          </cell>
        </row>
        <row r="350">
          <cell r="A350">
            <v>45517</v>
          </cell>
          <cell r="B350">
            <v>5</v>
          </cell>
          <cell r="F350">
            <v>1029.32</v>
          </cell>
        </row>
        <row r="351">
          <cell r="A351">
            <v>45517</v>
          </cell>
          <cell r="B351">
            <v>6</v>
          </cell>
          <cell r="F351">
            <v>1149.05</v>
          </cell>
        </row>
        <row r="352">
          <cell r="A352">
            <v>45517</v>
          </cell>
          <cell r="B352">
            <v>7</v>
          </cell>
          <cell r="F352">
            <v>1452.13</v>
          </cell>
        </row>
        <row r="353">
          <cell r="A353">
            <v>45517</v>
          </cell>
          <cell r="B353">
            <v>8</v>
          </cell>
          <cell r="F353">
            <v>2082.0100000000002</v>
          </cell>
        </row>
        <row r="354">
          <cell r="A354">
            <v>45517</v>
          </cell>
          <cell r="B354">
            <v>9</v>
          </cell>
          <cell r="F354">
            <v>2128.87</v>
          </cell>
        </row>
        <row r="355">
          <cell r="A355">
            <v>45517</v>
          </cell>
          <cell r="B355">
            <v>10</v>
          </cell>
          <cell r="F355">
            <v>2143.66</v>
          </cell>
        </row>
        <row r="356">
          <cell r="A356">
            <v>45517</v>
          </cell>
          <cell r="B356">
            <v>11</v>
          </cell>
          <cell r="F356">
            <v>2153.59</v>
          </cell>
        </row>
        <row r="357">
          <cell r="A357">
            <v>45517</v>
          </cell>
          <cell r="B357">
            <v>12</v>
          </cell>
          <cell r="F357">
            <v>2149.64</v>
          </cell>
        </row>
        <row r="358">
          <cell r="A358">
            <v>45517</v>
          </cell>
          <cell r="B358">
            <v>13</v>
          </cell>
          <cell r="F358">
            <v>2153.36</v>
          </cell>
        </row>
        <row r="359">
          <cell r="A359">
            <v>45517</v>
          </cell>
          <cell r="B359">
            <v>14</v>
          </cell>
          <cell r="F359">
            <v>2168.3200000000002</v>
          </cell>
        </row>
        <row r="360">
          <cell r="A360">
            <v>45517</v>
          </cell>
          <cell r="B360">
            <v>15</v>
          </cell>
          <cell r="F360">
            <v>2169.33</v>
          </cell>
        </row>
        <row r="361">
          <cell r="A361">
            <v>45517</v>
          </cell>
          <cell r="B361">
            <v>16</v>
          </cell>
          <cell r="F361">
            <v>2173.11</v>
          </cell>
        </row>
        <row r="362">
          <cell r="A362">
            <v>45517</v>
          </cell>
          <cell r="B362">
            <v>17</v>
          </cell>
          <cell r="F362">
            <v>2165.89</v>
          </cell>
        </row>
        <row r="363">
          <cell r="A363">
            <v>45517</v>
          </cell>
          <cell r="B363">
            <v>18</v>
          </cell>
          <cell r="F363">
            <v>2168.3200000000002</v>
          </cell>
        </row>
        <row r="364">
          <cell r="A364">
            <v>45517</v>
          </cell>
          <cell r="B364">
            <v>19</v>
          </cell>
          <cell r="F364">
            <v>2127.4899999999998</v>
          </cell>
        </row>
        <row r="365">
          <cell r="A365">
            <v>45517</v>
          </cell>
          <cell r="B365">
            <v>20</v>
          </cell>
          <cell r="F365">
            <v>2148.36</v>
          </cell>
        </row>
        <row r="366">
          <cell r="A366">
            <v>45517</v>
          </cell>
          <cell r="B366">
            <v>21</v>
          </cell>
          <cell r="F366">
            <v>2109.3000000000002</v>
          </cell>
        </row>
        <row r="367">
          <cell r="A367">
            <v>45517</v>
          </cell>
          <cell r="B367">
            <v>22</v>
          </cell>
          <cell r="F367">
            <v>2052.4</v>
          </cell>
        </row>
        <row r="368">
          <cell r="A368">
            <v>45517</v>
          </cell>
          <cell r="B368">
            <v>23</v>
          </cell>
          <cell r="F368">
            <v>1464.61</v>
          </cell>
        </row>
        <row r="369">
          <cell r="A369">
            <v>45518</v>
          </cell>
          <cell r="B369">
            <v>0</v>
          </cell>
          <cell r="F369">
            <v>1150.4000000000001</v>
          </cell>
        </row>
        <row r="370">
          <cell r="A370">
            <v>45518</v>
          </cell>
          <cell r="B370">
            <v>1</v>
          </cell>
          <cell r="F370">
            <v>1081.1199999999999</v>
          </cell>
        </row>
        <row r="371">
          <cell r="A371">
            <v>45518</v>
          </cell>
          <cell r="B371">
            <v>2</v>
          </cell>
          <cell r="F371">
            <v>858.38</v>
          </cell>
        </row>
        <row r="372">
          <cell r="A372">
            <v>45518</v>
          </cell>
          <cell r="B372">
            <v>3</v>
          </cell>
          <cell r="F372">
            <v>730.07</v>
          </cell>
        </row>
        <row r="373">
          <cell r="A373">
            <v>45518</v>
          </cell>
          <cell r="B373">
            <v>4</v>
          </cell>
          <cell r="F373">
            <v>760.63</v>
          </cell>
        </row>
        <row r="374">
          <cell r="A374">
            <v>45518</v>
          </cell>
          <cell r="B374">
            <v>5</v>
          </cell>
          <cell r="F374">
            <v>1037.47</v>
          </cell>
        </row>
        <row r="375">
          <cell r="A375">
            <v>45518</v>
          </cell>
          <cell r="B375">
            <v>6</v>
          </cell>
          <cell r="F375">
            <v>1119.9000000000001</v>
          </cell>
        </row>
        <row r="376">
          <cell r="A376">
            <v>45518</v>
          </cell>
          <cell r="B376">
            <v>7</v>
          </cell>
          <cell r="F376">
            <v>1410.05</v>
          </cell>
        </row>
        <row r="377">
          <cell r="A377">
            <v>45518</v>
          </cell>
          <cell r="B377">
            <v>8</v>
          </cell>
          <cell r="F377">
            <v>2070.2399999999998</v>
          </cell>
        </row>
        <row r="378">
          <cell r="A378">
            <v>45518</v>
          </cell>
          <cell r="B378">
            <v>9</v>
          </cell>
          <cell r="F378">
            <v>2119.94</v>
          </cell>
        </row>
        <row r="379">
          <cell r="A379">
            <v>45518</v>
          </cell>
          <cell r="B379">
            <v>10</v>
          </cell>
          <cell r="F379">
            <v>2235.12</v>
          </cell>
        </row>
        <row r="380">
          <cell r="A380">
            <v>45518</v>
          </cell>
          <cell r="B380">
            <v>11</v>
          </cell>
          <cell r="F380">
            <v>2285.58</v>
          </cell>
        </row>
        <row r="381">
          <cell r="A381">
            <v>45518</v>
          </cell>
          <cell r="B381">
            <v>12</v>
          </cell>
          <cell r="F381">
            <v>2322.2600000000002</v>
          </cell>
        </row>
        <row r="382">
          <cell r="A382">
            <v>45518</v>
          </cell>
          <cell r="B382">
            <v>13</v>
          </cell>
          <cell r="F382">
            <v>2341.04</v>
          </cell>
        </row>
        <row r="383">
          <cell r="A383">
            <v>45518</v>
          </cell>
          <cell r="B383">
            <v>14</v>
          </cell>
          <cell r="F383">
            <v>2364.02</v>
          </cell>
        </row>
        <row r="384">
          <cell r="A384">
            <v>45518</v>
          </cell>
          <cell r="B384">
            <v>15</v>
          </cell>
          <cell r="F384">
            <v>2354.56</v>
          </cell>
        </row>
        <row r="385">
          <cell r="A385">
            <v>45518</v>
          </cell>
          <cell r="B385">
            <v>16</v>
          </cell>
          <cell r="F385">
            <v>2162.4899999999998</v>
          </cell>
        </row>
        <row r="386">
          <cell r="A386">
            <v>45518</v>
          </cell>
          <cell r="B386">
            <v>17</v>
          </cell>
          <cell r="F386">
            <v>2143.58</v>
          </cell>
        </row>
        <row r="387">
          <cell r="A387">
            <v>45518</v>
          </cell>
          <cell r="B387">
            <v>18</v>
          </cell>
          <cell r="F387">
            <v>2202.42</v>
          </cell>
        </row>
        <row r="388">
          <cell r="A388">
            <v>45518</v>
          </cell>
          <cell r="B388">
            <v>19</v>
          </cell>
          <cell r="F388">
            <v>2104.42</v>
          </cell>
        </row>
        <row r="389">
          <cell r="A389">
            <v>45518</v>
          </cell>
          <cell r="B389">
            <v>20</v>
          </cell>
          <cell r="F389">
            <v>2091.29</v>
          </cell>
        </row>
        <row r="390">
          <cell r="A390">
            <v>45518</v>
          </cell>
          <cell r="B390">
            <v>21</v>
          </cell>
          <cell r="F390">
            <v>2076.25</v>
          </cell>
        </row>
        <row r="391">
          <cell r="A391">
            <v>45518</v>
          </cell>
          <cell r="B391">
            <v>22</v>
          </cell>
          <cell r="F391">
            <v>1997.6</v>
          </cell>
        </row>
        <row r="392">
          <cell r="A392">
            <v>45518</v>
          </cell>
          <cell r="B392">
            <v>23</v>
          </cell>
          <cell r="F392">
            <v>1425</v>
          </cell>
        </row>
        <row r="393">
          <cell r="A393">
            <v>45519</v>
          </cell>
          <cell r="B393">
            <v>0</v>
          </cell>
          <cell r="F393">
            <v>1189.43</v>
          </cell>
        </row>
        <row r="394">
          <cell r="A394">
            <v>45519</v>
          </cell>
          <cell r="B394">
            <v>1</v>
          </cell>
          <cell r="F394">
            <v>1156.3499999999999</v>
          </cell>
        </row>
        <row r="395">
          <cell r="A395">
            <v>45519</v>
          </cell>
          <cell r="B395">
            <v>2</v>
          </cell>
          <cell r="F395">
            <v>1047.18</v>
          </cell>
        </row>
        <row r="396">
          <cell r="A396">
            <v>45519</v>
          </cell>
          <cell r="B396">
            <v>3</v>
          </cell>
          <cell r="F396">
            <v>830.93</v>
          </cell>
        </row>
        <row r="397">
          <cell r="A397">
            <v>45519</v>
          </cell>
          <cell r="B397">
            <v>4</v>
          </cell>
          <cell r="F397">
            <v>777.76</v>
          </cell>
        </row>
        <row r="398">
          <cell r="A398">
            <v>45519</v>
          </cell>
          <cell r="B398">
            <v>5</v>
          </cell>
          <cell r="F398">
            <v>979.29</v>
          </cell>
        </row>
        <row r="399">
          <cell r="A399">
            <v>45519</v>
          </cell>
          <cell r="B399">
            <v>6</v>
          </cell>
          <cell r="F399">
            <v>992.24</v>
          </cell>
        </row>
        <row r="400">
          <cell r="A400">
            <v>45519</v>
          </cell>
          <cell r="B400">
            <v>7</v>
          </cell>
          <cell r="F400">
            <v>1177.8699999999999</v>
          </cell>
        </row>
        <row r="401">
          <cell r="A401">
            <v>45519</v>
          </cell>
          <cell r="B401">
            <v>8</v>
          </cell>
          <cell r="F401">
            <v>1652.2</v>
          </cell>
        </row>
        <row r="402">
          <cell r="A402">
            <v>45519</v>
          </cell>
          <cell r="B402">
            <v>9</v>
          </cell>
          <cell r="F402">
            <v>2079.5100000000002</v>
          </cell>
        </row>
        <row r="403">
          <cell r="A403">
            <v>45519</v>
          </cell>
          <cell r="B403">
            <v>10</v>
          </cell>
          <cell r="F403">
            <v>2101.89</v>
          </cell>
        </row>
        <row r="404">
          <cell r="A404">
            <v>45519</v>
          </cell>
          <cell r="B404">
            <v>11</v>
          </cell>
          <cell r="F404">
            <v>2109.98</v>
          </cell>
        </row>
        <row r="405">
          <cell r="A405">
            <v>45519</v>
          </cell>
          <cell r="B405">
            <v>12</v>
          </cell>
          <cell r="F405">
            <v>2091.6799999999998</v>
          </cell>
        </row>
        <row r="406">
          <cell r="A406">
            <v>45519</v>
          </cell>
          <cell r="B406">
            <v>13</v>
          </cell>
          <cell r="F406">
            <v>2085.69</v>
          </cell>
        </row>
        <row r="407">
          <cell r="A407">
            <v>45519</v>
          </cell>
          <cell r="B407">
            <v>14</v>
          </cell>
          <cell r="F407">
            <v>2110.0700000000002</v>
          </cell>
        </row>
        <row r="408">
          <cell r="A408">
            <v>45519</v>
          </cell>
          <cell r="B408">
            <v>15</v>
          </cell>
          <cell r="F408">
            <v>2118.63</v>
          </cell>
        </row>
        <row r="409">
          <cell r="A409">
            <v>45519</v>
          </cell>
          <cell r="B409">
            <v>16</v>
          </cell>
          <cell r="F409">
            <v>2142.1799999999998</v>
          </cell>
        </row>
        <row r="410">
          <cell r="A410">
            <v>45519</v>
          </cell>
          <cell r="B410">
            <v>17</v>
          </cell>
          <cell r="F410">
            <v>2135.31</v>
          </cell>
        </row>
        <row r="411">
          <cell r="A411">
            <v>45519</v>
          </cell>
          <cell r="B411">
            <v>18</v>
          </cell>
          <cell r="F411">
            <v>2108.27</v>
          </cell>
        </row>
        <row r="412">
          <cell r="A412">
            <v>45519</v>
          </cell>
          <cell r="B412">
            <v>19</v>
          </cell>
          <cell r="F412">
            <v>2080.12</v>
          </cell>
        </row>
        <row r="413">
          <cell r="A413">
            <v>45519</v>
          </cell>
          <cell r="B413">
            <v>20</v>
          </cell>
          <cell r="F413">
            <v>2088.52</v>
          </cell>
        </row>
        <row r="414">
          <cell r="A414">
            <v>45519</v>
          </cell>
          <cell r="B414">
            <v>21</v>
          </cell>
          <cell r="F414">
            <v>2071.25</v>
          </cell>
        </row>
        <row r="415">
          <cell r="A415">
            <v>45519</v>
          </cell>
          <cell r="B415">
            <v>22</v>
          </cell>
          <cell r="F415">
            <v>1943.49</v>
          </cell>
        </row>
        <row r="416">
          <cell r="A416">
            <v>45519</v>
          </cell>
          <cell r="B416">
            <v>23</v>
          </cell>
          <cell r="F416">
            <v>1423.07</v>
          </cell>
        </row>
        <row r="417">
          <cell r="A417">
            <v>45520</v>
          </cell>
          <cell r="B417">
            <v>0</v>
          </cell>
          <cell r="F417">
            <v>1154.3</v>
          </cell>
        </row>
        <row r="418">
          <cell r="A418">
            <v>45520</v>
          </cell>
          <cell r="B418">
            <v>1</v>
          </cell>
          <cell r="F418">
            <v>1105.54</v>
          </cell>
        </row>
        <row r="419">
          <cell r="A419">
            <v>45520</v>
          </cell>
          <cell r="B419">
            <v>2</v>
          </cell>
          <cell r="F419">
            <v>999.96</v>
          </cell>
        </row>
        <row r="420">
          <cell r="A420">
            <v>45520</v>
          </cell>
          <cell r="B420">
            <v>3</v>
          </cell>
          <cell r="F420">
            <v>788.11</v>
          </cell>
        </row>
        <row r="421">
          <cell r="A421">
            <v>45520</v>
          </cell>
          <cell r="B421">
            <v>4</v>
          </cell>
          <cell r="F421">
            <v>659.48</v>
          </cell>
        </row>
        <row r="422">
          <cell r="A422">
            <v>45520</v>
          </cell>
          <cell r="B422">
            <v>5</v>
          </cell>
          <cell r="F422">
            <v>921.89</v>
          </cell>
        </row>
        <row r="423">
          <cell r="A423">
            <v>45520</v>
          </cell>
          <cell r="B423">
            <v>6</v>
          </cell>
          <cell r="F423">
            <v>866.96</v>
          </cell>
        </row>
        <row r="424">
          <cell r="A424">
            <v>45520</v>
          </cell>
          <cell r="B424">
            <v>7</v>
          </cell>
          <cell r="F424">
            <v>1051.17</v>
          </cell>
        </row>
        <row r="425">
          <cell r="A425">
            <v>45520</v>
          </cell>
          <cell r="B425">
            <v>8</v>
          </cell>
          <cell r="F425">
            <v>1450.53</v>
          </cell>
        </row>
        <row r="426">
          <cell r="A426">
            <v>45520</v>
          </cell>
          <cell r="B426">
            <v>9</v>
          </cell>
          <cell r="F426">
            <v>2014.5</v>
          </cell>
        </row>
        <row r="427">
          <cell r="A427">
            <v>45520</v>
          </cell>
          <cell r="B427">
            <v>10</v>
          </cell>
          <cell r="F427">
            <v>2077.7800000000002</v>
          </cell>
        </row>
        <row r="428">
          <cell r="A428">
            <v>45520</v>
          </cell>
          <cell r="B428">
            <v>11</v>
          </cell>
          <cell r="F428">
            <v>2080.39</v>
          </cell>
        </row>
        <row r="429">
          <cell r="A429">
            <v>45520</v>
          </cell>
          <cell r="B429">
            <v>12</v>
          </cell>
          <cell r="F429">
            <v>2087.5</v>
          </cell>
        </row>
        <row r="430">
          <cell r="A430">
            <v>45520</v>
          </cell>
          <cell r="B430">
            <v>13</v>
          </cell>
          <cell r="F430">
            <v>2075.9499999999998</v>
          </cell>
        </row>
        <row r="431">
          <cell r="A431">
            <v>45520</v>
          </cell>
          <cell r="B431">
            <v>14</v>
          </cell>
          <cell r="F431">
            <v>2082.86</v>
          </cell>
        </row>
        <row r="432">
          <cell r="A432">
            <v>45520</v>
          </cell>
          <cell r="B432">
            <v>15</v>
          </cell>
          <cell r="F432">
            <v>2080.39</v>
          </cell>
        </row>
        <row r="433">
          <cell r="A433">
            <v>45520</v>
          </cell>
          <cell r="B433">
            <v>16</v>
          </cell>
          <cell r="F433">
            <v>2092.64</v>
          </cell>
        </row>
        <row r="434">
          <cell r="A434">
            <v>45520</v>
          </cell>
          <cell r="B434">
            <v>17</v>
          </cell>
          <cell r="F434">
            <v>2091.27</v>
          </cell>
        </row>
        <row r="435">
          <cell r="A435">
            <v>45520</v>
          </cell>
          <cell r="B435">
            <v>18</v>
          </cell>
          <cell r="F435">
            <v>2096.0500000000002</v>
          </cell>
        </row>
        <row r="436">
          <cell r="A436">
            <v>45520</v>
          </cell>
          <cell r="B436">
            <v>19</v>
          </cell>
          <cell r="F436">
            <v>2082.7800000000002</v>
          </cell>
        </row>
        <row r="437">
          <cell r="A437">
            <v>45520</v>
          </cell>
          <cell r="B437">
            <v>20</v>
          </cell>
          <cell r="F437">
            <v>2094.34</v>
          </cell>
        </row>
        <row r="438">
          <cell r="A438">
            <v>45520</v>
          </cell>
          <cell r="B438">
            <v>21</v>
          </cell>
          <cell r="F438">
            <v>2068.08</v>
          </cell>
        </row>
        <row r="439">
          <cell r="A439">
            <v>45520</v>
          </cell>
          <cell r="B439">
            <v>22</v>
          </cell>
          <cell r="F439">
            <v>1848.48</v>
          </cell>
        </row>
        <row r="440">
          <cell r="A440">
            <v>45520</v>
          </cell>
          <cell r="B440">
            <v>23</v>
          </cell>
          <cell r="F440">
            <v>1429.82</v>
          </cell>
        </row>
        <row r="441">
          <cell r="A441">
            <v>45521</v>
          </cell>
          <cell r="B441">
            <v>0</v>
          </cell>
          <cell r="F441">
            <v>1212.3800000000001</v>
          </cell>
        </row>
        <row r="442">
          <cell r="A442">
            <v>45521</v>
          </cell>
          <cell r="B442">
            <v>1</v>
          </cell>
          <cell r="F442">
            <v>1144.21</v>
          </cell>
        </row>
        <row r="443">
          <cell r="A443">
            <v>45521</v>
          </cell>
          <cell r="B443">
            <v>2</v>
          </cell>
          <cell r="F443">
            <v>1053.79</v>
          </cell>
        </row>
        <row r="444">
          <cell r="A444">
            <v>45521</v>
          </cell>
          <cell r="B444">
            <v>3</v>
          </cell>
          <cell r="F444">
            <v>940.06</v>
          </cell>
        </row>
        <row r="445">
          <cell r="A445">
            <v>45521</v>
          </cell>
          <cell r="B445">
            <v>4</v>
          </cell>
          <cell r="F445">
            <v>1005.83</v>
          </cell>
        </row>
        <row r="446">
          <cell r="A446">
            <v>45521</v>
          </cell>
          <cell r="B446">
            <v>5</v>
          </cell>
          <cell r="F446">
            <v>1118.67</v>
          </cell>
        </row>
        <row r="447">
          <cell r="A447">
            <v>45521</v>
          </cell>
          <cell r="B447">
            <v>6</v>
          </cell>
          <cell r="F447">
            <v>1199.21</v>
          </cell>
        </row>
        <row r="448">
          <cell r="A448">
            <v>45521</v>
          </cell>
          <cell r="B448">
            <v>7</v>
          </cell>
          <cell r="F448">
            <v>1431.25</v>
          </cell>
        </row>
        <row r="449">
          <cell r="A449">
            <v>45521</v>
          </cell>
          <cell r="B449">
            <v>8</v>
          </cell>
          <cell r="F449">
            <v>2032.17</v>
          </cell>
        </row>
        <row r="450">
          <cell r="A450">
            <v>45521</v>
          </cell>
          <cell r="B450">
            <v>9</v>
          </cell>
          <cell r="F450">
            <v>2089.56</v>
          </cell>
        </row>
        <row r="451">
          <cell r="A451">
            <v>45521</v>
          </cell>
          <cell r="B451">
            <v>10</v>
          </cell>
          <cell r="F451">
            <v>2105.79</v>
          </cell>
        </row>
        <row r="452">
          <cell r="A452">
            <v>45521</v>
          </cell>
          <cell r="B452">
            <v>11</v>
          </cell>
          <cell r="F452">
            <v>2109.25</v>
          </cell>
        </row>
        <row r="453">
          <cell r="A453">
            <v>45521</v>
          </cell>
          <cell r="B453">
            <v>12</v>
          </cell>
          <cell r="F453">
            <v>2107.25</v>
          </cell>
        </row>
        <row r="454">
          <cell r="A454">
            <v>45521</v>
          </cell>
          <cell r="B454">
            <v>13</v>
          </cell>
          <cell r="F454">
            <v>2104.2600000000002</v>
          </cell>
        </row>
        <row r="455">
          <cell r="A455">
            <v>45521</v>
          </cell>
          <cell r="B455">
            <v>14</v>
          </cell>
          <cell r="F455">
            <v>2112.11</v>
          </cell>
        </row>
        <row r="456">
          <cell r="A456">
            <v>45521</v>
          </cell>
          <cell r="B456">
            <v>15</v>
          </cell>
          <cell r="F456">
            <v>2110.2800000000002</v>
          </cell>
        </row>
        <row r="457">
          <cell r="A457">
            <v>45521</v>
          </cell>
          <cell r="B457">
            <v>16</v>
          </cell>
          <cell r="F457">
            <v>2114.86</v>
          </cell>
        </row>
        <row r="458">
          <cell r="A458">
            <v>45521</v>
          </cell>
          <cell r="B458">
            <v>17</v>
          </cell>
          <cell r="F458">
            <v>2112.64</v>
          </cell>
        </row>
        <row r="459">
          <cell r="A459">
            <v>45521</v>
          </cell>
          <cell r="B459">
            <v>18</v>
          </cell>
          <cell r="F459">
            <v>2106.9499999999998</v>
          </cell>
        </row>
        <row r="460">
          <cell r="A460">
            <v>45521</v>
          </cell>
          <cell r="B460">
            <v>19</v>
          </cell>
          <cell r="F460">
            <v>2090.83</v>
          </cell>
        </row>
        <row r="461">
          <cell r="A461">
            <v>45521</v>
          </cell>
          <cell r="B461">
            <v>20</v>
          </cell>
          <cell r="F461">
            <v>2093.41</v>
          </cell>
        </row>
        <row r="462">
          <cell r="A462">
            <v>45521</v>
          </cell>
          <cell r="B462">
            <v>21</v>
          </cell>
          <cell r="F462">
            <v>2085.11</v>
          </cell>
        </row>
        <row r="463">
          <cell r="A463">
            <v>45521</v>
          </cell>
          <cell r="B463">
            <v>22</v>
          </cell>
          <cell r="F463">
            <v>1803.06</v>
          </cell>
        </row>
        <row r="464">
          <cell r="A464">
            <v>45521</v>
          </cell>
          <cell r="B464">
            <v>23</v>
          </cell>
          <cell r="F464">
            <v>1425.27</v>
          </cell>
        </row>
        <row r="465">
          <cell r="A465">
            <v>45522</v>
          </cell>
          <cell r="B465">
            <v>0</v>
          </cell>
          <cell r="F465">
            <v>1202.79</v>
          </cell>
        </row>
        <row r="466">
          <cell r="A466">
            <v>45522</v>
          </cell>
          <cell r="B466">
            <v>1</v>
          </cell>
          <cell r="F466">
            <v>1113.1600000000001</v>
          </cell>
        </row>
        <row r="467">
          <cell r="A467">
            <v>45522</v>
          </cell>
          <cell r="B467">
            <v>2</v>
          </cell>
          <cell r="F467">
            <v>942.5</v>
          </cell>
        </row>
        <row r="468">
          <cell r="A468">
            <v>45522</v>
          </cell>
          <cell r="B468">
            <v>3</v>
          </cell>
          <cell r="F468">
            <v>879.55</v>
          </cell>
        </row>
        <row r="469">
          <cell r="A469">
            <v>45522</v>
          </cell>
          <cell r="B469">
            <v>4</v>
          </cell>
          <cell r="F469">
            <v>864.2</v>
          </cell>
        </row>
        <row r="470">
          <cell r="A470">
            <v>45522</v>
          </cell>
          <cell r="B470">
            <v>5</v>
          </cell>
          <cell r="F470">
            <v>1095.67</v>
          </cell>
        </row>
        <row r="471">
          <cell r="A471">
            <v>45522</v>
          </cell>
          <cell r="B471">
            <v>6</v>
          </cell>
          <cell r="F471">
            <v>1197.27</v>
          </cell>
        </row>
        <row r="472">
          <cell r="A472">
            <v>45522</v>
          </cell>
          <cell r="B472">
            <v>7</v>
          </cell>
          <cell r="F472">
            <v>1507.77</v>
          </cell>
        </row>
        <row r="473">
          <cell r="A473">
            <v>45522</v>
          </cell>
          <cell r="B473">
            <v>8</v>
          </cell>
          <cell r="F473">
            <v>2076.42</v>
          </cell>
        </row>
        <row r="474">
          <cell r="A474">
            <v>45522</v>
          </cell>
          <cell r="B474">
            <v>9</v>
          </cell>
          <cell r="F474">
            <v>2121.4899999999998</v>
          </cell>
        </row>
        <row r="475">
          <cell r="A475">
            <v>45522</v>
          </cell>
          <cell r="B475">
            <v>10</v>
          </cell>
          <cell r="F475">
            <v>2194.7199999999998</v>
          </cell>
        </row>
        <row r="476">
          <cell r="A476">
            <v>45522</v>
          </cell>
          <cell r="B476">
            <v>11</v>
          </cell>
          <cell r="F476">
            <v>2214.69</v>
          </cell>
        </row>
        <row r="477">
          <cell r="A477">
            <v>45522</v>
          </cell>
          <cell r="B477">
            <v>12</v>
          </cell>
          <cell r="F477">
            <v>2219.11</v>
          </cell>
        </row>
        <row r="478">
          <cell r="A478">
            <v>45522</v>
          </cell>
          <cell r="B478">
            <v>13</v>
          </cell>
          <cell r="F478">
            <v>2251.7199999999998</v>
          </cell>
        </row>
        <row r="479">
          <cell r="A479">
            <v>45522</v>
          </cell>
          <cell r="B479">
            <v>14</v>
          </cell>
          <cell r="F479">
            <v>2295.36</v>
          </cell>
        </row>
        <row r="480">
          <cell r="A480">
            <v>45522</v>
          </cell>
          <cell r="B480">
            <v>15</v>
          </cell>
          <cell r="F480">
            <v>2227.2600000000002</v>
          </cell>
        </row>
        <row r="481">
          <cell r="A481">
            <v>45522</v>
          </cell>
          <cell r="B481">
            <v>16</v>
          </cell>
          <cell r="F481">
            <v>2230.0500000000002</v>
          </cell>
        </row>
        <row r="482">
          <cell r="A482">
            <v>45522</v>
          </cell>
          <cell r="B482">
            <v>17</v>
          </cell>
          <cell r="F482">
            <v>2230.35</v>
          </cell>
        </row>
        <row r="483">
          <cell r="A483">
            <v>45522</v>
          </cell>
          <cell r="B483">
            <v>18</v>
          </cell>
          <cell r="F483">
            <v>2231.09</v>
          </cell>
        </row>
        <row r="484">
          <cell r="A484">
            <v>45522</v>
          </cell>
          <cell r="B484">
            <v>19</v>
          </cell>
          <cell r="F484">
            <v>2150.63</v>
          </cell>
        </row>
        <row r="485">
          <cell r="A485">
            <v>45522</v>
          </cell>
          <cell r="B485">
            <v>20</v>
          </cell>
          <cell r="F485">
            <v>2154.67</v>
          </cell>
        </row>
        <row r="486">
          <cell r="A486">
            <v>45522</v>
          </cell>
          <cell r="B486">
            <v>21</v>
          </cell>
          <cell r="F486">
            <v>2114.35</v>
          </cell>
        </row>
        <row r="487">
          <cell r="A487">
            <v>45522</v>
          </cell>
          <cell r="B487">
            <v>22</v>
          </cell>
          <cell r="F487">
            <v>2056.19</v>
          </cell>
        </row>
        <row r="488">
          <cell r="A488">
            <v>45522</v>
          </cell>
          <cell r="B488">
            <v>23</v>
          </cell>
          <cell r="F488">
            <v>1501.78</v>
          </cell>
        </row>
        <row r="489">
          <cell r="A489">
            <v>45523</v>
          </cell>
          <cell r="B489">
            <v>0</v>
          </cell>
          <cell r="F489">
            <v>1228.23</v>
          </cell>
        </row>
        <row r="490">
          <cell r="A490">
            <v>45523</v>
          </cell>
          <cell r="B490">
            <v>1</v>
          </cell>
          <cell r="F490">
            <v>1180.3900000000001</v>
          </cell>
        </row>
        <row r="491">
          <cell r="A491">
            <v>45523</v>
          </cell>
          <cell r="B491">
            <v>2</v>
          </cell>
          <cell r="F491">
            <v>976.2</v>
          </cell>
        </row>
        <row r="492">
          <cell r="A492">
            <v>45523</v>
          </cell>
          <cell r="B492">
            <v>3</v>
          </cell>
          <cell r="F492">
            <v>832.13</v>
          </cell>
        </row>
        <row r="493">
          <cell r="A493">
            <v>45523</v>
          </cell>
          <cell r="B493">
            <v>4</v>
          </cell>
          <cell r="F493">
            <v>815.62</v>
          </cell>
        </row>
        <row r="494">
          <cell r="A494">
            <v>45523</v>
          </cell>
          <cell r="B494">
            <v>5</v>
          </cell>
          <cell r="F494">
            <v>1122.75</v>
          </cell>
        </row>
        <row r="495">
          <cell r="A495">
            <v>45523</v>
          </cell>
          <cell r="B495">
            <v>6</v>
          </cell>
          <cell r="F495">
            <v>1218.04</v>
          </cell>
        </row>
        <row r="496">
          <cell r="A496">
            <v>45523</v>
          </cell>
          <cell r="B496">
            <v>7</v>
          </cell>
          <cell r="F496">
            <v>1549.85</v>
          </cell>
        </row>
        <row r="497">
          <cell r="A497">
            <v>45523</v>
          </cell>
          <cell r="B497">
            <v>8</v>
          </cell>
          <cell r="F497">
            <v>2102.98</v>
          </cell>
        </row>
        <row r="498">
          <cell r="A498">
            <v>45523</v>
          </cell>
          <cell r="B498">
            <v>9</v>
          </cell>
          <cell r="F498">
            <v>2213.6</v>
          </cell>
        </row>
        <row r="499">
          <cell r="A499">
            <v>45523</v>
          </cell>
          <cell r="B499">
            <v>10</v>
          </cell>
          <cell r="F499">
            <v>2336.16</v>
          </cell>
        </row>
        <row r="500">
          <cell r="A500">
            <v>45523</v>
          </cell>
          <cell r="B500">
            <v>11</v>
          </cell>
          <cell r="F500">
            <v>2377.85</v>
          </cell>
        </row>
        <row r="501">
          <cell r="A501">
            <v>45523</v>
          </cell>
          <cell r="B501">
            <v>12</v>
          </cell>
          <cell r="F501">
            <v>2393.16</v>
          </cell>
        </row>
        <row r="502">
          <cell r="A502">
            <v>45523</v>
          </cell>
          <cell r="B502">
            <v>13</v>
          </cell>
          <cell r="F502">
            <v>2409.94</v>
          </cell>
        </row>
        <row r="503">
          <cell r="A503">
            <v>45523</v>
          </cell>
          <cell r="B503">
            <v>14</v>
          </cell>
          <cell r="F503">
            <v>2443.3000000000002</v>
          </cell>
        </row>
        <row r="504">
          <cell r="A504">
            <v>45523</v>
          </cell>
          <cell r="B504">
            <v>15</v>
          </cell>
          <cell r="F504">
            <v>2460.9899999999998</v>
          </cell>
        </row>
        <row r="505">
          <cell r="A505">
            <v>45523</v>
          </cell>
          <cell r="B505">
            <v>16</v>
          </cell>
          <cell r="F505">
            <v>2468.37</v>
          </cell>
        </row>
        <row r="506">
          <cell r="A506">
            <v>45523</v>
          </cell>
          <cell r="B506">
            <v>17</v>
          </cell>
          <cell r="F506">
            <v>2476.08</v>
          </cell>
        </row>
        <row r="507">
          <cell r="A507">
            <v>45523</v>
          </cell>
          <cell r="B507">
            <v>18</v>
          </cell>
          <cell r="F507">
            <v>2409.2199999999998</v>
          </cell>
        </row>
        <row r="508">
          <cell r="A508">
            <v>45523</v>
          </cell>
          <cell r="B508">
            <v>19</v>
          </cell>
          <cell r="F508">
            <v>2292.42</v>
          </cell>
        </row>
        <row r="509">
          <cell r="A509">
            <v>45523</v>
          </cell>
          <cell r="B509">
            <v>20</v>
          </cell>
          <cell r="F509">
            <v>2316.8000000000002</v>
          </cell>
        </row>
        <row r="510">
          <cell r="A510">
            <v>45523</v>
          </cell>
          <cell r="B510">
            <v>21</v>
          </cell>
          <cell r="F510">
            <v>2248.27</v>
          </cell>
        </row>
        <row r="511">
          <cell r="A511">
            <v>45523</v>
          </cell>
          <cell r="B511">
            <v>22</v>
          </cell>
          <cell r="F511">
            <v>2085.94</v>
          </cell>
        </row>
        <row r="512">
          <cell r="A512">
            <v>45523</v>
          </cell>
          <cell r="B512">
            <v>23</v>
          </cell>
          <cell r="F512">
            <v>1566.39</v>
          </cell>
        </row>
        <row r="513">
          <cell r="A513">
            <v>45524</v>
          </cell>
          <cell r="B513">
            <v>0</v>
          </cell>
          <cell r="F513">
            <v>1246.54</v>
          </cell>
        </row>
        <row r="514">
          <cell r="A514">
            <v>45524</v>
          </cell>
          <cell r="B514">
            <v>1</v>
          </cell>
          <cell r="F514">
            <v>1204.04</v>
          </cell>
        </row>
        <row r="515">
          <cell r="A515">
            <v>45524</v>
          </cell>
          <cell r="B515">
            <v>2</v>
          </cell>
          <cell r="F515">
            <v>991.9</v>
          </cell>
        </row>
        <row r="516">
          <cell r="A516">
            <v>45524</v>
          </cell>
          <cell r="B516">
            <v>3</v>
          </cell>
          <cell r="F516">
            <v>883.26</v>
          </cell>
        </row>
        <row r="517">
          <cell r="A517">
            <v>45524</v>
          </cell>
          <cell r="B517">
            <v>4</v>
          </cell>
          <cell r="F517">
            <v>823.92</v>
          </cell>
        </row>
        <row r="518">
          <cell r="A518">
            <v>45524</v>
          </cell>
          <cell r="B518">
            <v>5</v>
          </cell>
          <cell r="F518">
            <v>1015.17</v>
          </cell>
        </row>
        <row r="519">
          <cell r="A519">
            <v>45524</v>
          </cell>
          <cell r="B519">
            <v>6</v>
          </cell>
          <cell r="F519">
            <v>1150.75</v>
          </cell>
        </row>
        <row r="520">
          <cell r="A520">
            <v>45524</v>
          </cell>
          <cell r="B520">
            <v>7</v>
          </cell>
          <cell r="F520">
            <v>1441.79</v>
          </cell>
        </row>
        <row r="521">
          <cell r="A521">
            <v>45524</v>
          </cell>
          <cell r="B521">
            <v>8</v>
          </cell>
          <cell r="F521">
            <v>2081.9299999999998</v>
          </cell>
        </row>
        <row r="522">
          <cell r="A522">
            <v>45524</v>
          </cell>
          <cell r="B522">
            <v>9</v>
          </cell>
          <cell r="F522">
            <v>2108.79</v>
          </cell>
        </row>
        <row r="523">
          <cell r="A523">
            <v>45524</v>
          </cell>
          <cell r="B523">
            <v>10</v>
          </cell>
          <cell r="F523">
            <v>2155.23</v>
          </cell>
        </row>
        <row r="524">
          <cell r="A524">
            <v>45524</v>
          </cell>
          <cell r="B524">
            <v>11</v>
          </cell>
          <cell r="F524">
            <v>2190.7600000000002</v>
          </cell>
        </row>
        <row r="525">
          <cell r="A525">
            <v>45524</v>
          </cell>
          <cell r="B525">
            <v>12</v>
          </cell>
          <cell r="F525">
            <v>2218.8200000000002</v>
          </cell>
        </row>
        <row r="526">
          <cell r="A526">
            <v>45524</v>
          </cell>
          <cell r="B526">
            <v>13</v>
          </cell>
          <cell r="F526">
            <v>2180.46</v>
          </cell>
        </row>
        <row r="527">
          <cell r="A527">
            <v>45524</v>
          </cell>
          <cell r="B527">
            <v>14</v>
          </cell>
          <cell r="F527">
            <v>2196.34</v>
          </cell>
        </row>
        <row r="528">
          <cell r="A528">
            <v>45524</v>
          </cell>
          <cell r="B528">
            <v>15</v>
          </cell>
          <cell r="F528">
            <v>2203.61</v>
          </cell>
        </row>
        <row r="529">
          <cell r="A529">
            <v>45524</v>
          </cell>
          <cell r="B529">
            <v>16</v>
          </cell>
          <cell r="F529">
            <v>2187.75</v>
          </cell>
        </row>
        <row r="530">
          <cell r="A530">
            <v>45524</v>
          </cell>
          <cell r="B530">
            <v>17</v>
          </cell>
          <cell r="F530">
            <v>2185.33</v>
          </cell>
        </row>
        <row r="531">
          <cell r="A531">
            <v>45524</v>
          </cell>
          <cell r="B531">
            <v>18</v>
          </cell>
          <cell r="F531">
            <v>2134.79</v>
          </cell>
        </row>
        <row r="532">
          <cell r="A532">
            <v>45524</v>
          </cell>
          <cell r="B532">
            <v>19</v>
          </cell>
          <cell r="F532">
            <v>2115.25</v>
          </cell>
        </row>
        <row r="533">
          <cell r="A533">
            <v>45524</v>
          </cell>
          <cell r="B533">
            <v>20</v>
          </cell>
          <cell r="F533">
            <v>2110.5100000000002</v>
          </cell>
        </row>
        <row r="534">
          <cell r="A534">
            <v>45524</v>
          </cell>
          <cell r="B534">
            <v>21</v>
          </cell>
          <cell r="F534">
            <v>2092.9699999999998</v>
          </cell>
        </row>
        <row r="535">
          <cell r="A535">
            <v>45524</v>
          </cell>
          <cell r="B535">
            <v>22</v>
          </cell>
          <cell r="F535">
            <v>1656.3</v>
          </cell>
        </row>
        <row r="536">
          <cell r="A536">
            <v>45524</v>
          </cell>
          <cell r="B536">
            <v>23</v>
          </cell>
          <cell r="F536">
            <v>1311.16</v>
          </cell>
        </row>
        <row r="537">
          <cell r="A537">
            <v>45525</v>
          </cell>
          <cell r="B537">
            <v>0</v>
          </cell>
          <cell r="F537">
            <v>1089.19</v>
          </cell>
        </row>
        <row r="538">
          <cell r="A538">
            <v>45525</v>
          </cell>
          <cell r="B538">
            <v>1</v>
          </cell>
          <cell r="F538">
            <v>939.85</v>
          </cell>
        </row>
        <row r="539">
          <cell r="A539">
            <v>45525</v>
          </cell>
          <cell r="B539">
            <v>2</v>
          </cell>
          <cell r="F539">
            <v>744.2</v>
          </cell>
        </row>
        <row r="540">
          <cell r="A540">
            <v>45525</v>
          </cell>
          <cell r="B540">
            <v>3</v>
          </cell>
          <cell r="F540">
            <v>123.24</v>
          </cell>
        </row>
        <row r="541">
          <cell r="A541">
            <v>45525</v>
          </cell>
          <cell r="B541">
            <v>4</v>
          </cell>
          <cell r="F541">
            <v>217.33</v>
          </cell>
        </row>
        <row r="542">
          <cell r="A542">
            <v>45525</v>
          </cell>
          <cell r="B542">
            <v>5</v>
          </cell>
          <cell r="F542">
            <v>36.909999999999997</v>
          </cell>
        </row>
        <row r="543">
          <cell r="A543">
            <v>45525</v>
          </cell>
          <cell r="B543">
            <v>6</v>
          </cell>
          <cell r="F543">
            <v>986.72</v>
          </cell>
        </row>
        <row r="544">
          <cell r="A544">
            <v>45525</v>
          </cell>
          <cell r="B544">
            <v>7</v>
          </cell>
          <cell r="F544">
            <v>1212.52</v>
          </cell>
        </row>
        <row r="545">
          <cell r="A545">
            <v>45525</v>
          </cell>
          <cell r="B545">
            <v>8</v>
          </cell>
          <cell r="F545">
            <v>1560.51</v>
          </cell>
        </row>
        <row r="546">
          <cell r="A546">
            <v>45525</v>
          </cell>
          <cell r="B546">
            <v>9</v>
          </cell>
          <cell r="F546">
            <v>1889.59</v>
          </cell>
        </row>
        <row r="547">
          <cell r="A547">
            <v>45525</v>
          </cell>
          <cell r="B547">
            <v>10</v>
          </cell>
          <cell r="F547">
            <v>1965.5</v>
          </cell>
        </row>
        <row r="548">
          <cell r="A548">
            <v>45525</v>
          </cell>
          <cell r="B548">
            <v>11</v>
          </cell>
          <cell r="F548">
            <v>1988.86</v>
          </cell>
        </row>
        <row r="549">
          <cell r="A549">
            <v>45525</v>
          </cell>
          <cell r="B549">
            <v>12</v>
          </cell>
          <cell r="F549">
            <v>1705.27</v>
          </cell>
        </row>
        <row r="550">
          <cell r="A550">
            <v>45525</v>
          </cell>
          <cell r="B550">
            <v>13</v>
          </cell>
          <cell r="F550">
            <v>1995.87</v>
          </cell>
        </row>
        <row r="551">
          <cell r="A551">
            <v>45525</v>
          </cell>
          <cell r="B551">
            <v>14</v>
          </cell>
          <cell r="F551">
            <v>2034.3</v>
          </cell>
        </row>
        <row r="552">
          <cell r="A552">
            <v>45525</v>
          </cell>
          <cell r="B552">
            <v>15</v>
          </cell>
          <cell r="F552">
            <v>2051.4699999999998</v>
          </cell>
        </row>
        <row r="553">
          <cell r="A553">
            <v>45525</v>
          </cell>
          <cell r="B553">
            <v>16</v>
          </cell>
          <cell r="F553">
            <v>2042.91</v>
          </cell>
        </row>
        <row r="554">
          <cell r="A554">
            <v>45525</v>
          </cell>
          <cell r="B554">
            <v>17</v>
          </cell>
          <cell r="F554">
            <v>2015.86</v>
          </cell>
        </row>
        <row r="555">
          <cell r="A555">
            <v>45525</v>
          </cell>
          <cell r="B555">
            <v>18</v>
          </cell>
          <cell r="F555">
            <v>1975.29</v>
          </cell>
        </row>
        <row r="556">
          <cell r="A556">
            <v>45525</v>
          </cell>
          <cell r="B556">
            <v>19</v>
          </cell>
          <cell r="F556">
            <v>1844.82</v>
          </cell>
        </row>
        <row r="557">
          <cell r="A557">
            <v>45525</v>
          </cell>
          <cell r="B557">
            <v>20</v>
          </cell>
          <cell r="F557">
            <v>2076.0700000000002</v>
          </cell>
        </row>
        <row r="558">
          <cell r="A558">
            <v>45525</v>
          </cell>
          <cell r="B558">
            <v>21</v>
          </cell>
          <cell r="F558">
            <v>2059.9299999999998</v>
          </cell>
        </row>
        <row r="559">
          <cell r="A559">
            <v>45525</v>
          </cell>
          <cell r="B559">
            <v>22</v>
          </cell>
          <cell r="F559">
            <v>1716.82</v>
          </cell>
        </row>
        <row r="560">
          <cell r="A560">
            <v>45525</v>
          </cell>
          <cell r="B560">
            <v>23</v>
          </cell>
          <cell r="F560">
            <v>1319.79</v>
          </cell>
        </row>
        <row r="561">
          <cell r="A561">
            <v>45526</v>
          </cell>
          <cell r="B561">
            <v>0</v>
          </cell>
          <cell r="F561">
            <v>1235.06</v>
          </cell>
        </row>
        <row r="562">
          <cell r="A562">
            <v>45526</v>
          </cell>
          <cell r="B562">
            <v>1</v>
          </cell>
          <cell r="F562">
            <v>1171.79</v>
          </cell>
        </row>
        <row r="563">
          <cell r="A563">
            <v>45526</v>
          </cell>
          <cell r="B563">
            <v>2</v>
          </cell>
          <cell r="F563">
            <v>1046.6400000000001</v>
          </cell>
        </row>
        <row r="564">
          <cell r="A564">
            <v>45526</v>
          </cell>
          <cell r="B564">
            <v>3</v>
          </cell>
          <cell r="F564">
            <v>945.78</v>
          </cell>
        </row>
        <row r="565">
          <cell r="A565">
            <v>45526</v>
          </cell>
          <cell r="B565">
            <v>4</v>
          </cell>
          <cell r="F565">
            <v>951.27</v>
          </cell>
        </row>
        <row r="566">
          <cell r="A566">
            <v>45526</v>
          </cell>
          <cell r="B566">
            <v>5</v>
          </cell>
          <cell r="F566">
            <v>1039.98</v>
          </cell>
        </row>
        <row r="567">
          <cell r="A567">
            <v>45526</v>
          </cell>
          <cell r="B567">
            <v>6</v>
          </cell>
          <cell r="F567">
            <v>1036.6600000000001</v>
          </cell>
        </row>
        <row r="568">
          <cell r="A568">
            <v>45526</v>
          </cell>
          <cell r="B568">
            <v>7</v>
          </cell>
          <cell r="F568">
            <v>1280.77</v>
          </cell>
        </row>
        <row r="569">
          <cell r="A569">
            <v>45526</v>
          </cell>
          <cell r="B569">
            <v>8</v>
          </cell>
          <cell r="F569">
            <v>1843.72</v>
          </cell>
        </row>
        <row r="570">
          <cell r="A570">
            <v>45526</v>
          </cell>
          <cell r="B570">
            <v>9</v>
          </cell>
          <cell r="F570">
            <v>2085.81</v>
          </cell>
        </row>
        <row r="571">
          <cell r="A571">
            <v>45526</v>
          </cell>
          <cell r="B571">
            <v>10</v>
          </cell>
          <cell r="F571">
            <v>2107.06</v>
          </cell>
        </row>
        <row r="572">
          <cell r="A572">
            <v>45526</v>
          </cell>
          <cell r="B572">
            <v>11</v>
          </cell>
          <cell r="F572">
            <v>2106.94</v>
          </cell>
        </row>
        <row r="573">
          <cell r="A573">
            <v>45526</v>
          </cell>
          <cell r="B573">
            <v>12</v>
          </cell>
          <cell r="F573">
            <v>2111.17</v>
          </cell>
        </row>
        <row r="574">
          <cell r="A574">
            <v>45526</v>
          </cell>
          <cell r="B574">
            <v>13</v>
          </cell>
          <cell r="F574">
            <v>2109.11</v>
          </cell>
        </row>
        <row r="575">
          <cell r="A575">
            <v>45526</v>
          </cell>
          <cell r="B575">
            <v>14</v>
          </cell>
          <cell r="F575">
            <v>2119.48</v>
          </cell>
        </row>
        <row r="576">
          <cell r="A576">
            <v>45526</v>
          </cell>
          <cell r="B576">
            <v>15</v>
          </cell>
          <cell r="F576">
            <v>2122.16</v>
          </cell>
        </row>
        <row r="577">
          <cell r="A577">
            <v>45526</v>
          </cell>
          <cell r="B577">
            <v>16</v>
          </cell>
          <cell r="F577">
            <v>2126.11</v>
          </cell>
        </row>
        <row r="578">
          <cell r="A578">
            <v>45526</v>
          </cell>
          <cell r="B578">
            <v>17</v>
          </cell>
          <cell r="F578">
            <v>2125.67</v>
          </cell>
        </row>
        <row r="579">
          <cell r="A579">
            <v>45526</v>
          </cell>
          <cell r="B579">
            <v>18</v>
          </cell>
          <cell r="F579">
            <v>2117.92</v>
          </cell>
        </row>
        <row r="580">
          <cell r="A580">
            <v>45526</v>
          </cell>
          <cell r="B580">
            <v>19</v>
          </cell>
          <cell r="F580">
            <v>2108.4299999999998</v>
          </cell>
        </row>
        <row r="581">
          <cell r="A581">
            <v>45526</v>
          </cell>
          <cell r="B581">
            <v>20</v>
          </cell>
          <cell r="F581">
            <v>2125.69</v>
          </cell>
        </row>
        <row r="582">
          <cell r="A582">
            <v>45526</v>
          </cell>
          <cell r="B582">
            <v>21</v>
          </cell>
          <cell r="F582">
            <v>2146.92</v>
          </cell>
        </row>
        <row r="583">
          <cell r="A583">
            <v>45526</v>
          </cell>
          <cell r="B583">
            <v>22</v>
          </cell>
          <cell r="F583">
            <v>2072.73</v>
          </cell>
        </row>
        <row r="584">
          <cell r="A584">
            <v>45526</v>
          </cell>
          <cell r="B584">
            <v>23</v>
          </cell>
          <cell r="F584">
            <v>1633.09</v>
          </cell>
        </row>
        <row r="585">
          <cell r="A585">
            <v>45527</v>
          </cell>
          <cell r="B585">
            <v>0</v>
          </cell>
          <cell r="F585">
            <v>1279.17</v>
          </cell>
        </row>
        <row r="586">
          <cell r="A586">
            <v>45527</v>
          </cell>
          <cell r="B586">
            <v>1</v>
          </cell>
          <cell r="F586">
            <v>1213.06</v>
          </cell>
        </row>
        <row r="587">
          <cell r="A587">
            <v>45527</v>
          </cell>
          <cell r="B587">
            <v>2</v>
          </cell>
          <cell r="F587">
            <v>1022.74</v>
          </cell>
        </row>
        <row r="588">
          <cell r="A588">
            <v>45527</v>
          </cell>
          <cell r="B588">
            <v>3</v>
          </cell>
          <cell r="F588">
            <v>875.62</v>
          </cell>
        </row>
        <row r="589">
          <cell r="A589">
            <v>45527</v>
          </cell>
          <cell r="B589">
            <v>4</v>
          </cell>
          <cell r="F589">
            <v>832.56</v>
          </cell>
        </row>
        <row r="590">
          <cell r="A590">
            <v>45527</v>
          </cell>
          <cell r="B590">
            <v>5</v>
          </cell>
          <cell r="F590">
            <v>943.8</v>
          </cell>
        </row>
        <row r="591">
          <cell r="A591">
            <v>45527</v>
          </cell>
          <cell r="B591">
            <v>6</v>
          </cell>
          <cell r="F591">
            <v>1085.0999999999999</v>
          </cell>
        </row>
        <row r="592">
          <cell r="A592">
            <v>45527</v>
          </cell>
          <cell r="B592">
            <v>7</v>
          </cell>
          <cell r="F592">
            <v>1315.38</v>
          </cell>
        </row>
        <row r="593">
          <cell r="A593">
            <v>45527</v>
          </cell>
          <cell r="B593">
            <v>8</v>
          </cell>
          <cell r="F593">
            <v>1779.01</v>
          </cell>
        </row>
        <row r="594">
          <cell r="A594">
            <v>45527</v>
          </cell>
          <cell r="B594">
            <v>9</v>
          </cell>
          <cell r="F594">
            <v>2106.65</v>
          </cell>
        </row>
        <row r="595">
          <cell r="A595">
            <v>45527</v>
          </cell>
          <cell r="B595">
            <v>10</v>
          </cell>
          <cell r="F595">
            <v>2133.65</v>
          </cell>
        </row>
        <row r="596">
          <cell r="A596">
            <v>45527</v>
          </cell>
          <cell r="B596">
            <v>11</v>
          </cell>
          <cell r="F596">
            <v>2119.7800000000002</v>
          </cell>
        </row>
        <row r="597">
          <cell r="A597">
            <v>45527</v>
          </cell>
          <cell r="B597">
            <v>12</v>
          </cell>
          <cell r="F597">
            <v>2122.48</v>
          </cell>
        </row>
        <row r="598">
          <cell r="A598">
            <v>45527</v>
          </cell>
          <cell r="B598">
            <v>13</v>
          </cell>
          <cell r="F598">
            <v>2117.48</v>
          </cell>
        </row>
        <row r="599">
          <cell r="A599">
            <v>45527</v>
          </cell>
          <cell r="B599">
            <v>14</v>
          </cell>
          <cell r="F599">
            <v>2130.7199999999998</v>
          </cell>
        </row>
        <row r="600">
          <cell r="A600">
            <v>45527</v>
          </cell>
          <cell r="B600">
            <v>15</v>
          </cell>
          <cell r="F600">
            <v>2128.9299999999998</v>
          </cell>
        </row>
        <row r="601">
          <cell r="A601">
            <v>45527</v>
          </cell>
          <cell r="B601">
            <v>16</v>
          </cell>
          <cell r="F601">
            <v>2123.9899999999998</v>
          </cell>
        </row>
        <row r="602">
          <cell r="A602">
            <v>45527</v>
          </cell>
          <cell r="B602">
            <v>17</v>
          </cell>
          <cell r="F602">
            <v>2119.6</v>
          </cell>
        </row>
        <row r="603">
          <cell r="A603">
            <v>45527</v>
          </cell>
          <cell r="B603">
            <v>18</v>
          </cell>
          <cell r="F603">
            <v>2119.65</v>
          </cell>
        </row>
        <row r="604">
          <cell r="A604">
            <v>45527</v>
          </cell>
          <cell r="B604">
            <v>19</v>
          </cell>
          <cell r="F604">
            <v>2110.17</v>
          </cell>
        </row>
        <row r="605">
          <cell r="A605">
            <v>45527</v>
          </cell>
          <cell r="B605">
            <v>20</v>
          </cell>
          <cell r="F605">
            <v>2121.1</v>
          </cell>
        </row>
        <row r="606">
          <cell r="A606">
            <v>45527</v>
          </cell>
          <cell r="B606">
            <v>21</v>
          </cell>
          <cell r="F606">
            <v>2132.17</v>
          </cell>
        </row>
        <row r="607">
          <cell r="A607">
            <v>45527</v>
          </cell>
          <cell r="B607">
            <v>22</v>
          </cell>
          <cell r="F607">
            <v>2089.75</v>
          </cell>
        </row>
        <row r="608">
          <cell r="A608">
            <v>45527</v>
          </cell>
          <cell r="B608">
            <v>23</v>
          </cell>
          <cell r="F608">
            <v>1670.14</v>
          </cell>
        </row>
        <row r="609">
          <cell r="A609">
            <v>45528</v>
          </cell>
          <cell r="B609">
            <v>0</v>
          </cell>
          <cell r="F609">
            <v>1358.57</v>
          </cell>
        </row>
        <row r="610">
          <cell r="A610">
            <v>45528</v>
          </cell>
          <cell r="B610">
            <v>1</v>
          </cell>
          <cell r="F610">
            <v>1220.1099999999999</v>
          </cell>
        </row>
        <row r="611">
          <cell r="A611">
            <v>45528</v>
          </cell>
          <cell r="B611">
            <v>2</v>
          </cell>
          <cell r="F611">
            <v>1021.5</v>
          </cell>
        </row>
        <row r="612">
          <cell r="A612">
            <v>45528</v>
          </cell>
          <cell r="B612">
            <v>3</v>
          </cell>
          <cell r="F612">
            <v>892.84</v>
          </cell>
        </row>
        <row r="613">
          <cell r="A613">
            <v>45528</v>
          </cell>
          <cell r="B613">
            <v>4</v>
          </cell>
          <cell r="F613">
            <v>878.89</v>
          </cell>
        </row>
        <row r="614">
          <cell r="A614">
            <v>45528</v>
          </cell>
          <cell r="B614">
            <v>5</v>
          </cell>
          <cell r="F614">
            <v>1137.75</v>
          </cell>
        </row>
        <row r="615">
          <cell r="A615">
            <v>45528</v>
          </cell>
          <cell r="B615">
            <v>6</v>
          </cell>
          <cell r="F615">
            <v>1273.78</v>
          </cell>
        </row>
        <row r="616">
          <cell r="A616">
            <v>45528</v>
          </cell>
          <cell r="B616">
            <v>7</v>
          </cell>
          <cell r="F616">
            <v>1593.02</v>
          </cell>
        </row>
        <row r="617">
          <cell r="A617">
            <v>45528</v>
          </cell>
          <cell r="B617">
            <v>8</v>
          </cell>
          <cell r="F617">
            <v>2128.6</v>
          </cell>
        </row>
        <row r="618">
          <cell r="A618">
            <v>45528</v>
          </cell>
          <cell r="B618">
            <v>9</v>
          </cell>
          <cell r="F618">
            <v>2173.21</v>
          </cell>
        </row>
        <row r="619">
          <cell r="A619">
            <v>45528</v>
          </cell>
          <cell r="B619">
            <v>10</v>
          </cell>
          <cell r="F619">
            <v>2175.7199999999998</v>
          </cell>
        </row>
        <row r="620">
          <cell r="A620">
            <v>45528</v>
          </cell>
          <cell r="B620">
            <v>11</v>
          </cell>
          <cell r="F620">
            <v>2169.46</v>
          </cell>
        </row>
        <row r="621">
          <cell r="A621">
            <v>45528</v>
          </cell>
          <cell r="B621">
            <v>12</v>
          </cell>
          <cell r="F621">
            <v>2168.25</v>
          </cell>
        </row>
        <row r="622">
          <cell r="A622">
            <v>45528</v>
          </cell>
          <cell r="B622">
            <v>13</v>
          </cell>
          <cell r="F622">
            <v>2214.69</v>
          </cell>
        </row>
        <row r="623">
          <cell r="A623">
            <v>45528</v>
          </cell>
          <cell r="B623">
            <v>14</v>
          </cell>
          <cell r="F623">
            <v>2233.8200000000002</v>
          </cell>
        </row>
        <row r="624">
          <cell r="A624">
            <v>45528</v>
          </cell>
          <cell r="B624">
            <v>15</v>
          </cell>
          <cell r="F624">
            <v>2267.88</v>
          </cell>
        </row>
        <row r="625">
          <cell r="A625">
            <v>45528</v>
          </cell>
          <cell r="B625">
            <v>16</v>
          </cell>
          <cell r="F625">
            <v>2269.41</v>
          </cell>
        </row>
        <row r="626">
          <cell r="A626">
            <v>45528</v>
          </cell>
          <cell r="B626">
            <v>17</v>
          </cell>
          <cell r="F626">
            <v>2231.0100000000002</v>
          </cell>
        </row>
        <row r="627">
          <cell r="A627">
            <v>45528</v>
          </cell>
          <cell r="B627">
            <v>18</v>
          </cell>
          <cell r="F627">
            <v>2146.44</v>
          </cell>
        </row>
        <row r="628">
          <cell r="A628">
            <v>45528</v>
          </cell>
          <cell r="B628">
            <v>19</v>
          </cell>
          <cell r="F628">
            <v>2123.0700000000002</v>
          </cell>
        </row>
        <row r="629">
          <cell r="A629">
            <v>45528</v>
          </cell>
          <cell r="B629">
            <v>20</v>
          </cell>
          <cell r="F629">
            <v>2132.65</v>
          </cell>
        </row>
        <row r="630">
          <cell r="A630">
            <v>45528</v>
          </cell>
          <cell r="B630">
            <v>21</v>
          </cell>
          <cell r="F630">
            <v>2134.81</v>
          </cell>
        </row>
        <row r="631">
          <cell r="A631">
            <v>45528</v>
          </cell>
          <cell r="B631">
            <v>22</v>
          </cell>
          <cell r="F631">
            <v>2088.19</v>
          </cell>
        </row>
        <row r="632">
          <cell r="A632">
            <v>45528</v>
          </cell>
          <cell r="B632">
            <v>23</v>
          </cell>
          <cell r="F632">
            <v>1551.07</v>
          </cell>
        </row>
        <row r="633">
          <cell r="A633">
            <v>45529</v>
          </cell>
          <cell r="B633">
            <v>0</v>
          </cell>
          <cell r="F633">
            <v>1254.71</v>
          </cell>
        </row>
        <row r="634">
          <cell r="A634">
            <v>45529</v>
          </cell>
          <cell r="B634">
            <v>1</v>
          </cell>
          <cell r="F634">
            <v>1064.23</v>
          </cell>
        </row>
        <row r="635">
          <cell r="A635">
            <v>45529</v>
          </cell>
          <cell r="B635">
            <v>2</v>
          </cell>
          <cell r="F635">
            <v>882.52</v>
          </cell>
        </row>
        <row r="636">
          <cell r="A636">
            <v>45529</v>
          </cell>
          <cell r="B636">
            <v>3</v>
          </cell>
          <cell r="F636">
            <v>34.75</v>
          </cell>
        </row>
        <row r="637">
          <cell r="A637">
            <v>45529</v>
          </cell>
          <cell r="B637">
            <v>4</v>
          </cell>
          <cell r="F637">
            <v>34.58</v>
          </cell>
        </row>
        <row r="638">
          <cell r="A638">
            <v>45529</v>
          </cell>
          <cell r="B638">
            <v>5</v>
          </cell>
          <cell r="F638">
            <v>1011.31</v>
          </cell>
        </row>
        <row r="639">
          <cell r="A639">
            <v>45529</v>
          </cell>
          <cell r="B639">
            <v>6</v>
          </cell>
          <cell r="F639">
            <v>1202.51</v>
          </cell>
        </row>
        <row r="640">
          <cell r="A640">
            <v>45529</v>
          </cell>
          <cell r="B640">
            <v>7</v>
          </cell>
          <cell r="F640">
            <v>1458.57</v>
          </cell>
        </row>
        <row r="641">
          <cell r="A641">
            <v>45529</v>
          </cell>
          <cell r="B641">
            <v>8</v>
          </cell>
          <cell r="F641">
            <v>2087.16</v>
          </cell>
        </row>
        <row r="642">
          <cell r="A642">
            <v>45529</v>
          </cell>
          <cell r="B642">
            <v>9</v>
          </cell>
          <cell r="F642">
            <v>2120.61</v>
          </cell>
        </row>
        <row r="643">
          <cell r="A643">
            <v>45529</v>
          </cell>
          <cell r="B643">
            <v>10</v>
          </cell>
          <cell r="F643">
            <v>2128.0500000000002</v>
          </cell>
        </row>
        <row r="644">
          <cell r="A644">
            <v>45529</v>
          </cell>
          <cell r="B644">
            <v>11</v>
          </cell>
          <cell r="F644">
            <v>2133.3200000000002</v>
          </cell>
        </row>
        <row r="645">
          <cell r="A645">
            <v>45529</v>
          </cell>
          <cell r="B645">
            <v>12</v>
          </cell>
          <cell r="F645">
            <v>2133.84</v>
          </cell>
        </row>
        <row r="646">
          <cell r="A646">
            <v>45529</v>
          </cell>
          <cell r="B646">
            <v>13</v>
          </cell>
          <cell r="F646">
            <v>2130.75</v>
          </cell>
        </row>
        <row r="647">
          <cell r="A647">
            <v>45529</v>
          </cell>
          <cell r="B647">
            <v>14</v>
          </cell>
          <cell r="F647">
            <v>2141.04</v>
          </cell>
        </row>
        <row r="648">
          <cell r="A648">
            <v>45529</v>
          </cell>
          <cell r="B648">
            <v>15</v>
          </cell>
          <cell r="F648">
            <v>2132.15</v>
          </cell>
        </row>
        <row r="649">
          <cell r="A649">
            <v>45529</v>
          </cell>
          <cell r="B649">
            <v>16</v>
          </cell>
          <cell r="F649">
            <v>2132.79</v>
          </cell>
        </row>
        <row r="650">
          <cell r="A650">
            <v>45529</v>
          </cell>
          <cell r="B650">
            <v>17</v>
          </cell>
          <cell r="F650">
            <v>2118.19</v>
          </cell>
        </row>
        <row r="651">
          <cell r="A651">
            <v>45529</v>
          </cell>
          <cell r="B651">
            <v>18</v>
          </cell>
          <cell r="F651">
            <v>2108.59</v>
          </cell>
        </row>
        <row r="652">
          <cell r="A652">
            <v>45529</v>
          </cell>
          <cell r="B652">
            <v>19</v>
          </cell>
          <cell r="F652">
            <v>2090.5300000000002</v>
          </cell>
        </row>
        <row r="653">
          <cell r="A653">
            <v>45529</v>
          </cell>
          <cell r="B653">
            <v>20</v>
          </cell>
          <cell r="F653">
            <v>2100.2399999999998</v>
          </cell>
        </row>
        <row r="654">
          <cell r="A654">
            <v>45529</v>
          </cell>
          <cell r="B654">
            <v>21</v>
          </cell>
          <cell r="F654">
            <v>2107.13</v>
          </cell>
        </row>
        <row r="655">
          <cell r="A655">
            <v>45529</v>
          </cell>
          <cell r="B655">
            <v>22</v>
          </cell>
          <cell r="F655">
            <v>1934.17</v>
          </cell>
        </row>
        <row r="656">
          <cell r="A656">
            <v>45529</v>
          </cell>
          <cell r="B656">
            <v>23</v>
          </cell>
          <cell r="F656">
            <v>1485.38</v>
          </cell>
        </row>
        <row r="657">
          <cell r="A657">
            <v>45530</v>
          </cell>
          <cell r="B657">
            <v>0</v>
          </cell>
          <cell r="F657">
            <v>1291.93</v>
          </cell>
        </row>
        <row r="658">
          <cell r="A658">
            <v>45530</v>
          </cell>
          <cell r="B658">
            <v>1</v>
          </cell>
          <cell r="F658">
            <v>1061.8399999999999</v>
          </cell>
        </row>
        <row r="659">
          <cell r="A659">
            <v>45530</v>
          </cell>
          <cell r="B659">
            <v>2</v>
          </cell>
          <cell r="F659">
            <v>934.2</v>
          </cell>
        </row>
        <row r="660">
          <cell r="A660">
            <v>45530</v>
          </cell>
          <cell r="B660">
            <v>3</v>
          </cell>
          <cell r="F660">
            <v>859.44</v>
          </cell>
        </row>
        <row r="661">
          <cell r="A661">
            <v>45530</v>
          </cell>
          <cell r="B661">
            <v>4</v>
          </cell>
          <cell r="F661">
            <v>657.78</v>
          </cell>
        </row>
        <row r="662">
          <cell r="A662">
            <v>45530</v>
          </cell>
          <cell r="B662">
            <v>5</v>
          </cell>
          <cell r="F662">
            <v>1095.3900000000001</v>
          </cell>
        </row>
        <row r="663">
          <cell r="A663">
            <v>45530</v>
          </cell>
          <cell r="B663">
            <v>6</v>
          </cell>
          <cell r="F663">
            <v>1287.53</v>
          </cell>
        </row>
        <row r="664">
          <cell r="A664">
            <v>45530</v>
          </cell>
          <cell r="B664">
            <v>7</v>
          </cell>
          <cell r="F664">
            <v>1550.18</v>
          </cell>
        </row>
        <row r="665">
          <cell r="A665">
            <v>45530</v>
          </cell>
          <cell r="B665">
            <v>8</v>
          </cell>
          <cell r="F665">
            <v>2087.77</v>
          </cell>
        </row>
        <row r="666">
          <cell r="A666">
            <v>45530</v>
          </cell>
          <cell r="B666">
            <v>9</v>
          </cell>
          <cell r="F666">
            <v>2128.81</v>
          </cell>
        </row>
        <row r="667">
          <cell r="A667">
            <v>45530</v>
          </cell>
          <cell r="B667">
            <v>10</v>
          </cell>
          <cell r="F667">
            <v>2133.7600000000002</v>
          </cell>
        </row>
        <row r="668">
          <cell r="A668">
            <v>45530</v>
          </cell>
          <cell r="B668">
            <v>11</v>
          </cell>
          <cell r="F668">
            <v>2125.0300000000002</v>
          </cell>
        </row>
        <row r="669">
          <cell r="A669">
            <v>45530</v>
          </cell>
          <cell r="B669">
            <v>12</v>
          </cell>
          <cell r="F669">
            <v>2121.42</v>
          </cell>
        </row>
        <row r="670">
          <cell r="A670">
            <v>45530</v>
          </cell>
          <cell r="B670">
            <v>13</v>
          </cell>
          <cell r="F670">
            <v>2113.8000000000002</v>
          </cell>
        </row>
        <row r="671">
          <cell r="A671">
            <v>45530</v>
          </cell>
          <cell r="B671">
            <v>14</v>
          </cell>
          <cell r="F671">
            <v>2129.94</v>
          </cell>
        </row>
        <row r="672">
          <cell r="A672">
            <v>45530</v>
          </cell>
          <cell r="B672">
            <v>15</v>
          </cell>
          <cell r="F672">
            <v>2121.1999999999998</v>
          </cell>
        </row>
        <row r="673">
          <cell r="A673">
            <v>45530</v>
          </cell>
          <cell r="B673">
            <v>16</v>
          </cell>
          <cell r="F673">
            <v>2121.88</v>
          </cell>
        </row>
        <row r="674">
          <cell r="A674">
            <v>45530</v>
          </cell>
          <cell r="B674">
            <v>17</v>
          </cell>
          <cell r="F674">
            <v>2126.2399999999998</v>
          </cell>
        </row>
        <row r="675">
          <cell r="A675">
            <v>45530</v>
          </cell>
          <cell r="B675">
            <v>18</v>
          </cell>
          <cell r="F675">
            <v>2124.6799999999998</v>
          </cell>
        </row>
        <row r="676">
          <cell r="A676">
            <v>45530</v>
          </cell>
          <cell r="B676">
            <v>19</v>
          </cell>
          <cell r="F676">
            <v>2113.39</v>
          </cell>
        </row>
        <row r="677">
          <cell r="A677">
            <v>45530</v>
          </cell>
          <cell r="B677">
            <v>20</v>
          </cell>
          <cell r="F677">
            <v>2116.7199999999998</v>
          </cell>
        </row>
        <row r="678">
          <cell r="A678">
            <v>45530</v>
          </cell>
          <cell r="B678">
            <v>21</v>
          </cell>
          <cell r="F678">
            <v>2114.67</v>
          </cell>
        </row>
        <row r="679">
          <cell r="A679">
            <v>45530</v>
          </cell>
          <cell r="B679">
            <v>22</v>
          </cell>
          <cell r="F679">
            <v>2075.65</v>
          </cell>
        </row>
        <row r="680">
          <cell r="A680">
            <v>45530</v>
          </cell>
          <cell r="B680">
            <v>23</v>
          </cell>
          <cell r="F680">
            <v>1566.68</v>
          </cell>
        </row>
        <row r="681">
          <cell r="A681">
            <v>45531</v>
          </cell>
          <cell r="B681">
            <v>0</v>
          </cell>
          <cell r="F681">
            <v>1319.35</v>
          </cell>
        </row>
        <row r="682">
          <cell r="A682">
            <v>45531</v>
          </cell>
          <cell r="B682">
            <v>1</v>
          </cell>
          <cell r="F682">
            <v>1057.9000000000001</v>
          </cell>
        </row>
        <row r="683">
          <cell r="A683">
            <v>45531</v>
          </cell>
          <cell r="B683">
            <v>2</v>
          </cell>
          <cell r="F683">
            <v>936.29</v>
          </cell>
        </row>
        <row r="684">
          <cell r="A684">
            <v>45531</v>
          </cell>
          <cell r="B684">
            <v>3</v>
          </cell>
          <cell r="F684">
            <v>862.2</v>
          </cell>
        </row>
        <row r="685">
          <cell r="A685">
            <v>45531</v>
          </cell>
          <cell r="B685">
            <v>4</v>
          </cell>
          <cell r="F685">
            <v>854.94</v>
          </cell>
        </row>
        <row r="686">
          <cell r="A686">
            <v>45531</v>
          </cell>
          <cell r="B686">
            <v>5</v>
          </cell>
          <cell r="F686">
            <v>1117.1600000000001</v>
          </cell>
        </row>
        <row r="687">
          <cell r="A687">
            <v>45531</v>
          </cell>
          <cell r="B687">
            <v>6</v>
          </cell>
          <cell r="F687">
            <v>1304.95</v>
          </cell>
        </row>
        <row r="688">
          <cell r="A688">
            <v>45531</v>
          </cell>
          <cell r="B688">
            <v>7</v>
          </cell>
          <cell r="F688">
            <v>1590.83</v>
          </cell>
        </row>
        <row r="689">
          <cell r="A689">
            <v>45531</v>
          </cell>
          <cell r="B689">
            <v>8</v>
          </cell>
          <cell r="F689">
            <v>2118.06</v>
          </cell>
        </row>
        <row r="690">
          <cell r="A690">
            <v>45531</v>
          </cell>
          <cell r="B690">
            <v>9</v>
          </cell>
          <cell r="F690">
            <v>2168.66</v>
          </cell>
        </row>
        <row r="691">
          <cell r="A691">
            <v>45531</v>
          </cell>
          <cell r="B691">
            <v>10</v>
          </cell>
          <cell r="F691">
            <v>2164.98</v>
          </cell>
        </row>
        <row r="692">
          <cell r="A692">
            <v>45531</v>
          </cell>
          <cell r="B692">
            <v>11</v>
          </cell>
          <cell r="F692">
            <v>2159.29</v>
          </cell>
        </row>
        <row r="693">
          <cell r="A693">
            <v>45531</v>
          </cell>
          <cell r="B693">
            <v>12</v>
          </cell>
          <cell r="F693">
            <v>2154.4699999999998</v>
          </cell>
        </row>
        <row r="694">
          <cell r="A694">
            <v>45531</v>
          </cell>
          <cell r="B694">
            <v>13</v>
          </cell>
          <cell r="F694">
            <v>2154.59</v>
          </cell>
        </row>
        <row r="695">
          <cell r="A695">
            <v>45531</v>
          </cell>
          <cell r="B695">
            <v>14</v>
          </cell>
          <cell r="F695">
            <v>2210.69</v>
          </cell>
        </row>
        <row r="696">
          <cell r="A696">
            <v>45531</v>
          </cell>
          <cell r="B696">
            <v>15</v>
          </cell>
          <cell r="F696">
            <v>2238.6799999999998</v>
          </cell>
        </row>
        <row r="697">
          <cell r="A697">
            <v>45531</v>
          </cell>
          <cell r="B697">
            <v>16</v>
          </cell>
          <cell r="F697">
            <v>2233.14</v>
          </cell>
        </row>
        <row r="698">
          <cell r="A698">
            <v>45531</v>
          </cell>
          <cell r="B698">
            <v>17</v>
          </cell>
          <cell r="F698">
            <v>2217.19</v>
          </cell>
        </row>
        <row r="699">
          <cell r="A699">
            <v>45531</v>
          </cell>
          <cell r="B699">
            <v>18</v>
          </cell>
          <cell r="F699">
            <v>2141.56</v>
          </cell>
        </row>
        <row r="700">
          <cell r="A700">
            <v>45531</v>
          </cell>
          <cell r="B700">
            <v>19</v>
          </cell>
          <cell r="F700">
            <v>2106.87</v>
          </cell>
        </row>
        <row r="701">
          <cell r="A701">
            <v>45531</v>
          </cell>
          <cell r="B701">
            <v>20</v>
          </cell>
          <cell r="F701">
            <v>2108.65</v>
          </cell>
        </row>
        <row r="702">
          <cell r="A702">
            <v>45531</v>
          </cell>
          <cell r="B702">
            <v>21</v>
          </cell>
          <cell r="F702">
            <v>2102.29</v>
          </cell>
        </row>
        <row r="703">
          <cell r="A703">
            <v>45531</v>
          </cell>
          <cell r="B703">
            <v>22</v>
          </cell>
          <cell r="F703">
            <v>2074.3000000000002</v>
          </cell>
        </row>
        <row r="704">
          <cell r="A704">
            <v>45531</v>
          </cell>
          <cell r="B704">
            <v>23</v>
          </cell>
          <cell r="F704">
            <v>1630.54</v>
          </cell>
        </row>
        <row r="705">
          <cell r="A705">
            <v>45532</v>
          </cell>
          <cell r="B705">
            <v>0</v>
          </cell>
          <cell r="F705">
            <v>1321.34</v>
          </cell>
        </row>
        <row r="706">
          <cell r="A706">
            <v>45532</v>
          </cell>
          <cell r="B706">
            <v>1</v>
          </cell>
          <cell r="F706">
            <v>1038.21</v>
          </cell>
        </row>
        <row r="707">
          <cell r="A707">
            <v>45532</v>
          </cell>
          <cell r="B707">
            <v>2</v>
          </cell>
          <cell r="F707">
            <v>865.96</v>
          </cell>
        </row>
        <row r="708">
          <cell r="A708">
            <v>45532</v>
          </cell>
          <cell r="B708">
            <v>3</v>
          </cell>
          <cell r="F708">
            <v>35.35</v>
          </cell>
        </row>
        <row r="709">
          <cell r="A709">
            <v>45532</v>
          </cell>
          <cell r="B709">
            <v>4</v>
          </cell>
          <cell r="F709">
            <v>34.630000000000003</v>
          </cell>
        </row>
        <row r="710">
          <cell r="A710">
            <v>45532</v>
          </cell>
          <cell r="B710">
            <v>5</v>
          </cell>
          <cell r="F710">
            <v>988</v>
          </cell>
        </row>
        <row r="711">
          <cell r="A711">
            <v>45532</v>
          </cell>
          <cell r="B711">
            <v>6</v>
          </cell>
          <cell r="F711">
            <v>1203.68</v>
          </cell>
        </row>
        <row r="712">
          <cell r="A712">
            <v>45532</v>
          </cell>
          <cell r="B712">
            <v>7</v>
          </cell>
          <cell r="F712">
            <v>1541.85</v>
          </cell>
        </row>
        <row r="713">
          <cell r="A713">
            <v>45532</v>
          </cell>
          <cell r="B713">
            <v>8</v>
          </cell>
          <cell r="F713">
            <v>2103.89</v>
          </cell>
        </row>
        <row r="714">
          <cell r="A714">
            <v>45532</v>
          </cell>
          <cell r="B714">
            <v>9</v>
          </cell>
          <cell r="F714">
            <v>2292.3000000000002</v>
          </cell>
        </row>
        <row r="715">
          <cell r="A715">
            <v>45532</v>
          </cell>
          <cell r="B715">
            <v>10</v>
          </cell>
          <cell r="F715">
            <v>2287.65</v>
          </cell>
        </row>
        <row r="716">
          <cell r="A716">
            <v>45532</v>
          </cell>
          <cell r="B716">
            <v>11</v>
          </cell>
          <cell r="F716">
            <v>2310.44</v>
          </cell>
        </row>
        <row r="717">
          <cell r="A717">
            <v>45532</v>
          </cell>
          <cell r="B717">
            <v>12</v>
          </cell>
          <cell r="F717">
            <v>2263.94</v>
          </cell>
        </row>
        <row r="718">
          <cell r="A718">
            <v>45532</v>
          </cell>
          <cell r="B718">
            <v>13</v>
          </cell>
          <cell r="F718">
            <v>2343.12</v>
          </cell>
        </row>
        <row r="719">
          <cell r="A719">
            <v>45532</v>
          </cell>
          <cell r="B719">
            <v>14</v>
          </cell>
          <cell r="F719">
            <v>2352.41</v>
          </cell>
        </row>
        <row r="720">
          <cell r="A720">
            <v>45532</v>
          </cell>
          <cell r="B720">
            <v>15</v>
          </cell>
          <cell r="F720">
            <v>2361.36</v>
          </cell>
        </row>
        <row r="721">
          <cell r="A721">
            <v>45532</v>
          </cell>
          <cell r="B721">
            <v>16</v>
          </cell>
          <cell r="F721">
            <v>2374.12</v>
          </cell>
        </row>
        <row r="722">
          <cell r="A722">
            <v>45532</v>
          </cell>
          <cell r="B722">
            <v>17</v>
          </cell>
          <cell r="F722">
            <v>2354.37</v>
          </cell>
        </row>
        <row r="723">
          <cell r="A723">
            <v>45532</v>
          </cell>
          <cell r="B723">
            <v>18</v>
          </cell>
          <cell r="F723">
            <v>2323.98</v>
          </cell>
        </row>
        <row r="724">
          <cell r="A724">
            <v>45532</v>
          </cell>
          <cell r="B724">
            <v>19</v>
          </cell>
          <cell r="F724">
            <v>2218.2600000000002</v>
          </cell>
        </row>
        <row r="725">
          <cell r="A725">
            <v>45532</v>
          </cell>
          <cell r="B725">
            <v>20</v>
          </cell>
          <cell r="F725">
            <v>2225.37</v>
          </cell>
        </row>
        <row r="726">
          <cell r="A726">
            <v>45532</v>
          </cell>
          <cell r="B726">
            <v>21</v>
          </cell>
          <cell r="F726">
            <v>2210.71</v>
          </cell>
        </row>
        <row r="727">
          <cell r="A727">
            <v>45532</v>
          </cell>
          <cell r="B727">
            <v>22</v>
          </cell>
          <cell r="F727">
            <v>2072.38</v>
          </cell>
        </row>
        <row r="728">
          <cell r="A728">
            <v>45532</v>
          </cell>
          <cell r="B728">
            <v>23</v>
          </cell>
          <cell r="F728">
            <v>1528.1</v>
          </cell>
        </row>
        <row r="729">
          <cell r="A729">
            <v>45533</v>
          </cell>
          <cell r="B729">
            <v>0</v>
          </cell>
          <cell r="F729">
            <v>1385.67</v>
          </cell>
        </row>
        <row r="730">
          <cell r="A730">
            <v>45533</v>
          </cell>
          <cell r="B730">
            <v>1</v>
          </cell>
          <cell r="F730">
            <v>1216.7</v>
          </cell>
        </row>
        <row r="731">
          <cell r="A731">
            <v>45533</v>
          </cell>
          <cell r="B731">
            <v>2</v>
          </cell>
          <cell r="F731">
            <v>1136.0899999999999</v>
          </cell>
        </row>
        <row r="732">
          <cell r="A732">
            <v>45533</v>
          </cell>
          <cell r="B732">
            <v>3</v>
          </cell>
          <cell r="F732">
            <v>1034.3499999999999</v>
          </cell>
        </row>
        <row r="733">
          <cell r="A733">
            <v>45533</v>
          </cell>
          <cell r="B733">
            <v>4</v>
          </cell>
          <cell r="F733">
            <v>962.76</v>
          </cell>
        </row>
        <row r="734">
          <cell r="A734">
            <v>45533</v>
          </cell>
          <cell r="B734">
            <v>5</v>
          </cell>
          <cell r="F734">
            <v>1078.95</v>
          </cell>
        </row>
        <row r="735">
          <cell r="A735">
            <v>45533</v>
          </cell>
          <cell r="B735">
            <v>6</v>
          </cell>
          <cell r="F735">
            <v>1149.17</v>
          </cell>
        </row>
        <row r="736">
          <cell r="A736">
            <v>45533</v>
          </cell>
          <cell r="B736">
            <v>7</v>
          </cell>
          <cell r="F736">
            <v>1421.18</v>
          </cell>
        </row>
        <row r="737">
          <cell r="A737">
            <v>45533</v>
          </cell>
          <cell r="B737">
            <v>8</v>
          </cell>
          <cell r="F737">
            <v>1942.52</v>
          </cell>
        </row>
        <row r="738">
          <cell r="A738">
            <v>45533</v>
          </cell>
          <cell r="B738">
            <v>9</v>
          </cell>
          <cell r="F738">
            <v>2167.62</v>
          </cell>
        </row>
        <row r="739">
          <cell r="A739">
            <v>45533</v>
          </cell>
          <cell r="B739">
            <v>10</v>
          </cell>
          <cell r="F739">
            <v>2204.39</v>
          </cell>
        </row>
        <row r="740">
          <cell r="A740">
            <v>45533</v>
          </cell>
          <cell r="B740">
            <v>11</v>
          </cell>
          <cell r="F740">
            <v>2278.14</v>
          </cell>
        </row>
        <row r="741">
          <cell r="A741">
            <v>45533</v>
          </cell>
          <cell r="B741">
            <v>12</v>
          </cell>
          <cell r="F741">
            <v>2340.1999999999998</v>
          </cell>
        </row>
        <row r="742">
          <cell r="A742">
            <v>45533</v>
          </cell>
          <cell r="B742">
            <v>13</v>
          </cell>
          <cell r="F742">
            <v>2372.13</v>
          </cell>
        </row>
        <row r="743">
          <cell r="A743">
            <v>45533</v>
          </cell>
          <cell r="B743">
            <v>14</v>
          </cell>
          <cell r="F743">
            <v>2397.08</v>
          </cell>
        </row>
        <row r="744">
          <cell r="A744">
            <v>45533</v>
          </cell>
          <cell r="B744">
            <v>15</v>
          </cell>
          <cell r="F744">
            <v>2395.9699999999998</v>
          </cell>
        </row>
        <row r="745">
          <cell r="A745">
            <v>45533</v>
          </cell>
          <cell r="B745">
            <v>16</v>
          </cell>
          <cell r="F745">
            <v>2423.4499999999998</v>
          </cell>
        </row>
        <row r="746">
          <cell r="A746">
            <v>45533</v>
          </cell>
          <cell r="B746">
            <v>17</v>
          </cell>
          <cell r="F746">
            <v>2422.48</v>
          </cell>
        </row>
        <row r="747">
          <cell r="A747">
            <v>45533</v>
          </cell>
          <cell r="B747">
            <v>18</v>
          </cell>
          <cell r="F747">
            <v>2422.96</v>
          </cell>
        </row>
        <row r="748">
          <cell r="A748">
            <v>45533</v>
          </cell>
          <cell r="B748">
            <v>19</v>
          </cell>
          <cell r="F748">
            <v>2313.1999999999998</v>
          </cell>
        </row>
        <row r="749">
          <cell r="A749">
            <v>45533</v>
          </cell>
          <cell r="B749">
            <v>20</v>
          </cell>
          <cell r="F749">
            <v>2338.9699999999998</v>
          </cell>
        </row>
        <row r="750">
          <cell r="A750">
            <v>45533</v>
          </cell>
          <cell r="B750">
            <v>21</v>
          </cell>
          <cell r="F750">
            <v>2336.79</v>
          </cell>
        </row>
        <row r="751">
          <cell r="A751">
            <v>45533</v>
          </cell>
          <cell r="B751">
            <v>22</v>
          </cell>
          <cell r="F751">
            <v>2093.46</v>
          </cell>
        </row>
        <row r="752">
          <cell r="A752">
            <v>45533</v>
          </cell>
          <cell r="B752">
            <v>23</v>
          </cell>
          <cell r="F752">
            <v>1568.53</v>
          </cell>
        </row>
        <row r="753">
          <cell r="A753">
            <v>45534</v>
          </cell>
          <cell r="B753">
            <v>0</v>
          </cell>
          <cell r="F753">
            <v>1304.56</v>
          </cell>
        </row>
        <row r="754">
          <cell r="A754">
            <v>45534</v>
          </cell>
          <cell r="B754">
            <v>1</v>
          </cell>
          <cell r="F754">
            <v>1140.5</v>
          </cell>
        </row>
        <row r="755">
          <cell r="A755">
            <v>45534</v>
          </cell>
          <cell r="B755">
            <v>2</v>
          </cell>
          <cell r="F755">
            <v>997.48</v>
          </cell>
        </row>
        <row r="756">
          <cell r="A756">
            <v>45534</v>
          </cell>
          <cell r="B756">
            <v>3</v>
          </cell>
          <cell r="F756">
            <v>859.11</v>
          </cell>
        </row>
        <row r="757">
          <cell r="A757">
            <v>45534</v>
          </cell>
          <cell r="B757">
            <v>4</v>
          </cell>
          <cell r="F757">
            <v>809.66</v>
          </cell>
        </row>
        <row r="758">
          <cell r="A758">
            <v>45534</v>
          </cell>
          <cell r="B758">
            <v>5</v>
          </cell>
          <cell r="F758">
            <v>890.95</v>
          </cell>
        </row>
        <row r="759">
          <cell r="A759">
            <v>45534</v>
          </cell>
          <cell r="B759">
            <v>6</v>
          </cell>
          <cell r="F759">
            <v>897.28</v>
          </cell>
        </row>
        <row r="760">
          <cell r="A760">
            <v>45534</v>
          </cell>
          <cell r="B760">
            <v>7</v>
          </cell>
          <cell r="F760">
            <v>1261.74</v>
          </cell>
        </row>
        <row r="761">
          <cell r="A761">
            <v>45534</v>
          </cell>
          <cell r="B761">
            <v>8</v>
          </cell>
          <cell r="F761">
            <v>1661.54</v>
          </cell>
        </row>
        <row r="762">
          <cell r="A762">
            <v>45534</v>
          </cell>
          <cell r="B762">
            <v>9</v>
          </cell>
          <cell r="F762">
            <v>2109</v>
          </cell>
        </row>
        <row r="763">
          <cell r="A763">
            <v>45534</v>
          </cell>
          <cell r="B763">
            <v>10</v>
          </cell>
          <cell r="F763">
            <v>2151.0700000000002</v>
          </cell>
        </row>
        <row r="764">
          <cell r="A764">
            <v>45534</v>
          </cell>
          <cell r="B764">
            <v>11</v>
          </cell>
          <cell r="F764">
            <v>2159.35</v>
          </cell>
        </row>
        <row r="765">
          <cell r="A765">
            <v>45534</v>
          </cell>
          <cell r="B765">
            <v>12</v>
          </cell>
          <cell r="F765">
            <v>2162.81</v>
          </cell>
        </row>
        <row r="766">
          <cell r="A766">
            <v>45534</v>
          </cell>
          <cell r="B766">
            <v>13</v>
          </cell>
          <cell r="F766">
            <v>2166.3200000000002</v>
          </cell>
        </row>
        <row r="767">
          <cell r="A767">
            <v>45534</v>
          </cell>
          <cell r="B767">
            <v>14</v>
          </cell>
          <cell r="F767">
            <v>2172.06</v>
          </cell>
        </row>
        <row r="768">
          <cell r="A768">
            <v>45534</v>
          </cell>
          <cell r="B768">
            <v>15</v>
          </cell>
          <cell r="F768">
            <v>2175.59</v>
          </cell>
        </row>
        <row r="769">
          <cell r="A769">
            <v>45534</v>
          </cell>
          <cell r="B769">
            <v>16</v>
          </cell>
          <cell r="F769">
            <v>2176.02</v>
          </cell>
        </row>
        <row r="770">
          <cell r="A770">
            <v>45534</v>
          </cell>
          <cell r="B770">
            <v>17</v>
          </cell>
          <cell r="F770">
            <v>2169.0500000000002</v>
          </cell>
        </row>
        <row r="771">
          <cell r="A771">
            <v>45534</v>
          </cell>
          <cell r="B771">
            <v>18</v>
          </cell>
          <cell r="F771">
            <v>2173.48</v>
          </cell>
        </row>
        <row r="772">
          <cell r="A772">
            <v>45534</v>
          </cell>
          <cell r="B772">
            <v>19</v>
          </cell>
          <cell r="F772">
            <v>2152.04</v>
          </cell>
        </row>
        <row r="773">
          <cell r="A773">
            <v>45534</v>
          </cell>
          <cell r="B773">
            <v>20</v>
          </cell>
          <cell r="F773">
            <v>2157.33</v>
          </cell>
        </row>
        <row r="774">
          <cell r="A774">
            <v>45534</v>
          </cell>
          <cell r="B774">
            <v>21</v>
          </cell>
          <cell r="F774">
            <v>2149.7199999999998</v>
          </cell>
        </row>
        <row r="775">
          <cell r="A775">
            <v>45534</v>
          </cell>
          <cell r="B775">
            <v>22</v>
          </cell>
          <cell r="F775">
            <v>2092.15</v>
          </cell>
        </row>
        <row r="776">
          <cell r="A776">
            <v>45534</v>
          </cell>
          <cell r="B776">
            <v>23</v>
          </cell>
          <cell r="F776">
            <v>1563.95</v>
          </cell>
        </row>
        <row r="777">
          <cell r="A777">
            <v>45535</v>
          </cell>
          <cell r="B777">
            <v>0</v>
          </cell>
          <cell r="F777">
            <v>1319.35</v>
          </cell>
        </row>
        <row r="778">
          <cell r="A778">
            <v>45535</v>
          </cell>
          <cell r="B778">
            <v>1</v>
          </cell>
          <cell r="F778">
            <v>1057.9000000000001</v>
          </cell>
        </row>
        <row r="779">
          <cell r="A779">
            <v>45535</v>
          </cell>
          <cell r="B779">
            <v>2</v>
          </cell>
          <cell r="F779">
            <v>936.29</v>
          </cell>
        </row>
        <row r="780">
          <cell r="A780">
            <v>45535</v>
          </cell>
          <cell r="B780">
            <v>3</v>
          </cell>
          <cell r="F780">
            <v>862.2</v>
          </cell>
        </row>
        <row r="781">
          <cell r="A781">
            <v>45535</v>
          </cell>
          <cell r="B781">
            <v>4</v>
          </cell>
          <cell r="F781">
            <v>854.94</v>
          </cell>
        </row>
        <row r="782">
          <cell r="A782">
            <v>45535</v>
          </cell>
          <cell r="B782">
            <v>5</v>
          </cell>
          <cell r="F782">
            <v>1117.1600000000001</v>
          </cell>
        </row>
        <row r="783">
          <cell r="A783">
            <v>45535</v>
          </cell>
          <cell r="B783">
            <v>6</v>
          </cell>
          <cell r="F783">
            <v>1304.95</v>
          </cell>
        </row>
        <row r="784">
          <cell r="A784">
            <v>45535</v>
          </cell>
          <cell r="B784">
            <v>7</v>
          </cell>
          <cell r="F784">
            <v>1590.83</v>
          </cell>
        </row>
        <row r="785">
          <cell r="A785">
            <v>45535</v>
          </cell>
          <cell r="B785">
            <v>8</v>
          </cell>
          <cell r="F785">
            <v>2118.06</v>
          </cell>
        </row>
        <row r="786">
          <cell r="A786">
            <v>45535</v>
          </cell>
          <cell r="B786">
            <v>9</v>
          </cell>
          <cell r="F786">
            <v>2168.66</v>
          </cell>
        </row>
        <row r="787">
          <cell r="A787">
            <v>45535</v>
          </cell>
          <cell r="B787">
            <v>10</v>
          </cell>
          <cell r="F787">
            <v>2164.98</v>
          </cell>
        </row>
        <row r="788">
          <cell r="A788">
            <v>45535</v>
          </cell>
          <cell r="B788">
            <v>11</v>
          </cell>
          <cell r="F788">
            <v>2159.29</v>
          </cell>
        </row>
        <row r="789">
          <cell r="A789">
            <v>45535</v>
          </cell>
          <cell r="B789">
            <v>12</v>
          </cell>
          <cell r="F789">
            <v>2154.4699999999998</v>
          </cell>
        </row>
        <row r="790">
          <cell r="A790">
            <v>45535</v>
          </cell>
          <cell r="B790">
            <v>13</v>
          </cell>
          <cell r="F790">
            <v>2154.59</v>
          </cell>
        </row>
        <row r="791">
          <cell r="A791">
            <v>45535</v>
          </cell>
          <cell r="B791">
            <v>14</v>
          </cell>
          <cell r="F791">
            <v>2210.69</v>
          </cell>
        </row>
        <row r="792">
          <cell r="A792">
            <v>45535</v>
          </cell>
          <cell r="B792">
            <v>15</v>
          </cell>
          <cell r="F792">
            <v>2238.6799999999998</v>
          </cell>
        </row>
        <row r="793">
          <cell r="A793">
            <v>45535</v>
          </cell>
          <cell r="B793">
            <v>16</v>
          </cell>
          <cell r="F793">
            <v>2233.14</v>
          </cell>
        </row>
        <row r="794">
          <cell r="A794">
            <v>45535</v>
          </cell>
          <cell r="B794">
            <v>17</v>
          </cell>
          <cell r="F794">
            <v>2217.19</v>
          </cell>
        </row>
        <row r="795">
          <cell r="A795">
            <v>45535</v>
          </cell>
          <cell r="B795">
            <v>18</v>
          </cell>
          <cell r="F795">
            <v>2141.56</v>
          </cell>
        </row>
        <row r="796">
          <cell r="A796">
            <v>45535</v>
          </cell>
          <cell r="B796">
            <v>19</v>
          </cell>
          <cell r="F796">
            <v>2106.87</v>
          </cell>
        </row>
        <row r="797">
          <cell r="A797">
            <v>45535</v>
          </cell>
          <cell r="B797">
            <v>20</v>
          </cell>
          <cell r="F797">
            <v>2108.65</v>
          </cell>
        </row>
        <row r="798">
          <cell r="A798">
            <v>45535</v>
          </cell>
          <cell r="B798">
            <v>21</v>
          </cell>
          <cell r="F798">
            <v>2102.29</v>
          </cell>
        </row>
        <row r="799">
          <cell r="A799">
            <v>45535</v>
          </cell>
          <cell r="B799">
            <v>22</v>
          </cell>
          <cell r="F799">
            <v>2074.3000000000002</v>
          </cell>
        </row>
        <row r="800">
          <cell r="A800">
            <v>45535</v>
          </cell>
          <cell r="B800">
            <v>23</v>
          </cell>
          <cell r="F800">
            <v>1630.54</v>
          </cell>
        </row>
        <row r="804">
          <cell r="A804" t="str">
            <v>В случае если результатом расчета составляющей предельных уровней нерегулируемых цен (кроме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системы) и иных подлежащих публикации величин в соответствии с подпунктами 1 и 3.3 п. 10.8 Регламента Финансовых расчетов на оптовом рынке э/э является отрицательная величина, то КО публикует вместо отрицательной величины 0</v>
          </cell>
        </row>
        <row r="806">
          <cell r="A806" t="str">
            <v>В случае если результатом расчета составляющей предельных уровней нерегулируемых цен и иных, подлежащих публикации величин в соответствии с подпунктами 1 и 3.3 п. 10.8 Регламента Финансовых расчетов на оптовом рынке э/э является неопределенность, то КО публикует вместо неопределенности 0</v>
          </cell>
        </row>
      </sheetData>
      <sheetData sheetId="1">
        <row r="11">
          <cell r="D11">
            <v>4.3</v>
          </cell>
        </row>
      </sheetData>
      <sheetData sheetId="2">
        <row r="11">
          <cell r="E11">
            <v>1.7240599999999999</v>
          </cell>
          <cell r="F11">
            <v>2.2786300000000002</v>
          </cell>
          <cell r="G11">
            <v>3.1607099999999999</v>
          </cell>
          <cell r="H11">
            <v>5.1069199999999997</v>
          </cell>
        </row>
      </sheetData>
      <sheetData sheetId="3">
        <row r="10">
          <cell r="E10">
            <v>1.2230000000000001</v>
          </cell>
        </row>
      </sheetData>
      <sheetData sheetId="4">
        <row r="63">
          <cell r="D63" t="str">
            <v>0</v>
          </cell>
        </row>
      </sheetData>
      <sheetData sheetId="5">
        <row r="2">
          <cell r="F2" t="str">
            <v>Август</v>
          </cell>
          <cell r="G2" t="str">
            <v>2024 год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>
        <row r="2">
          <cell r="A2" t="str">
            <v>Составляющие предельных уровней нерегулируемых цен</v>
          </cell>
        </row>
        <row r="3">
          <cell r="A3" t="str">
            <v>за расчетный период</v>
          </cell>
          <cell r="B3" t="str">
            <v>июнь 2024</v>
          </cell>
        </row>
        <row r="4">
          <cell r="A4" t="str">
            <v>для ГТП</v>
          </cell>
          <cell r="B4" t="str">
            <v>PGELESKS</v>
          </cell>
        </row>
        <row r="5">
          <cell r="A5" t="str">
            <v>участника оптового рынка</v>
          </cell>
          <cell r="B5" t="str">
            <v>АО "ГОРЭЛЕКТРОСЕТЬ" (г.Кисловодск)</v>
          </cell>
        </row>
        <row r="9">
          <cell r="A9" t="str">
            <v>Дифференцированные по зонам суток расчетного периода средневзвешенные нерегулируемые цены на электрическую энергию (мощность) на оптовом рынке и средневзвешенные нерегулируемые цены на электрическую энергию на оптовом рынке, определяемые для соответствующих зон суток, руб/МВтч</v>
          </cell>
        </row>
        <row r="10">
          <cell r="A10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трем зонам суток:</v>
          </cell>
        </row>
        <row r="11">
          <cell r="A11" t="str">
            <v>Ночная зона</v>
          </cell>
          <cell r="B11">
            <v>940.81</v>
          </cell>
        </row>
        <row r="12">
          <cell r="A12" t="str">
            <v>Полупиковая зона</v>
          </cell>
          <cell r="B12">
            <v>3373.59</v>
          </cell>
        </row>
        <row r="13">
          <cell r="A13" t="str">
            <v>Пиковая зона</v>
          </cell>
          <cell r="B13">
            <v>8115.2</v>
          </cell>
        </row>
        <row r="14">
          <cell r="A14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двум зонам суток:</v>
          </cell>
        </row>
        <row r="15">
          <cell r="A15" t="str">
            <v>Ночная зона</v>
          </cell>
          <cell r="B15">
            <v>940.81</v>
          </cell>
        </row>
        <row r="16">
          <cell r="A16" t="str">
            <v>Дневная зона</v>
          </cell>
          <cell r="B16">
            <v>4880.32</v>
          </cell>
        </row>
        <row r="17">
          <cell r="A17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18">
          <cell r="A18" t="str">
            <v>Ночная зона</v>
          </cell>
          <cell r="B18">
            <v>940.81</v>
          </cell>
        </row>
        <row r="19">
          <cell r="A19" t="str">
            <v>Полупиковая зона</v>
          </cell>
          <cell r="B19">
            <v>2018.37</v>
          </cell>
        </row>
        <row r="20">
          <cell r="A20" t="str">
            <v>Пиковая зона</v>
          </cell>
          <cell r="B20">
            <v>2094.77</v>
          </cell>
        </row>
        <row r="21">
          <cell r="A21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22">
          <cell r="A22" t="str">
            <v>Ночная зона</v>
          </cell>
          <cell r="B22">
            <v>940.81</v>
          </cell>
        </row>
        <row r="23">
          <cell r="A23" t="str">
            <v>Дневная зона</v>
          </cell>
          <cell r="B23">
            <v>2042.63</v>
          </cell>
        </row>
        <row r="24">
          <cell r="A24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для соответствующих зон суток, руб/МВтч</v>
          </cell>
        </row>
        <row r="25">
          <cell r="A25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трем зонам суток:</v>
          </cell>
        </row>
        <row r="26">
          <cell r="A26" t="str">
            <v>Ночная зона</v>
          </cell>
          <cell r="B26">
            <v>908.23</v>
          </cell>
        </row>
        <row r="27">
          <cell r="A27" t="str">
            <v>Полупиковая зона</v>
          </cell>
          <cell r="B27">
            <v>1985.79</v>
          </cell>
        </row>
        <row r="28">
          <cell r="A28" t="str">
            <v>Пиковая зона</v>
          </cell>
          <cell r="B28">
            <v>2062.19</v>
          </cell>
        </row>
        <row r="29">
          <cell r="A29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двум зонам суток:</v>
          </cell>
        </row>
        <row r="30">
          <cell r="A30" t="str">
            <v>Ночная зона</v>
          </cell>
          <cell r="B30">
            <v>908.23</v>
          </cell>
        </row>
        <row r="31">
          <cell r="A31" t="str">
            <v>Дневная зона</v>
          </cell>
          <cell r="B31">
            <v>2010.05</v>
          </cell>
        </row>
        <row r="32">
          <cell r="A32" t="str">
            <v>Средневзвешенная нерегулируемая цена на мощность на оптовом рынке, руб/МВт</v>
          </cell>
          <cell r="B32" t="str">
            <v>795151,04</v>
          </cell>
        </row>
        <row r="33">
          <cell r="A33" t="str">
            <v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  <cell r="B33" t="str">
            <v>1752,68</v>
          </cell>
        </row>
        <row r="34">
          <cell r="A34" t="str">
            <v>Средневзвешенная нерегулируемая цена на электрическую энергию на оптовом рынке, определяемая по результатам конкурентных отборов на сутки вперед, руб/МВтч</v>
          </cell>
          <cell r="B34" t="str">
            <v>1720,1</v>
          </cell>
        </row>
        <row r="35">
          <cell r="A35" t="str">
            <v>Средневзвешенная цена услуг по управлению изменением режима потребления электрической энергии,руб/МВт</v>
          </cell>
          <cell r="B35" t="str">
            <v>0</v>
          </cell>
        </row>
        <row r="39">
          <cell r="A39" t="str">
            <v>Объем электрической энергии, приобретенный участником оптового рынка за расчетный период по регулируемым ценам, МВтч</v>
          </cell>
          <cell r="B39" t="str">
            <v>7159,98</v>
          </cell>
        </row>
        <row r="40">
          <cell r="A40" t="str">
            <v>Объем электрической энергии, приобретенный участником оптового рынка за расчетный период по результатам конкурентного отбора заявок на сутки вперед, МВтч</v>
          </cell>
          <cell r="B40" t="str">
            <v>15376,02</v>
          </cell>
        </row>
        <row r="44">
          <cell r="A44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вперед, руб/МВтч</v>
          </cell>
          <cell r="B44" t="str">
            <v>7,06</v>
          </cell>
        </row>
        <row r="45">
          <cell r="A45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системы, руб/МВтч</v>
          </cell>
          <cell r="B45" t="str">
            <v>167,43</v>
          </cell>
        </row>
        <row r="49">
          <cell r="A49" t="str">
            <v>Расчетная стоимость услуг инфраструктурных организаций оптового рынка, руб.
в том числе:</v>
          </cell>
          <cell r="B49">
            <v>97295.13</v>
          </cell>
        </row>
        <row r="50">
          <cell r="A50" t="str">
            <v>расчетная стоимость услуги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Единой энергетической системы России из аварийных ситуаций, услуг по формированию технологического резерва мощностей</v>
          </cell>
          <cell r="B50">
            <v>49348.67</v>
          </cell>
        </row>
        <row r="51">
          <cell r="A51" t="str">
            <v>расчетная стоимость услуг коммерческого оператора по организации торговли на оптовом рынке, связанной с заключением и организацией исполнения сделок по обращению электрической энергии, мощности, иных объектов торговли, обращение которых допускается на оптовом рынке</v>
          </cell>
          <cell r="B51">
            <v>38017.919999999998</v>
          </cell>
        </row>
        <row r="52">
          <cell r="A52" t="str">
            <v>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</v>
          </cell>
          <cell r="B52">
            <v>9928.5400000000009</v>
          </cell>
        </row>
        <row r="56">
          <cell r="A56" t="str">
            <v>дата</v>
          </cell>
          <cell r="B56" t="str">
            <v>час</v>
          </cell>
          <cell r="F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</row>
        <row r="57">
          <cell r="A57">
            <v>45505</v>
          </cell>
          <cell r="B57">
            <v>0</v>
          </cell>
          <cell r="F57">
            <v>1251.54</v>
          </cell>
        </row>
        <row r="58">
          <cell r="A58">
            <v>45505</v>
          </cell>
          <cell r="B58">
            <v>1</v>
          </cell>
          <cell r="F58">
            <v>1197.24</v>
          </cell>
        </row>
        <row r="59">
          <cell r="A59">
            <v>45505</v>
          </cell>
          <cell r="B59">
            <v>2</v>
          </cell>
          <cell r="F59">
            <v>1049.96</v>
          </cell>
        </row>
        <row r="60">
          <cell r="A60">
            <v>45505</v>
          </cell>
          <cell r="B60">
            <v>3</v>
          </cell>
          <cell r="F60">
            <v>925.2</v>
          </cell>
        </row>
        <row r="61">
          <cell r="A61">
            <v>45505</v>
          </cell>
          <cell r="B61">
            <v>4</v>
          </cell>
          <cell r="F61">
            <v>703.26</v>
          </cell>
        </row>
        <row r="62">
          <cell r="A62">
            <v>45505</v>
          </cell>
          <cell r="B62">
            <v>5</v>
          </cell>
          <cell r="F62">
            <v>623.91</v>
          </cell>
        </row>
        <row r="63">
          <cell r="A63">
            <v>45505</v>
          </cell>
          <cell r="B63">
            <v>6</v>
          </cell>
          <cell r="F63">
            <v>43.26</v>
          </cell>
        </row>
        <row r="64">
          <cell r="A64">
            <v>45505</v>
          </cell>
          <cell r="B64">
            <v>7</v>
          </cell>
          <cell r="F64">
            <v>1146.9100000000001</v>
          </cell>
        </row>
        <row r="65">
          <cell r="A65">
            <v>45505</v>
          </cell>
          <cell r="B65">
            <v>8</v>
          </cell>
          <cell r="F65">
            <v>1440</v>
          </cell>
        </row>
        <row r="66">
          <cell r="A66">
            <v>45505</v>
          </cell>
          <cell r="B66">
            <v>9</v>
          </cell>
          <cell r="F66">
            <v>1603.86</v>
          </cell>
        </row>
        <row r="67">
          <cell r="A67">
            <v>45505</v>
          </cell>
          <cell r="B67">
            <v>10</v>
          </cell>
          <cell r="F67">
            <v>1685.88</v>
          </cell>
        </row>
        <row r="68">
          <cell r="A68">
            <v>45505</v>
          </cell>
          <cell r="B68">
            <v>11</v>
          </cell>
          <cell r="F68">
            <v>1475.47</v>
          </cell>
        </row>
        <row r="69">
          <cell r="A69">
            <v>45505</v>
          </cell>
          <cell r="B69">
            <v>12</v>
          </cell>
          <cell r="F69">
            <v>1471.14</v>
          </cell>
        </row>
        <row r="70">
          <cell r="A70">
            <v>45505</v>
          </cell>
          <cell r="B70">
            <v>13</v>
          </cell>
          <cell r="F70">
            <v>1480.66</v>
          </cell>
        </row>
        <row r="71">
          <cell r="A71">
            <v>45505</v>
          </cell>
          <cell r="B71">
            <v>14</v>
          </cell>
          <cell r="F71">
            <v>1470.29</v>
          </cell>
        </row>
        <row r="72">
          <cell r="A72">
            <v>45505</v>
          </cell>
          <cell r="B72">
            <v>15</v>
          </cell>
          <cell r="F72">
            <v>1490.2</v>
          </cell>
        </row>
        <row r="73">
          <cell r="A73">
            <v>45505</v>
          </cell>
          <cell r="B73">
            <v>16</v>
          </cell>
          <cell r="F73">
            <v>1541.53</v>
          </cell>
        </row>
        <row r="74">
          <cell r="A74">
            <v>45505</v>
          </cell>
          <cell r="B74">
            <v>17</v>
          </cell>
          <cell r="F74">
            <v>1797.7</v>
          </cell>
        </row>
        <row r="75">
          <cell r="A75">
            <v>45505</v>
          </cell>
          <cell r="B75">
            <v>18</v>
          </cell>
          <cell r="F75">
            <v>1747.48</v>
          </cell>
        </row>
        <row r="76">
          <cell r="A76">
            <v>45505</v>
          </cell>
          <cell r="B76">
            <v>19</v>
          </cell>
          <cell r="F76">
            <v>1717.7</v>
          </cell>
        </row>
        <row r="77">
          <cell r="A77">
            <v>45505</v>
          </cell>
          <cell r="B77">
            <v>20</v>
          </cell>
          <cell r="F77">
            <v>1841.24</v>
          </cell>
        </row>
        <row r="78">
          <cell r="A78">
            <v>45505</v>
          </cell>
          <cell r="B78">
            <v>21</v>
          </cell>
          <cell r="F78">
            <v>1753.12</v>
          </cell>
        </row>
        <row r="79">
          <cell r="A79">
            <v>45505</v>
          </cell>
          <cell r="B79">
            <v>22</v>
          </cell>
          <cell r="F79">
            <v>1451.81</v>
          </cell>
        </row>
        <row r="80">
          <cell r="A80">
            <v>45505</v>
          </cell>
          <cell r="B80">
            <v>23</v>
          </cell>
          <cell r="F80">
            <v>1281.43</v>
          </cell>
        </row>
        <row r="81">
          <cell r="A81">
            <v>45506</v>
          </cell>
          <cell r="B81">
            <v>0</v>
          </cell>
          <cell r="F81">
            <v>1210.45</v>
          </cell>
        </row>
        <row r="82">
          <cell r="A82">
            <v>45506</v>
          </cell>
          <cell r="B82">
            <v>1</v>
          </cell>
          <cell r="F82">
            <v>1007.06</v>
          </cell>
        </row>
        <row r="83">
          <cell r="A83">
            <v>45506</v>
          </cell>
          <cell r="B83">
            <v>2</v>
          </cell>
          <cell r="F83">
            <v>807.75</v>
          </cell>
        </row>
        <row r="84">
          <cell r="A84">
            <v>45506</v>
          </cell>
          <cell r="B84">
            <v>3</v>
          </cell>
          <cell r="F84">
            <v>674.14</v>
          </cell>
        </row>
        <row r="85">
          <cell r="A85">
            <v>45506</v>
          </cell>
          <cell r="B85">
            <v>4</v>
          </cell>
          <cell r="F85">
            <v>590.48</v>
          </cell>
        </row>
        <row r="86">
          <cell r="A86">
            <v>45506</v>
          </cell>
          <cell r="B86">
            <v>5</v>
          </cell>
          <cell r="F86">
            <v>609.29</v>
          </cell>
        </row>
        <row r="87">
          <cell r="A87">
            <v>45506</v>
          </cell>
          <cell r="B87">
            <v>6</v>
          </cell>
          <cell r="F87">
            <v>37.840000000000003</v>
          </cell>
        </row>
        <row r="88">
          <cell r="A88">
            <v>45506</v>
          </cell>
          <cell r="B88">
            <v>7</v>
          </cell>
          <cell r="F88">
            <v>41.3</v>
          </cell>
        </row>
        <row r="89">
          <cell r="A89">
            <v>45506</v>
          </cell>
          <cell r="B89">
            <v>8</v>
          </cell>
          <cell r="F89">
            <v>1299.28</v>
          </cell>
        </row>
        <row r="90">
          <cell r="A90">
            <v>45506</v>
          </cell>
          <cell r="B90">
            <v>9</v>
          </cell>
          <cell r="F90">
            <v>1638.86</v>
          </cell>
        </row>
        <row r="91">
          <cell r="A91">
            <v>45506</v>
          </cell>
          <cell r="B91">
            <v>10</v>
          </cell>
          <cell r="F91">
            <v>1762.63</v>
          </cell>
        </row>
        <row r="92">
          <cell r="A92">
            <v>45506</v>
          </cell>
          <cell r="B92">
            <v>11</v>
          </cell>
          <cell r="F92">
            <v>1770.99</v>
          </cell>
        </row>
        <row r="93">
          <cell r="A93">
            <v>45506</v>
          </cell>
          <cell r="B93">
            <v>12</v>
          </cell>
          <cell r="F93">
            <v>1767.01</v>
          </cell>
        </row>
        <row r="94">
          <cell r="A94">
            <v>45506</v>
          </cell>
          <cell r="B94">
            <v>13</v>
          </cell>
          <cell r="F94">
            <v>1796.33</v>
          </cell>
        </row>
        <row r="95">
          <cell r="A95">
            <v>45506</v>
          </cell>
          <cell r="B95">
            <v>14</v>
          </cell>
          <cell r="F95">
            <v>1862.44</v>
          </cell>
        </row>
        <row r="96">
          <cell r="A96">
            <v>45506</v>
          </cell>
          <cell r="B96">
            <v>15</v>
          </cell>
          <cell r="F96">
            <v>1912.65</v>
          </cell>
        </row>
        <row r="97">
          <cell r="A97">
            <v>45506</v>
          </cell>
          <cell r="B97">
            <v>16</v>
          </cell>
          <cell r="F97">
            <v>1951.51</v>
          </cell>
        </row>
        <row r="98">
          <cell r="A98">
            <v>45506</v>
          </cell>
          <cell r="B98">
            <v>17</v>
          </cell>
          <cell r="F98">
            <v>1973.19</v>
          </cell>
        </row>
        <row r="99">
          <cell r="A99">
            <v>45506</v>
          </cell>
          <cell r="B99">
            <v>18</v>
          </cell>
          <cell r="F99">
            <v>1973.83</v>
          </cell>
        </row>
        <row r="100">
          <cell r="A100">
            <v>45506</v>
          </cell>
          <cell r="B100">
            <v>19</v>
          </cell>
          <cell r="F100">
            <v>1864.97</v>
          </cell>
        </row>
        <row r="101">
          <cell r="A101">
            <v>45506</v>
          </cell>
          <cell r="B101">
            <v>20</v>
          </cell>
          <cell r="F101">
            <v>1898.73</v>
          </cell>
        </row>
        <row r="102">
          <cell r="A102">
            <v>45506</v>
          </cell>
          <cell r="B102">
            <v>21</v>
          </cell>
          <cell r="F102">
            <v>1910.77</v>
          </cell>
        </row>
        <row r="103">
          <cell r="A103">
            <v>45506</v>
          </cell>
          <cell r="B103">
            <v>22</v>
          </cell>
          <cell r="F103">
            <v>1771.14</v>
          </cell>
        </row>
        <row r="104">
          <cell r="A104">
            <v>45506</v>
          </cell>
          <cell r="B104">
            <v>23</v>
          </cell>
          <cell r="F104">
            <v>1387.49</v>
          </cell>
        </row>
        <row r="105">
          <cell r="A105">
            <v>45507</v>
          </cell>
          <cell r="B105">
            <v>0</v>
          </cell>
          <cell r="F105">
            <v>1260.1400000000001</v>
          </cell>
        </row>
        <row r="106">
          <cell r="A106">
            <v>45507</v>
          </cell>
          <cell r="B106">
            <v>1</v>
          </cell>
          <cell r="F106">
            <v>1041.52</v>
          </cell>
        </row>
        <row r="107">
          <cell r="A107">
            <v>45507</v>
          </cell>
          <cell r="B107">
            <v>2</v>
          </cell>
          <cell r="F107">
            <v>1008.41</v>
          </cell>
        </row>
        <row r="108">
          <cell r="A108">
            <v>45507</v>
          </cell>
          <cell r="B108">
            <v>3</v>
          </cell>
          <cell r="F108">
            <v>853.44</v>
          </cell>
        </row>
        <row r="109">
          <cell r="A109">
            <v>45507</v>
          </cell>
          <cell r="B109">
            <v>4</v>
          </cell>
          <cell r="F109">
            <v>786.61</v>
          </cell>
        </row>
        <row r="110">
          <cell r="A110">
            <v>45507</v>
          </cell>
          <cell r="B110">
            <v>5</v>
          </cell>
          <cell r="F110">
            <v>986.73</v>
          </cell>
        </row>
        <row r="111">
          <cell r="A111">
            <v>45507</v>
          </cell>
          <cell r="B111">
            <v>6</v>
          </cell>
          <cell r="F111">
            <v>1131.8699999999999</v>
          </cell>
        </row>
        <row r="112">
          <cell r="A112">
            <v>45507</v>
          </cell>
          <cell r="B112">
            <v>7</v>
          </cell>
          <cell r="F112">
            <v>1331.44</v>
          </cell>
        </row>
        <row r="113">
          <cell r="A113">
            <v>45507</v>
          </cell>
          <cell r="B113">
            <v>8</v>
          </cell>
          <cell r="F113">
            <v>1823.63</v>
          </cell>
        </row>
        <row r="114">
          <cell r="A114">
            <v>45507</v>
          </cell>
          <cell r="B114">
            <v>9</v>
          </cell>
          <cell r="F114">
            <v>2031.07</v>
          </cell>
        </row>
        <row r="115">
          <cell r="A115">
            <v>45507</v>
          </cell>
          <cell r="B115">
            <v>10</v>
          </cell>
          <cell r="F115">
            <v>2034.06</v>
          </cell>
        </row>
        <row r="116">
          <cell r="A116">
            <v>45507</v>
          </cell>
          <cell r="B116">
            <v>11</v>
          </cell>
          <cell r="F116">
            <v>2012.75</v>
          </cell>
        </row>
        <row r="117">
          <cell r="A117">
            <v>45507</v>
          </cell>
          <cell r="B117">
            <v>12</v>
          </cell>
          <cell r="F117">
            <v>2013.14</v>
          </cell>
        </row>
        <row r="118">
          <cell r="A118">
            <v>45507</v>
          </cell>
          <cell r="B118">
            <v>13</v>
          </cell>
          <cell r="F118">
            <v>2013.84</v>
          </cell>
        </row>
        <row r="119">
          <cell r="A119">
            <v>45507</v>
          </cell>
          <cell r="B119">
            <v>14</v>
          </cell>
          <cell r="F119">
            <v>2018.66</v>
          </cell>
        </row>
        <row r="120">
          <cell r="A120">
            <v>45507</v>
          </cell>
          <cell r="B120">
            <v>15</v>
          </cell>
          <cell r="F120">
            <v>2009.8</v>
          </cell>
        </row>
        <row r="121">
          <cell r="A121">
            <v>45507</v>
          </cell>
          <cell r="B121">
            <v>16</v>
          </cell>
          <cell r="F121">
            <v>2006.55</v>
          </cell>
        </row>
        <row r="122">
          <cell r="A122">
            <v>45507</v>
          </cell>
          <cell r="B122">
            <v>17</v>
          </cell>
          <cell r="F122">
            <v>2005.24</v>
          </cell>
        </row>
        <row r="123">
          <cell r="A123">
            <v>45507</v>
          </cell>
          <cell r="B123">
            <v>18</v>
          </cell>
          <cell r="F123">
            <v>2005</v>
          </cell>
        </row>
        <row r="124">
          <cell r="A124">
            <v>45507</v>
          </cell>
          <cell r="B124">
            <v>19</v>
          </cell>
          <cell r="F124">
            <v>1872.15</v>
          </cell>
        </row>
        <row r="125">
          <cell r="A125">
            <v>45507</v>
          </cell>
          <cell r="B125">
            <v>20</v>
          </cell>
          <cell r="F125">
            <v>1923.24</v>
          </cell>
        </row>
        <row r="126">
          <cell r="A126">
            <v>45507</v>
          </cell>
          <cell r="B126">
            <v>21</v>
          </cell>
          <cell r="F126">
            <v>1912.09</v>
          </cell>
        </row>
        <row r="127">
          <cell r="A127">
            <v>45507</v>
          </cell>
          <cell r="B127">
            <v>22</v>
          </cell>
          <cell r="F127">
            <v>1591.57</v>
          </cell>
        </row>
        <row r="128">
          <cell r="A128">
            <v>45507</v>
          </cell>
          <cell r="B128">
            <v>23</v>
          </cell>
          <cell r="F128">
            <v>1331.08</v>
          </cell>
        </row>
        <row r="129">
          <cell r="A129">
            <v>45508</v>
          </cell>
          <cell r="B129">
            <v>0</v>
          </cell>
          <cell r="F129">
            <v>1354.88</v>
          </cell>
        </row>
        <row r="130">
          <cell r="A130">
            <v>45508</v>
          </cell>
          <cell r="B130">
            <v>1</v>
          </cell>
          <cell r="F130">
            <v>1127.6400000000001</v>
          </cell>
        </row>
        <row r="131">
          <cell r="A131">
            <v>45508</v>
          </cell>
          <cell r="B131">
            <v>2</v>
          </cell>
          <cell r="F131">
            <v>991.33</v>
          </cell>
        </row>
        <row r="132">
          <cell r="A132">
            <v>45508</v>
          </cell>
          <cell r="B132">
            <v>3</v>
          </cell>
          <cell r="F132">
            <v>894.26</v>
          </cell>
        </row>
        <row r="133">
          <cell r="A133">
            <v>45508</v>
          </cell>
          <cell r="B133">
            <v>4</v>
          </cell>
          <cell r="F133">
            <v>896.41</v>
          </cell>
        </row>
        <row r="134">
          <cell r="A134">
            <v>45508</v>
          </cell>
          <cell r="B134">
            <v>5</v>
          </cell>
          <cell r="F134">
            <v>1068.5899999999999</v>
          </cell>
        </row>
        <row r="135">
          <cell r="A135">
            <v>45508</v>
          </cell>
          <cell r="B135">
            <v>6</v>
          </cell>
          <cell r="F135">
            <v>1188.24</v>
          </cell>
        </row>
        <row r="136">
          <cell r="A136">
            <v>45508</v>
          </cell>
          <cell r="B136">
            <v>7</v>
          </cell>
          <cell r="F136">
            <v>1437.64</v>
          </cell>
        </row>
        <row r="137">
          <cell r="A137">
            <v>45508</v>
          </cell>
          <cell r="B137">
            <v>8</v>
          </cell>
          <cell r="F137">
            <v>1893.98</v>
          </cell>
        </row>
        <row r="138">
          <cell r="A138">
            <v>45508</v>
          </cell>
          <cell r="B138">
            <v>9</v>
          </cell>
          <cell r="F138">
            <v>2045.42</v>
          </cell>
        </row>
        <row r="139">
          <cell r="A139">
            <v>45508</v>
          </cell>
          <cell r="B139">
            <v>10</v>
          </cell>
          <cell r="F139">
            <v>2056.84</v>
          </cell>
        </row>
        <row r="140">
          <cell r="A140">
            <v>45508</v>
          </cell>
          <cell r="B140">
            <v>11</v>
          </cell>
          <cell r="F140">
            <v>2057.08</v>
          </cell>
        </row>
        <row r="141">
          <cell r="A141">
            <v>45508</v>
          </cell>
          <cell r="B141">
            <v>12</v>
          </cell>
          <cell r="F141">
            <v>2049.64</v>
          </cell>
        </row>
        <row r="142">
          <cell r="A142">
            <v>45508</v>
          </cell>
          <cell r="B142">
            <v>13</v>
          </cell>
          <cell r="F142">
            <v>2049.81</v>
          </cell>
        </row>
        <row r="143">
          <cell r="A143">
            <v>45508</v>
          </cell>
          <cell r="B143">
            <v>14</v>
          </cell>
          <cell r="F143">
            <v>2051.4299999999998</v>
          </cell>
        </row>
        <row r="144">
          <cell r="A144">
            <v>45508</v>
          </cell>
          <cell r="B144">
            <v>15</v>
          </cell>
          <cell r="F144">
            <v>2049.29</v>
          </cell>
        </row>
        <row r="145">
          <cell r="A145">
            <v>45508</v>
          </cell>
          <cell r="B145">
            <v>16</v>
          </cell>
          <cell r="F145">
            <v>2056.52</v>
          </cell>
        </row>
        <row r="146">
          <cell r="A146">
            <v>45508</v>
          </cell>
          <cell r="B146">
            <v>17</v>
          </cell>
          <cell r="F146">
            <v>2057.63</v>
          </cell>
        </row>
        <row r="147">
          <cell r="A147">
            <v>45508</v>
          </cell>
          <cell r="B147">
            <v>18</v>
          </cell>
          <cell r="F147">
            <v>2059.1799999999998</v>
          </cell>
        </row>
        <row r="148">
          <cell r="A148">
            <v>45508</v>
          </cell>
          <cell r="B148">
            <v>19</v>
          </cell>
          <cell r="F148">
            <v>2041.16</v>
          </cell>
        </row>
        <row r="149">
          <cell r="A149">
            <v>45508</v>
          </cell>
          <cell r="B149">
            <v>20</v>
          </cell>
          <cell r="F149">
            <v>2040.13</v>
          </cell>
        </row>
        <row r="150">
          <cell r="A150">
            <v>45508</v>
          </cell>
          <cell r="B150">
            <v>21</v>
          </cell>
          <cell r="F150">
            <v>2048.29</v>
          </cell>
        </row>
        <row r="151">
          <cell r="A151">
            <v>45508</v>
          </cell>
          <cell r="B151">
            <v>22</v>
          </cell>
          <cell r="F151">
            <v>1587.74</v>
          </cell>
        </row>
        <row r="152">
          <cell r="A152">
            <v>45508</v>
          </cell>
          <cell r="B152">
            <v>23</v>
          </cell>
          <cell r="F152">
            <v>1332.13</v>
          </cell>
        </row>
        <row r="153">
          <cell r="A153">
            <v>45509</v>
          </cell>
          <cell r="B153">
            <v>0</v>
          </cell>
          <cell r="F153">
            <v>1166.43</v>
          </cell>
        </row>
        <row r="154">
          <cell r="A154">
            <v>45509</v>
          </cell>
          <cell r="B154">
            <v>1</v>
          </cell>
          <cell r="F154">
            <v>989.83</v>
          </cell>
        </row>
        <row r="155">
          <cell r="A155">
            <v>45509</v>
          </cell>
          <cell r="B155">
            <v>2</v>
          </cell>
          <cell r="F155">
            <v>852.68</v>
          </cell>
        </row>
        <row r="156">
          <cell r="A156">
            <v>45509</v>
          </cell>
          <cell r="B156">
            <v>3</v>
          </cell>
          <cell r="F156">
            <v>761.7</v>
          </cell>
        </row>
        <row r="157">
          <cell r="A157">
            <v>45509</v>
          </cell>
          <cell r="B157">
            <v>4</v>
          </cell>
          <cell r="F157">
            <v>32.58</v>
          </cell>
        </row>
        <row r="158">
          <cell r="A158">
            <v>45509</v>
          </cell>
          <cell r="B158">
            <v>5</v>
          </cell>
          <cell r="F158">
            <v>32.58</v>
          </cell>
        </row>
        <row r="159">
          <cell r="A159">
            <v>45509</v>
          </cell>
          <cell r="B159">
            <v>6</v>
          </cell>
          <cell r="F159">
            <v>236.82</v>
          </cell>
        </row>
        <row r="160">
          <cell r="A160">
            <v>45509</v>
          </cell>
          <cell r="B160">
            <v>7</v>
          </cell>
          <cell r="F160">
            <v>140.68</v>
          </cell>
        </row>
        <row r="161">
          <cell r="A161">
            <v>45509</v>
          </cell>
          <cell r="B161">
            <v>8</v>
          </cell>
          <cell r="F161">
            <v>1766.47</v>
          </cell>
        </row>
        <row r="162">
          <cell r="A162">
            <v>45509</v>
          </cell>
          <cell r="B162">
            <v>9</v>
          </cell>
          <cell r="F162">
            <v>2014.49</v>
          </cell>
        </row>
        <row r="163">
          <cell r="A163">
            <v>45509</v>
          </cell>
          <cell r="B163">
            <v>10</v>
          </cell>
          <cell r="F163">
            <v>2037.52</v>
          </cell>
        </row>
        <row r="164">
          <cell r="A164">
            <v>45509</v>
          </cell>
          <cell r="B164">
            <v>11</v>
          </cell>
          <cell r="F164">
            <v>2027.05</v>
          </cell>
        </row>
        <row r="165">
          <cell r="A165">
            <v>45509</v>
          </cell>
          <cell r="B165">
            <v>12</v>
          </cell>
          <cell r="F165">
            <v>2028.74</v>
          </cell>
        </row>
        <row r="166">
          <cell r="A166">
            <v>45509</v>
          </cell>
          <cell r="B166">
            <v>13</v>
          </cell>
          <cell r="F166">
            <v>2029.52</v>
          </cell>
        </row>
        <row r="167">
          <cell r="A167">
            <v>45509</v>
          </cell>
          <cell r="B167">
            <v>14</v>
          </cell>
          <cell r="F167">
            <v>2029.72</v>
          </cell>
        </row>
        <row r="168">
          <cell r="A168">
            <v>45509</v>
          </cell>
          <cell r="B168">
            <v>15</v>
          </cell>
          <cell r="F168">
            <v>2030.78</v>
          </cell>
        </row>
        <row r="169">
          <cell r="A169">
            <v>45509</v>
          </cell>
          <cell r="B169">
            <v>16</v>
          </cell>
          <cell r="F169">
            <v>2031.09</v>
          </cell>
        </row>
        <row r="170">
          <cell r="A170">
            <v>45509</v>
          </cell>
          <cell r="B170">
            <v>17</v>
          </cell>
          <cell r="F170">
            <v>2057.79</v>
          </cell>
        </row>
        <row r="171">
          <cell r="A171">
            <v>45509</v>
          </cell>
          <cell r="B171">
            <v>18</v>
          </cell>
          <cell r="F171">
            <v>2042.6</v>
          </cell>
        </row>
        <row r="172">
          <cell r="A172">
            <v>45509</v>
          </cell>
          <cell r="B172">
            <v>19</v>
          </cell>
          <cell r="F172">
            <v>2007.7</v>
          </cell>
        </row>
        <row r="173">
          <cell r="A173">
            <v>45509</v>
          </cell>
          <cell r="B173">
            <v>20</v>
          </cell>
          <cell r="F173">
            <v>2023.58</v>
          </cell>
        </row>
        <row r="174">
          <cell r="A174">
            <v>45509</v>
          </cell>
          <cell r="B174">
            <v>21</v>
          </cell>
          <cell r="F174">
            <v>2021.52</v>
          </cell>
        </row>
        <row r="175">
          <cell r="A175">
            <v>45509</v>
          </cell>
          <cell r="B175">
            <v>22</v>
          </cell>
          <cell r="F175">
            <v>1576.92</v>
          </cell>
        </row>
        <row r="176">
          <cell r="A176">
            <v>45509</v>
          </cell>
          <cell r="B176">
            <v>23</v>
          </cell>
          <cell r="F176">
            <v>1263.19</v>
          </cell>
        </row>
        <row r="177">
          <cell r="A177">
            <v>45510</v>
          </cell>
          <cell r="B177">
            <v>0</v>
          </cell>
          <cell r="F177">
            <v>910.68</v>
          </cell>
        </row>
        <row r="178">
          <cell r="A178">
            <v>45510</v>
          </cell>
          <cell r="B178">
            <v>1</v>
          </cell>
          <cell r="F178">
            <v>796.47</v>
          </cell>
        </row>
        <row r="179">
          <cell r="A179">
            <v>45510</v>
          </cell>
          <cell r="B179">
            <v>2</v>
          </cell>
          <cell r="F179">
            <v>689.37</v>
          </cell>
        </row>
        <row r="180">
          <cell r="A180">
            <v>45510</v>
          </cell>
          <cell r="B180">
            <v>3</v>
          </cell>
          <cell r="F180">
            <v>32.58</v>
          </cell>
        </row>
        <row r="181">
          <cell r="A181">
            <v>45510</v>
          </cell>
          <cell r="B181">
            <v>4</v>
          </cell>
          <cell r="F181">
            <v>32.58</v>
          </cell>
        </row>
        <row r="182">
          <cell r="A182">
            <v>45510</v>
          </cell>
          <cell r="B182">
            <v>5</v>
          </cell>
          <cell r="F182">
            <v>32.58</v>
          </cell>
        </row>
        <row r="183">
          <cell r="A183">
            <v>45510</v>
          </cell>
          <cell r="B183">
            <v>6</v>
          </cell>
          <cell r="F183">
            <v>173.22</v>
          </cell>
        </row>
        <row r="184">
          <cell r="A184">
            <v>45510</v>
          </cell>
          <cell r="B184">
            <v>7</v>
          </cell>
          <cell r="F184">
            <v>1146.75</v>
          </cell>
        </row>
        <row r="185">
          <cell r="A185">
            <v>45510</v>
          </cell>
          <cell r="B185">
            <v>8</v>
          </cell>
          <cell r="F185">
            <v>1611.97</v>
          </cell>
        </row>
        <row r="186">
          <cell r="A186">
            <v>45510</v>
          </cell>
          <cell r="B186">
            <v>9</v>
          </cell>
          <cell r="F186">
            <v>2010.94</v>
          </cell>
        </row>
        <row r="187">
          <cell r="A187">
            <v>45510</v>
          </cell>
          <cell r="B187">
            <v>10</v>
          </cell>
          <cell r="F187">
            <v>2051.4299999999998</v>
          </cell>
        </row>
        <row r="188">
          <cell r="A188">
            <v>45510</v>
          </cell>
          <cell r="B188">
            <v>11</v>
          </cell>
          <cell r="F188">
            <v>2057.41</v>
          </cell>
        </row>
        <row r="189">
          <cell r="A189">
            <v>45510</v>
          </cell>
          <cell r="B189">
            <v>12</v>
          </cell>
          <cell r="F189">
            <v>2053.39</v>
          </cell>
        </row>
        <row r="190">
          <cell r="A190">
            <v>45510</v>
          </cell>
          <cell r="B190">
            <v>13</v>
          </cell>
          <cell r="F190">
            <v>2049.1799999999998</v>
          </cell>
        </row>
        <row r="191">
          <cell r="A191">
            <v>45510</v>
          </cell>
          <cell r="B191">
            <v>14</v>
          </cell>
          <cell r="F191">
            <v>2071.11</v>
          </cell>
        </row>
        <row r="192">
          <cell r="A192">
            <v>45510</v>
          </cell>
          <cell r="B192">
            <v>15</v>
          </cell>
          <cell r="F192">
            <v>2077.25</v>
          </cell>
        </row>
        <row r="193">
          <cell r="A193">
            <v>45510</v>
          </cell>
          <cell r="B193">
            <v>16</v>
          </cell>
          <cell r="F193">
            <v>2065.36</v>
          </cell>
        </row>
        <row r="194">
          <cell r="A194">
            <v>45510</v>
          </cell>
          <cell r="B194">
            <v>17</v>
          </cell>
          <cell r="F194">
            <v>2050.35</v>
          </cell>
        </row>
        <row r="195">
          <cell r="A195">
            <v>45510</v>
          </cell>
          <cell r="B195">
            <v>18</v>
          </cell>
          <cell r="F195">
            <v>2034.24</v>
          </cell>
        </row>
        <row r="196">
          <cell r="A196">
            <v>45510</v>
          </cell>
          <cell r="B196">
            <v>19</v>
          </cell>
          <cell r="F196">
            <v>1857.22</v>
          </cell>
        </row>
        <row r="197">
          <cell r="A197">
            <v>45510</v>
          </cell>
          <cell r="B197">
            <v>20</v>
          </cell>
          <cell r="F197">
            <v>1943.27</v>
          </cell>
        </row>
        <row r="198">
          <cell r="A198">
            <v>45510</v>
          </cell>
          <cell r="B198">
            <v>21</v>
          </cell>
          <cell r="F198">
            <v>1859.94</v>
          </cell>
        </row>
        <row r="199">
          <cell r="A199">
            <v>45510</v>
          </cell>
          <cell r="B199">
            <v>22</v>
          </cell>
          <cell r="F199">
            <v>1409.11</v>
          </cell>
        </row>
        <row r="200">
          <cell r="A200">
            <v>45510</v>
          </cell>
          <cell r="B200">
            <v>23</v>
          </cell>
          <cell r="F200">
            <v>1123.04</v>
          </cell>
        </row>
        <row r="201">
          <cell r="A201">
            <v>45511</v>
          </cell>
          <cell r="B201">
            <v>0</v>
          </cell>
          <cell r="F201">
            <v>965.44</v>
          </cell>
        </row>
        <row r="202">
          <cell r="A202">
            <v>45511</v>
          </cell>
          <cell r="B202">
            <v>1</v>
          </cell>
          <cell r="F202">
            <v>779.4</v>
          </cell>
        </row>
        <row r="203">
          <cell r="A203">
            <v>45511</v>
          </cell>
          <cell r="B203">
            <v>2</v>
          </cell>
          <cell r="F203">
            <v>141.36000000000001</v>
          </cell>
        </row>
        <row r="204">
          <cell r="A204">
            <v>45511</v>
          </cell>
          <cell r="B204">
            <v>3</v>
          </cell>
          <cell r="F204">
            <v>128.46</v>
          </cell>
        </row>
        <row r="205">
          <cell r="A205">
            <v>45511</v>
          </cell>
          <cell r="B205">
            <v>4</v>
          </cell>
          <cell r="F205">
            <v>121.53</v>
          </cell>
        </row>
        <row r="206">
          <cell r="A206">
            <v>45511</v>
          </cell>
          <cell r="B206">
            <v>5</v>
          </cell>
          <cell r="F206">
            <v>146.63</v>
          </cell>
        </row>
        <row r="207">
          <cell r="A207">
            <v>45511</v>
          </cell>
          <cell r="B207">
            <v>6</v>
          </cell>
          <cell r="F207">
            <v>996.4</v>
          </cell>
        </row>
        <row r="208">
          <cell r="A208">
            <v>45511</v>
          </cell>
          <cell r="B208">
            <v>7</v>
          </cell>
          <cell r="F208">
            <v>1288.23</v>
          </cell>
        </row>
        <row r="209">
          <cell r="A209">
            <v>45511</v>
          </cell>
          <cell r="B209">
            <v>8</v>
          </cell>
          <cell r="F209">
            <v>1658.22</v>
          </cell>
        </row>
        <row r="210">
          <cell r="A210">
            <v>45511</v>
          </cell>
          <cell r="B210">
            <v>9</v>
          </cell>
          <cell r="F210">
            <v>2032.69</v>
          </cell>
        </row>
        <row r="211">
          <cell r="A211">
            <v>45511</v>
          </cell>
          <cell r="B211">
            <v>10</v>
          </cell>
          <cell r="F211">
            <v>2034.49</v>
          </cell>
        </row>
        <row r="212">
          <cell r="A212">
            <v>45511</v>
          </cell>
          <cell r="B212">
            <v>11</v>
          </cell>
          <cell r="F212">
            <v>2036.63</v>
          </cell>
        </row>
        <row r="213">
          <cell r="A213">
            <v>45511</v>
          </cell>
          <cell r="B213">
            <v>12</v>
          </cell>
          <cell r="F213">
            <v>2040.43</v>
          </cell>
        </row>
        <row r="214">
          <cell r="A214">
            <v>45511</v>
          </cell>
          <cell r="B214">
            <v>13</v>
          </cell>
          <cell r="F214">
            <v>2038.06</v>
          </cell>
        </row>
        <row r="215">
          <cell r="A215">
            <v>45511</v>
          </cell>
          <cell r="B215">
            <v>14</v>
          </cell>
          <cell r="F215">
            <v>2044.06</v>
          </cell>
        </row>
        <row r="216">
          <cell r="A216">
            <v>45511</v>
          </cell>
          <cell r="B216">
            <v>15</v>
          </cell>
          <cell r="F216">
            <v>2044.8</v>
          </cell>
        </row>
        <row r="217">
          <cell r="A217">
            <v>45511</v>
          </cell>
          <cell r="B217">
            <v>16</v>
          </cell>
          <cell r="F217">
            <v>2082.39</v>
          </cell>
        </row>
        <row r="218">
          <cell r="A218">
            <v>45511</v>
          </cell>
          <cell r="B218">
            <v>17</v>
          </cell>
          <cell r="F218">
            <v>2062.0300000000002</v>
          </cell>
        </row>
        <row r="219">
          <cell r="A219">
            <v>45511</v>
          </cell>
          <cell r="B219">
            <v>18</v>
          </cell>
          <cell r="F219">
            <v>2072.56</v>
          </cell>
        </row>
        <row r="220">
          <cell r="A220">
            <v>45511</v>
          </cell>
          <cell r="B220">
            <v>19</v>
          </cell>
          <cell r="F220">
            <v>2037.71</v>
          </cell>
        </row>
        <row r="221">
          <cell r="A221">
            <v>45511</v>
          </cell>
          <cell r="B221">
            <v>20</v>
          </cell>
          <cell r="F221">
            <v>2073.9</v>
          </cell>
        </row>
        <row r="222">
          <cell r="A222">
            <v>45511</v>
          </cell>
          <cell r="B222">
            <v>21</v>
          </cell>
          <cell r="F222">
            <v>2066.0300000000002</v>
          </cell>
        </row>
        <row r="223">
          <cell r="A223">
            <v>45511</v>
          </cell>
          <cell r="B223">
            <v>22</v>
          </cell>
          <cell r="F223">
            <v>1684.69</v>
          </cell>
        </row>
        <row r="224">
          <cell r="A224">
            <v>45511</v>
          </cell>
          <cell r="B224">
            <v>23</v>
          </cell>
          <cell r="F224">
            <v>1314.13</v>
          </cell>
        </row>
        <row r="225">
          <cell r="A225">
            <v>45512</v>
          </cell>
          <cell r="B225">
            <v>0</v>
          </cell>
          <cell r="F225">
            <v>1243.8900000000001</v>
          </cell>
        </row>
        <row r="226">
          <cell r="A226">
            <v>45512</v>
          </cell>
          <cell r="B226">
            <v>1</v>
          </cell>
          <cell r="F226">
            <v>1024.99</v>
          </cell>
        </row>
        <row r="227">
          <cell r="A227">
            <v>45512</v>
          </cell>
          <cell r="B227">
            <v>2</v>
          </cell>
          <cell r="F227">
            <v>884.74</v>
          </cell>
        </row>
        <row r="228">
          <cell r="A228">
            <v>45512</v>
          </cell>
          <cell r="B228">
            <v>3</v>
          </cell>
          <cell r="F228">
            <v>825.83</v>
          </cell>
        </row>
        <row r="229">
          <cell r="A229">
            <v>45512</v>
          </cell>
          <cell r="B229">
            <v>4</v>
          </cell>
          <cell r="F229">
            <v>829.53</v>
          </cell>
        </row>
        <row r="230">
          <cell r="A230">
            <v>45512</v>
          </cell>
          <cell r="B230">
            <v>5</v>
          </cell>
          <cell r="F230">
            <v>944.75</v>
          </cell>
        </row>
        <row r="231">
          <cell r="A231">
            <v>45512</v>
          </cell>
          <cell r="B231">
            <v>6</v>
          </cell>
          <cell r="F231">
            <v>1069.75</v>
          </cell>
        </row>
        <row r="232">
          <cell r="A232">
            <v>45512</v>
          </cell>
          <cell r="B232">
            <v>7</v>
          </cell>
          <cell r="F232">
            <v>1256.6400000000001</v>
          </cell>
        </row>
        <row r="233">
          <cell r="A233">
            <v>45512</v>
          </cell>
          <cell r="B233">
            <v>8</v>
          </cell>
          <cell r="F233">
            <v>1752.64</v>
          </cell>
        </row>
        <row r="234">
          <cell r="A234">
            <v>45512</v>
          </cell>
          <cell r="B234">
            <v>9</v>
          </cell>
          <cell r="F234">
            <v>2061.91</v>
          </cell>
        </row>
        <row r="235">
          <cell r="A235">
            <v>45512</v>
          </cell>
          <cell r="B235">
            <v>10</v>
          </cell>
          <cell r="F235">
            <v>2082.38</v>
          </cell>
        </row>
        <row r="236">
          <cell r="A236">
            <v>45512</v>
          </cell>
          <cell r="B236">
            <v>11</v>
          </cell>
          <cell r="F236">
            <v>2088.4899999999998</v>
          </cell>
        </row>
        <row r="237">
          <cell r="A237">
            <v>45512</v>
          </cell>
          <cell r="B237">
            <v>12</v>
          </cell>
          <cell r="F237">
            <v>2092.75</v>
          </cell>
        </row>
        <row r="238">
          <cell r="A238">
            <v>45512</v>
          </cell>
          <cell r="B238">
            <v>13</v>
          </cell>
          <cell r="F238">
            <v>2090.16</v>
          </cell>
        </row>
        <row r="239">
          <cell r="A239">
            <v>45512</v>
          </cell>
          <cell r="B239">
            <v>14</v>
          </cell>
          <cell r="F239">
            <v>2098.5300000000002</v>
          </cell>
        </row>
        <row r="240">
          <cell r="A240">
            <v>45512</v>
          </cell>
          <cell r="B240">
            <v>15</v>
          </cell>
          <cell r="F240">
            <v>2103.34</v>
          </cell>
        </row>
        <row r="241">
          <cell r="A241">
            <v>45512</v>
          </cell>
          <cell r="B241">
            <v>16</v>
          </cell>
          <cell r="F241">
            <v>2117.98</v>
          </cell>
        </row>
        <row r="242">
          <cell r="A242">
            <v>45512</v>
          </cell>
          <cell r="B242">
            <v>17</v>
          </cell>
          <cell r="F242">
            <v>2120.3000000000002</v>
          </cell>
        </row>
        <row r="243">
          <cell r="A243">
            <v>45512</v>
          </cell>
          <cell r="B243">
            <v>18</v>
          </cell>
          <cell r="F243">
            <v>2111.0500000000002</v>
          </cell>
        </row>
        <row r="244">
          <cell r="A244">
            <v>45512</v>
          </cell>
          <cell r="B244">
            <v>19</v>
          </cell>
          <cell r="F244">
            <v>2093.4</v>
          </cell>
        </row>
        <row r="245">
          <cell r="A245">
            <v>45512</v>
          </cell>
          <cell r="B245">
            <v>20</v>
          </cell>
          <cell r="F245">
            <v>2111.88</v>
          </cell>
        </row>
        <row r="246">
          <cell r="A246">
            <v>45512</v>
          </cell>
          <cell r="B246">
            <v>21</v>
          </cell>
          <cell r="F246">
            <v>2103.14</v>
          </cell>
        </row>
        <row r="247">
          <cell r="A247">
            <v>45512</v>
          </cell>
          <cell r="B247">
            <v>22</v>
          </cell>
          <cell r="F247">
            <v>1998.62</v>
          </cell>
        </row>
        <row r="248">
          <cell r="A248">
            <v>45512</v>
          </cell>
          <cell r="B248">
            <v>23</v>
          </cell>
          <cell r="F248">
            <v>1489.84</v>
          </cell>
        </row>
        <row r="249">
          <cell r="A249">
            <v>45513</v>
          </cell>
          <cell r="B249">
            <v>0</v>
          </cell>
          <cell r="F249">
            <v>1162.74</v>
          </cell>
        </row>
        <row r="250">
          <cell r="A250">
            <v>45513</v>
          </cell>
          <cell r="B250">
            <v>1</v>
          </cell>
          <cell r="F250">
            <v>1050.53</v>
          </cell>
        </row>
        <row r="251">
          <cell r="A251">
            <v>45513</v>
          </cell>
          <cell r="B251">
            <v>2</v>
          </cell>
          <cell r="F251">
            <v>880.23</v>
          </cell>
        </row>
        <row r="252">
          <cell r="A252">
            <v>45513</v>
          </cell>
          <cell r="B252">
            <v>3</v>
          </cell>
          <cell r="F252">
            <v>794.39</v>
          </cell>
        </row>
        <row r="253">
          <cell r="A253">
            <v>45513</v>
          </cell>
          <cell r="B253">
            <v>4</v>
          </cell>
          <cell r="F253">
            <v>744.71</v>
          </cell>
        </row>
        <row r="254">
          <cell r="A254">
            <v>45513</v>
          </cell>
          <cell r="B254">
            <v>5</v>
          </cell>
          <cell r="F254">
            <v>781.04</v>
          </cell>
        </row>
        <row r="255">
          <cell r="A255">
            <v>45513</v>
          </cell>
          <cell r="B255">
            <v>6</v>
          </cell>
          <cell r="F255">
            <v>779.37</v>
          </cell>
        </row>
        <row r="256">
          <cell r="A256">
            <v>45513</v>
          </cell>
          <cell r="B256">
            <v>7</v>
          </cell>
          <cell r="F256">
            <v>1170.42</v>
          </cell>
        </row>
        <row r="257">
          <cell r="A257">
            <v>45513</v>
          </cell>
          <cell r="B257">
            <v>8</v>
          </cell>
          <cell r="F257">
            <v>1522.83</v>
          </cell>
        </row>
        <row r="258">
          <cell r="A258">
            <v>45513</v>
          </cell>
          <cell r="B258">
            <v>9</v>
          </cell>
          <cell r="F258">
            <v>1928.78</v>
          </cell>
        </row>
        <row r="259">
          <cell r="A259">
            <v>45513</v>
          </cell>
          <cell r="B259">
            <v>10</v>
          </cell>
          <cell r="F259">
            <v>2054.39</v>
          </cell>
        </row>
        <row r="260">
          <cell r="A260">
            <v>45513</v>
          </cell>
          <cell r="B260">
            <v>11</v>
          </cell>
          <cell r="F260">
            <v>2061.46</v>
          </cell>
        </row>
        <row r="261">
          <cell r="A261">
            <v>45513</v>
          </cell>
          <cell r="B261">
            <v>12</v>
          </cell>
          <cell r="F261">
            <v>2061.27</v>
          </cell>
        </row>
        <row r="262">
          <cell r="A262">
            <v>45513</v>
          </cell>
          <cell r="B262">
            <v>13</v>
          </cell>
          <cell r="F262">
            <v>2056.7399999999998</v>
          </cell>
        </row>
        <row r="263">
          <cell r="A263">
            <v>45513</v>
          </cell>
          <cell r="B263">
            <v>14</v>
          </cell>
          <cell r="F263">
            <v>2061.14</v>
          </cell>
        </row>
        <row r="264">
          <cell r="A264">
            <v>45513</v>
          </cell>
          <cell r="B264">
            <v>15</v>
          </cell>
          <cell r="F264">
            <v>2061.16</v>
          </cell>
        </row>
        <row r="265">
          <cell r="A265">
            <v>45513</v>
          </cell>
          <cell r="B265">
            <v>16</v>
          </cell>
          <cell r="F265">
            <v>2090.84</v>
          </cell>
        </row>
        <row r="266">
          <cell r="A266">
            <v>45513</v>
          </cell>
          <cell r="B266">
            <v>17</v>
          </cell>
          <cell r="F266">
            <v>2097.96</v>
          </cell>
        </row>
        <row r="267">
          <cell r="A267">
            <v>45513</v>
          </cell>
          <cell r="B267">
            <v>18</v>
          </cell>
          <cell r="F267">
            <v>2095.17</v>
          </cell>
        </row>
        <row r="268">
          <cell r="A268">
            <v>45513</v>
          </cell>
          <cell r="B268">
            <v>19</v>
          </cell>
          <cell r="F268">
            <v>2066.1</v>
          </cell>
        </row>
        <row r="269">
          <cell r="A269">
            <v>45513</v>
          </cell>
          <cell r="B269">
            <v>20</v>
          </cell>
          <cell r="F269">
            <v>2093.6</v>
          </cell>
        </row>
        <row r="270">
          <cell r="A270">
            <v>45513</v>
          </cell>
          <cell r="B270">
            <v>21</v>
          </cell>
          <cell r="F270">
            <v>2077.36</v>
          </cell>
        </row>
        <row r="271">
          <cell r="A271">
            <v>45513</v>
          </cell>
          <cell r="B271">
            <v>22</v>
          </cell>
          <cell r="F271">
            <v>1972.27</v>
          </cell>
        </row>
        <row r="272">
          <cell r="A272">
            <v>45513</v>
          </cell>
          <cell r="B272">
            <v>23</v>
          </cell>
          <cell r="F272">
            <v>1475.57</v>
          </cell>
        </row>
        <row r="273">
          <cell r="A273">
            <v>45514</v>
          </cell>
          <cell r="B273">
            <v>0</v>
          </cell>
          <cell r="F273">
            <v>1106.44</v>
          </cell>
        </row>
        <row r="274">
          <cell r="A274">
            <v>45514</v>
          </cell>
          <cell r="B274">
            <v>1</v>
          </cell>
          <cell r="F274">
            <v>962.68</v>
          </cell>
        </row>
        <row r="275">
          <cell r="A275">
            <v>45514</v>
          </cell>
          <cell r="B275">
            <v>2</v>
          </cell>
          <cell r="F275">
            <v>835.79</v>
          </cell>
        </row>
        <row r="276">
          <cell r="A276">
            <v>45514</v>
          </cell>
          <cell r="B276">
            <v>3</v>
          </cell>
          <cell r="F276">
            <v>784.59</v>
          </cell>
        </row>
        <row r="277">
          <cell r="A277">
            <v>45514</v>
          </cell>
          <cell r="B277">
            <v>4</v>
          </cell>
          <cell r="F277">
            <v>687.91</v>
          </cell>
        </row>
        <row r="278">
          <cell r="A278">
            <v>45514</v>
          </cell>
          <cell r="B278">
            <v>5</v>
          </cell>
          <cell r="F278">
            <v>930.15</v>
          </cell>
        </row>
        <row r="279">
          <cell r="A279">
            <v>45514</v>
          </cell>
          <cell r="B279">
            <v>6</v>
          </cell>
          <cell r="F279">
            <v>1086</v>
          </cell>
        </row>
        <row r="280">
          <cell r="A280">
            <v>45514</v>
          </cell>
          <cell r="B280">
            <v>7</v>
          </cell>
          <cell r="F280">
            <v>1442.69</v>
          </cell>
        </row>
        <row r="281">
          <cell r="A281">
            <v>45514</v>
          </cell>
          <cell r="B281">
            <v>8</v>
          </cell>
          <cell r="F281">
            <v>2055.11</v>
          </cell>
        </row>
        <row r="282">
          <cell r="A282">
            <v>45514</v>
          </cell>
          <cell r="B282">
            <v>9</v>
          </cell>
          <cell r="F282">
            <v>2093.1799999999998</v>
          </cell>
        </row>
        <row r="283">
          <cell r="A283">
            <v>45514</v>
          </cell>
          <cell r="B283">
            <v>10</v>
          </cell>
          <cell r="F283">
            <v>2102.87</v>
          </cell>
        </row>
        <row r="284">
          <cell r="A284">
            <v>45514</v>
          </cell>
          <cell r="B284">
            <v>11</v>
          </cell>
          <cell r="F284">
            <v>2101.35</v>
          </cell>
        </row>
        <row r="285">
          <cell r="A285">
            <v>45514</v>
          </cell>
          <cell r="B285">
            <v>12</v>
          </cell>
          <cell r="F285">
            <v>2104.25</v>
          </cell>
        </row>
        <row r="286">
          <cell r="A286">
            <v>45514</v>
          </cell>
          <cell r="B286">
            <v>13</v>
          </cell>
          <cell r="F286">
            <v>2104.5700000000002</v>
          </cell>
        </row>
        <row r="287">
          <cell r="A287">
            <v>45514</v>
          </cell>
          <cell r="B287">
            <v>14</v>
          </cell>
          <cell r="F287">
            <v>2119</v>
          </cell>
        </row>
        <row r="288">
          <cell r="A288">
            <v>45514</v>
          </cell>
          <cell r="B288">
            <v>15</v>
          </cell>
          <cell r="F288">
            <v>2119.31</v>
          </cell>
        </row>
        <row r="289">
          <cell r="A289">
            <v>45514</v>
          </cell>
          <cell r="B289">
            <v>16</v>
          </cell>
          <cell r="F289">
            <v>2137.7399999999998</v>
          </cell>
        </row>
        <row r="290">
          <cell r="A290">
            <v>45514</v>
          </cell>
          <cell r="B290">
            <v>17</v>
          </cell>
          <cell r="F290">
            <v>2122.27</v>
          </cell>
        </row>
        <row r="291">
          <cell r="A291">
            <v>45514</v>
          </cell>
          <cell r="B291">
            <v>18</v>
          </cell>
          <cell r="F291">
            <v>2120.4899999999998</v>
          </cell>
        </row>
        <row r="292">
          <cell r="A292">
            <v>45514</v>
          </cell>
          <cell r="B292">
            <v>19</v>
          </cell>
          <cell r="F292">
            <v>2090.08</v>
          </cell>
        </row>
        <row r="293">
          <cell r="A293">
            <v>45514</v>
          </cell>
          <cell r="B293">
            <v>20</v>
          </cell>
          <cell r="F293">
            <v>2107.2600000000002</v>
          </cell>
        </row>
        <row r="294">
          <cell r="A294">
            <v>45514</v>
          </cell>
          <cell r="B294">
            <v>21</v>
          </cell>
          <cell r="F294">
            <v>2099.62</v>
          </cell>
        </row>
        <row r="295">
          <cell r="A295">
            <v>45514</v>
          </cell>
          <cell r="B295">
            <v>22</v>
          </cell>
          <cell r="F295">
            <v>1960.37</v>
          </cell>
        </row>
        <row r="296">
          <cell r="A296">
            <v>45514</v>
          </cell>
          <cell r="B296">
            <v>23</v>
          </cell>
          <cell r="F296">
            <v>1423.88</v>
          </cell>
        </row>
        <row r="297">
          <cell r="A297">
            <v>45515</v>
          </cell>
          <cell r="B297">
            <v>0</v>
          </cell>
          <cell r="F297">
            <v>1086.57</v>
          </cell>
        </row>
        <row r="298">
          <cell r="A298">
            <v>45515</v>
          </cell>
          <cell r="B298">
            <v>1</v>
          </cell>
          <cell r="F298">
            <v>962.28</v>
          </cell>
        </row>
        <row r="299">
          <cell r="A299">
            <v>45515</v>
          </cell>
          <cell r="B299">
            <v>2</v>
          </cell>
          <cell r="F299">
            <v>800.73</v>
          </cell>
        </row>
        <row r="300">
          <cell r="A300">
            <v>45515</v>
          </cell>
          <cell r="B300">
            <v>3</v>
          </cell>
          <cell r="F300">
            <v>683.63</v>
          </cell>
        </row>
        <row r="301">
          <cell r="A301">
            <v>45515</v>
          </cell>
          <cell r="B301">
            <v>4</v>
          </cell>
          <cell r="F301">
            <v>642.19000000000005</v>
          </cell>
        </row>
        <row r="302">
          <cell r="A302">
            <v>45515</v>
          </cell>
          <cell r="B302">
            <v>5</v>
          </cell>
          <cell r="F302">
            <v>166.76</v>
          </cell>
        </row>
        <row r="303">
          <cell r="A303">
            <v>45515</v>
          </cell>
          <cell r="B303">
            <v>6</v>
          </cell>
          <cell r="F303">
            <v>1084.18</v>
          </cell>
        </row>
        <row r="304">
          <cell r="A304">
            <v>45515</v>
          </cell>
          <cell r="B304">
            <v>7</v>
          </cell>
          <cell r="F304">
            <v>1416.23</v>
          </cell>
        </row>
        <row r="305">
          <cell r="A305">
            <v>45515</v>
          </cell>
          <cell r="B305">
            <v>8</v>
          </cell>
          <cell r="F305">
            <v>1844.99</v>
          </cell>
        </row>
        <row r="306">
          <cell r="A306">
            <v>45515</v>
          </cell>
          <cell r="B306">
            <v>9</v>
          </cell>
          <cell r="F306">
            <v>2105.83</v>
          </cell>
        </row>
        <row r="307">
          <cell r="A307">
            <v>45515</v>
          </cell>
          <cell r="B307">
            <v>10</v>
          </cell>
          <cell r="F307">
            <v>2111.15</v>
          </cell>
        </row>
        <row r="308">
          <cell r="A308">
            <v>45515</v>
          </cell>
          <cell r="B308">
            <v>11</v>
          </cell>
          <cell r="F308">
            <v>2128.67</v>
          </cell>
        </row>
        <row r="309">
          <cell r="A309">
            <v>45515</v>
          </cell>
          <cell r="B309">
            <v>12</v>
          </cell>
          <cell r="F309">
            <v>2133.06</v>
          </cell>
        </row>
        <row r="310">
          <cell r="A310">
            <v>45515</v>
          </cell>
          <cell r="B310">
            <v>13</v>
          </cell>
          <cell r="F310">
            <v>2127.98</v>
          </cell>
        </row>
        <row r="311">
          <cell r="A311">
            <v>45515</v>
          </cell>
          <cell r="B311">
            <v>14</v>
          </cell>
          <cell r="F311">
            <v>2154.25</v>
          </cell>
        </row>
        <row r="312">
          <cell r="A312">
            <v>45515</v>
          </cell>
          <cell r="B312">
            <v>15</v>
          </cell>
          <cell r="F312">
            <v>2177.9299999999998</v>
          </cell>
        </row>
        <row r="313">
          <cell r="A313">
            <v>45515</v>
          </cell>
          <cell r="B313">
            <v>16</v>
          </cell>
          <cell r="F313">
            <v>2204.85</v>
          </cell>
        </row>
        <row r="314">
          <cell r="A314">
            <v>45515</v>
          </cell>
          <cell r="B314">
            <v>17</v>
          </cell>
          <cell r="F314">
            <v>2176.75</v>
          </cell>
        </row>
        <row r="315">
          <cell r="A315">
            <v>45515</v>
          </cell>
          <cell r="B315">
            <v>18</v>
          </cell>
          <cell r="F315">
            <v>2132.0500000000002</v>
          </cell>
        </row>
        <row r="316">
          <cell r="A316">
            <v>45515</v>
          </cell>
          <cell r="B316">
            <v>19</v>
          </cell>
          <cell r="F316">
            <v>2093.2800000000002</v>
          </cell>
        </row>
        <row r="317">
          <cell r="A317">
            <v>45515</v>
          </cell>
          <cell r="B317">
            <v>20</v>
          </cell>
          <cell r="F317">
            <v>2106.14</v>
          </cell>
        </row>
        <row r="318">
          <cell r="A318">
            <v>45515</v>
          </cell>
          <cell r="B318">
            <v>21</v>
          </cell>
          <cell r="F318">
            <v>2097.25</v>
          </cell>
        </row>
        <row r="319">
          <cell r="A319">
            <v>45515</v>
          </cell>
          <cell r="B319">
            <v>22</v>
          </cell>
          <cell r="F319">
            <v>2007.02</v>
          </cell>
        </row>
        <row r="320">
          <cell r="A320">
            <v>45515</v>
          </cell>
          <cell r="B320">
            <v>23</v>
          </cell>
          <cell r="F320">
            <v>1484.13</v>
          </cell>
        </row>
        <row r="321">
          <cell r="A321">
            <v>45516</v>
          </cell>
          <cell r="B321">
            <v>0</v>
          </cell>
          <cell r="F321">
            <v>1214.3</v>
          </cell>
        </row>
        <row r="322">
          <cell r="A322">
            <v>45516</v>
          </cell>
          <cell r="B322">
            <v>1</v>
          </cell>
          <cell r="F322">
            <v>1135.07</v>
          </cell>
        </row>
        <row r="323">
          <cell r="A323">
            <v>45516</v>
          </cell>
          <cell r="B323">
            <v>2</v>
          </cell>
          <cell r="F323">
            <v>997.74</v>
          </cell>
        </row>
        <row r="324">
          <cell r="A324">
            <v>45516</v>
          </cell>
          <cell r="B324">
            <v>3</v>
          </cell>
          <cell r="F324">
            <v>822.85</v>
          </cell>
        </row>
        <row r="325">
          <cell r="A325">
            <v>45516</v>
          </cell>
          <cell r="B325">
            <v>4</v>
          </cell>
          <cell r="F325">
            <v>769.02</v>
          </cell>
        </row>
        <row r="326">
          <cell r="A326">
            <v>45516</v>
          </cell>
          <cell r="B326">
            <v>5</v>
          </cell>
          <cell r="F326">
            <v>859.97</v>
          </cell>
        </row>
        <row r="327">
          <cell r="A327">
            <v>45516</v>
          </cell>
          <cell r="B327">
            <v>6</v>
          </cell>
          <cell r="F327">
            <v>891.45</v>
          </cell>
        </row>
        <row r="328">
          <cell r="A328">
            <v>45516</v>
          </cell>
          <cell r="B328">
            <v>7</v>
          </cell>
          <cell r="F328">
            <v>1181.57</v>
          </cell>
        </row>
        <row r="329">
          <cell r="A329">
            <v>45516</v>
          </cell>
          <cell r="B329">
            <v>8</v>
          </cell>
          <cell r="F329">
            <v>1526.11</v>
          </cell>
        </row>
        <row r="330">
          <cell r="A330">
            <v>45516</v>
          </cell>
          <cell r="B330">
            <v>9</v>
          </cell>
          <cell r="F330">
            <v>2028.64</v>
          </cell>
        </row>
        <row r="331">
          <cell r="A331">
            <v>45516</v>
          </cell>
          <cell r="B331">
            <v>10</v>
          </cell>
          <cell r="F331">
            <v>2095.73</v>
          </cell>
        </row>
        <row r="332">
          <cell r="A332">
            <v>45516</v>
          </cell>
          <cell r="B332">
            <v>11</v>
          </cell>
          <cell r="F332">
            <v>2108.94</v>
          </cell>
        </row>
        <row r="333">
          <cell r="A333">
            <v>45516</v>
          </cell>
          <cell r="B333">
            <v>12</v>
          </cell>
          <cell r="F333">
            <v>2108.85</v>
          </cell>
        </row>
        <row r="334">
          <cell r="A334">
            <v>45516</v>
          </cell>
          <cell r="B334">
            <v>13</v>
          </cell>
          <cell r="F334">
            <v>2104.9899999999998</v>
          </cell>
        </row>
        <row r="335">
          <cell r="A335">
            <v>45516</v>
          </cell>
          <cell r="B335">
            <v>14</v>
          </cell>
          <cell r="F335">
            <v>2105.9899999999998</v>
          </cell>
        </row>
        <row r="336">
          <cell r="A336">
            <v>45516</v>
          </cell>
          <cell r="B336">
            <v>15</v>
          </cell>
          <cell r="F336">
            <v>2105.2600000000002</v>
          </cell>
        </row>
        <row r="337">
          <cell r="A337">
            <v>45516</v>
          </cell>
          <cell r="B337">
            <v>16</v>
          </cell>
          <cell r="F337">
            <v>2102.2800000000002</v>
          </cell>
        </row>
        <row r="338">
          <cell r="A338">
            <v>45516</v>
          </cell>
          <cell r="B338">
            <v>17</v>
          </cell>
          <cell r="F338">
            <v>2080.1799999999998</v>
          </cell>
        </row>
        <row r="339">
          <cell r="A339">
            <v>45516</v>
          </cell>
          <cell r="B339">
            <v>18</v>
          </cell>
          <cell r="F339">
            <v>2071.5500000000002</v>
          </cell>
        </row>
        <row r="340">
          <cell r="A340">
            <v>45516</v>
          </cell>
          <cell r="B340">
            <v>19</v>
          </cell>
          <cell r="F340">
            <v>2038.58</v>
          </cell>
        </row>
        <row r="341">
          <cell r="A341">
            <v>45516</v>
          </cell>
          <cell r="B341">
            <v>20</v>
          </cell>
          <cell r="F341">
            <v>2076.46</v>
          </cell>
        </row>
        <row r="342">
          <cell r="A342">
            <v>45516</v>
          </cell>
          <cell r="B342">
            <v>21</v>
          </cell>
          <cell r="F342">
            <v>2062.65</v>
          </cell>
        </row>
        <row r="343">
          <cell r="A343">
            <v>45516</v>
          </cell>
          <cell r="B343">
            <v>22</v>
          </cell>
          <cell r="F343">
            <v>1782.92</v>
          </cell>
        </row>
        <row r="344">
          <cell r="A344">
            <v>45516</v>
          </cell>
          <cell r="B344">
            <v>23</v>
          </cell>
          <cell r="F344">
            <v>1384.39</v>
          </cell>
        </row>
        <row r="345">
          <cell r="A345">
            <v>45517</v>
          </cell>
          <cell r="B345">
            <v>0</v>
          </cell>
          <cell r="F345">
            <v>1176.3800000000001</v>
          </cell>
        </row>
        <row r="346">
          <cell r="A346">
            <v>45517</v>
          </cell>
          <cell r="B346">
            <v>1</v>
          </cell>
          <cell r="F346">
            <v>1142.93</v>
          </cell>
        </row>
        <row r="347">
          <cell r="A347">
            <v>45517</v>
          </cell>
          <cell r="B347">
            <v>2</v>
          </cell>
          <cell r="F347">
            <v>1009.38</v>
          </cell>
        </row>
        <row r="348">
          <cell r="A348">
            <v>45517</v>
          </cell>
          <cell r="B348">
            <v>3</v>
          </cell>
          <cell r="F348">
            <v>841.77</v>
          </cell>
        </row>
        <row r="349">
          <cell r="A349">
            <v>45517</v>
          </cell>
          <cell r="B349">
            <v>4</v>
          </cell>
          <cell r="F349">
            <v>734.89</v>
          </cell>
        </row>
        <row r="350">
          <cell r="A350">
            <v>45517</v>
          </cell>
          <cell r="B350">
            <v>5</v>
          </cell>
          <cell r="F350">
            <v>1029.32</v>
          </cell>
        </row>
        <row r="351">
          <cell r="A351">
            <v>45517</v>
          </cell>
          <cell r="B351">
            <v>6</v>
          </cell>
          <cell r="F351">
            <v>1149.05</v>
          </cell>
        </row>
        <row r="352">
          <cell r="A352">
            <v>45517</v>
          </cell>
          <cell r="B352">
            <v>7</v>
          </cell>
          <cell r="F352">
            <v>1452.13</v>
          </cell>
        </row>
        <row r="353">
          <cell r="A353">
            <v>45517</v>
          </cell>
          <cell r="B353">
            <v>8</v>
          </cell>
          <cell r="F353">
            <v>2082.0100000000002</v>
          </cell>
        </row>
        <row r="354">
          <cell r="A354">
            <v>45517</v>
          </cell>
          <cell r="B354">
            <v>9</v>
          </cell>
          <cell r="F354">
            <v>2128.87</v>
          </cell>
        </row>
        <row r="355">
          <cell r="A355">
            <v>45517</v>
          </cell>
          <cell r="B355">
            <v>10</v>
          </cell>
          <cell r="F355">
            <v>2143.66</v>
          </cell>
        </row>
        <row r="356">
          <cell r="A356">
            <v>45517</v>
          </cell>
          <cell r="B356">
            <v>11</v>
          </cell>
          <cell r="F356">
            <v>2153.59</v>
          </cell>
        </row>
        <row r="357">
          <cell r="A357">
            <v>45517</v>
          </cell>
          <cell r="B357">
            <v>12</v>
          </cell>
          <cell r="F357">
            <v>2149.64</v>
          </cell>
        </row>
        <row r="358">
          <cell r="A358">
            <v>45517</v>
          </cell>
          <cell r="B358">
            <v>13</v>
          </cell>
          <cell r="F358">
            <v>2153.36</v>
          </cell>
        </row>
        <row r="359">
          <cell r="A359">
            <v>45517</v>
          </cell>
          <cell r="B359">
            <v>14</v>
          </cell>
          <cell r="F359">
            <v>2168.3200000000002</v>
          </cell>
        </row>
        <row r="360">
          <cell r="A360">
            <v>45517</v>
          </cell>
          <cell r="B360">
            <v>15</v>
          </cell>
          <cell r="F360">
            <v>2169.33</v>
          </cell>
        </row>
        <row r="361">
          <cell r="A361">
            <v>45517</v>
          </cell>
          <cell r="B361">
            <v>16</v>
          </cell>
          <cell r="F361">
            <v>2173.11</v>
          </cell>
        </row>
        <row r="362">
          <cell r="A362">
            <v>45517</v>
          </cell>
          <cell r="B362">
            <v>17</v>
          </cell>
          <cell r="F362">
            <v>2165.89</v>
          </cell>
        </row>
        <row r="363">
          <cell r="A363">
            <v>45517</v>
          </cell>
          <cell r="B363">
            <v>18</v>
          </cell>
          <cell r="F363">
            <v>2168.3200000000002</v>
          </cell>
        </row>
        <row r="364">
          <cell r="A364">
            <v>45517</v>
          </cell>
          <cell r="B364">
            <v>19</v>
          </cell>
          <cell r="F364">
            <v>2127.4899999999998</v>
          </cell>
        </row>
        <row r="365">
          <cell r="A365">
            <v>45517</v>
          </cell>
          <cell r="B365">
            <v>20</v>
          </cell>
          <cell r="F365">
            <v>2148.36</v>
          </cell>
        </row>
        <row r="366">
          <cell r="A366">
            <v>45517</v>
          </cell>
          <cell r="B366">
            <v>21</v>
          </cell>
          <cell r="F366">
            <v>2109.3000000000002</v>
          </cell>
        </row>
        <row r="367">
          <cell r="A367">
            <v>45517</v>
          </cell>
          <cell r="B367">
            <v>22</v>
          </cell>
          <cell r="F367">
            <v>2052.4</v>
          </cell>
        </row>
        <row r="368">
          <cell r="A368">
            <v>45517</v>
          </cell>
          <cell r="B368">
            <v>23</v>
          </cell>
          <cell r="F368">
            <v>1464.61</v>
          </cell>
        </row>
        <row r="369">
          <cell r="A369">
            <v>45518</v>
          </cell>
          <cell r="B369">
            <v>0</v>
          </cell>
          <cell r="F369">
            <v>1150.4000000000001</v>
          </cell>
        </row>
        <row r="370">
          <cell r="A370">
            <v>45518</v>
          </cell>
          <cell r="B370">
            <v>1</v>
          </cell>
          <cell r="F370">
            <v>1081.1199999999999</v>
          </cell>
        </row>
        <row r="371">
          <cell r="A371">
            <v>45518</v>
          </cell>
          <cell r="B371">
            <v>2</v>
          </cell>
          <cell r="F371">
            <v>858.38</v>
          </cell>
        </row>
        <row r="372">
          <cell r="A372">
            <v>45518</v>
          </cell>
          <cell r="B372">
            <v>3</v>
          </cell>
          <cell r="F372">
            <v>730.07</v>
          </cell>
        </row>
        <row r="373">
          <cell r="A373">
            <v>45518</v>
          </cell>
          <cell r="B373">
            <v>4</v>
          </cell>
          <cell r="F373">
            <v>760.63</v>
          </cell>
        </row>
        <row r="374">
          <cell r="A374">
            <v>45518</v>
          </cell>
          <cell r="B374">
            <v>5</v>
          </cell>
          <cell r="F374">
            <v>1037.47</v>
          </cell>
        </row>
        <row r="375">
          <cell r="A375">
            <v>45518</v>
          </cell>
          <cell r="B375">
            <v>6</v>
          </cell>
          <cell r="F375">
            <v>1119.9000000000001</v>
          </cell>
        </row>
        <row r="376">
          <cell r="A376">
            <v>45518</v>
          </cell>
          <cell r="B376">
            <v>7</v>
          </cell>
          <cell r="F376">
            <v>1410.05</v>
          </cell>
        </row>
        <row r="377">
          <cell r="A377">
            <v>45518</v>
          </cell>
          <cell r="B377">
            <v>8</v>
          </cell>
          <cell r="F377">
            <v>2070.2399999999998</v>
          </cell>
        </row>
        <row r="378">
          <cell r="A378">
            <v>45518</v>
          </cell>
          <cell r="B378">
            <v>9</v>
          </cell>
          <cell r="F378">
            <v>2119.94</v>
          </cell>
        </row>
        <row r="379">
          <cell r="A379">
            <v>45518</v>
          </cell>
          <cell r="B379">
            <v>10</v>
          </cell>
          <cell r="F379">
            <v>2235.12</v>
          </cell>
        </row>
        <row r="380">
          <cell r="A380">
            <v>45518</v>
          </cell>
          <cell r="B380">
            <v>11</v>
          </cell>
          <cell r="F380">
            <v>2285.58</v>
          </cell>
        </row>
        <row r="381">
          <cell r="A381">
            <v>45518</v>
          </cell>
          <cell r="B381">
            <v>12</v>
          </cell>
          <cell r="F381">
            <v>2322.2600000000002</v>
          </cell>
        </row>
        <row r="382">
          <cell r="A382">
            <v>45518</v>
          </cell>
          <cell r="B382">
            <v>13</v>
          </cell>
          <cell r="F382">
            <v>2341.04</v>
          </cell>
        </row>
        <row r="383">
          <cell r="A383">
            <v>45518</v>
          </cell>
          <cell r="B383">
            <v>14</v>
          </cell>
          <cell r="F383">
            <v>2364.02</v>
          </cell>
        </row>
        <row r="384">
          <cell r="A384">
            <v>45518</v>
          </cell>
          <cell r="B384">
            <v>15</v>
          </cell>
          <cell r="F384">
            <v>2354.56</v>
          </cell>
        </row>
        <row r="385">
          <cell r="A385">
            <v>45518</v>
          </cell>
          <cell r="B385">
            <v>16</v>
          </cell>
          <cell r="F385">
            <v>2162.4899999999998</v>
          </cell>
        </row>
        <row r="386">
          <cell r="A386">
            <v>45518</v>
          </cell>
          <cell r="B386">
            <v>17</v>
          </cell>
          <cell r="F386">
            <v>2143.58</v>
          </cell>
        </row>
        <row r="387">
          <cell r="A387">
            <v>45518</v>
          </cell>
          <cell r="B387">
            <v>18</v>
          </cell>
          <cell r="F387">
            <v>2202.42</v>
          </cell>
        </row>
        <row r="388">
          <cell r="A388">
            <v>45518</v>
          </cell>
          <cell r="B388">
            <v>19</v>
          </cell>
          <cell r="F388">
            <v>2104.42</v>
          </cell>
        </row>
        <row r="389">
          <cell r="A389">
            <v>45518</v>
          </cell>
          <cell r="B389">
            <v>20</v>
          </cell>
          <cell r="F389">
            <v>2091.29</v>
          </cell>
        </row>
        <row r="390">
          <cell r="A390">
            <v>45518</v>
          </cell>
          <cell r="B390">
            <v>21</v>
          </cell>
          <cell r="F390">
            <v>2076.25</v>
          </cell>
        </row>
        <row r="391">
          <cell r="A391">
            <v>45518</v>
          </cell>
          <cell r="B391">
            <v>22</v>
          </cell>
          <cell r="F391">
            <v>1997.6</v>
          </cell>
        </row>
        <row r="392">
          <cell r="A392">
            <v>45518</v>
          </cell>
          <cell r="B392">
            <v>23</v>
          </cell>
          <cell r="F392">
            <v>1425</v>
          </cell>
        </row>
        <row r="393">
          <cell r="A393">
            <v>45519</v>
          </cell>
          <cell r="B393">
            <v>0</v>
          </cell>
          <cell r="F393">
            <v>1189.43</v>
          </cell>
        </row>
        <row r="394">
          <cell r="A394">
            <v>45519</v>
          </cell>
          <cell r="B394">
            <v>1</v>
          </cell>
          <cell r="F394">
            <v>1156.3499999999999</v>
          </cell>
        </row>
        <row r="395">
          <cell r="A395">
            <v>45519</v>
          </cell>
          <cell r="B395">
            <v>2</v>
          </cell>
          <cell r="F395">
            <v>1047.18</v>
          </cell>
        </row>
        <row r="396">
          <cell r="A396">
            <v>45519</v>
          </cell>
          <cell r="B396">
            <v>3</v>
          </cell>
          <cell r="F396">
            <v>830.93</v>
          </cell>
        </row>
        <row r="397">
          <cell r="A397">
            <v>45519</v>
          </cell>
          <cell r="B397">
            <v>4</v>
          </cell>
          <cell r="F397">
            <v>777.76</v>
          </cell>
        </row>
        <row r="398">
          <cell r="A398">
            <v>45519</v>
          </cell>
          <cell r="B398">
            <v>5</v>
          </cell>
          <cell r="F398">
            <v>979.29</v>
          </cell>
        </row>
        <row r="399">
          <cell r="A399">
            <v>45519</v>
          </cell>
          <cell r="B399">
            <v>6</v>
          </cell>
          <cell r="F399">
            <v>992.24</v>
          </cell>
        </row>
        <row r="400">
          <cell r="A400">
            <v>45519</v>
          </cell>
          <cell r="B400">
            <v>7</v>
          </cell>
          <cell r="F400">
            <v>1177.8699999999999</v>
          </cell>
        </row>
        <row r="401">
          <cell r="A401">
            <v>45519</v>
          </cell>
          <cell r="B401">
            <v>8</v>
          </cell>
          <cell r="F401">
            <v>1652.2</v>
          </cell>
        </row>
        <row r="402">
          <cell r="A402">
            <v>45519</v>
          </cell>
          <cell r="B402">
            <v>9</v>
          </cell>
          <cell r="F402">
            <v>2079.5100000000002</v>
          </cell>
        </row>
        <row r="403">
          <cell r="A403">
            <v>45519</v>
          </cell>
          <cell r="B403">
            <v>10</v>
          </cell>
          <cell r="F403">
            <v>2101.89</v>
          </cell>
        </row>
        <row r="404">
          <cell r="A404">
            <v>45519</v>
          </cell>
          <cell r="B404">
            <v>11</v>
          </cell>
          <cell r="F404">
            <v>2109.98</v>
          </cell>
        </row>
        <row r="405">
          <cell r="A405">
            <v>45519</v>
          </cell>
          <cell r="B405">
            <v>12</v>
          </cell>
          <cell r="F405">
            <v>2091.6799999999998</v>
          </cell>
        </row>
        <row r="406">
          <cell r="A406">
            <v>45519</v>
          </cell>
          <cell r="B406">
            <v>13</v>
          </cell>
          <cell r="F406">
            <v>2085.69</v>
          </cell>
        </row>
        <row r="407">
          <cell r="A407">
            <v>45519</v>
          </cell>
          <cell r="B407">
            <v>14</v>
          </cell>
          <cell r="F407">
            <v>2110.0700000000002</v>
          </cell>
        </row>
        <row r="408">
          <cell r="A408">
            <v>45519</v>
          </cell>
          <cell r="B408">
            <v>15</v>
          </cell>
          <cell r="F408">
            <v>2118.63</v>
          </cell>
        </row>
        <row r="409">
          <cell r="A409">
            <v>45519</v>
          </cell>
          <cell r="B409">
            <v>16</v>
          </cell>
          <cell r="F409">
            <v>2142.1799999999998</v>
          </cell>
        </row>
        <row r="410">
          <cell r="A410">
            <v>45519</v>
          </cell>
          <cell r="B410">
            <v>17</v>
          </cell>
          <cell r="F410">
            <v>2135.31</v>
          </cell>
        </row>
        <row r="411">
          <cell r="A411">
            <v>45519</v>
          </cell>
          <cell r="B411">
            <v>18</v>
          </cell>
          <cell r="F411">
            <v>2108.27</v>
          </cell>
        </row>
        <row r="412">
          <cell r="A412">
            <v>45519</v>
          </cell>
          <cell r="B412">
            <v>19</v>
          </cell>
          <cell r="F412">
            <v>2080.12</v>
          </cell>
        </row>
        <row r="413">
          <cell r="A413">
            <v>45519</v>
          </cell>
          <cell r="B413">
            <v>20</v>
          </cell>
          <cell r="F413">
            <v>2088.52</v>
          </cell>
        </row>
        <row r="414">
          <cell r="A414">
            <v>45519</v>
          </cell>
          <cell r="B414">
            <v>21</v>
          </cell>
          <cell r="F414">
            <v>2071.25</v>
          </cell>
        </row>
        <row r="415">
          <cell r="A415">
            <v>45519</v>
          </cell>
          <cell r="B415">
            <v>22</v>
          </cell>
          <cell r="F415">
            <v>1943.49</v>
          </cell>
        </row>
        <row r="416">
          <cell r="A416">
            <v>45519</v>
          </cell>
          <cell r="B416">
            <v>23</v>
          </cell>
          <cell r="F416">
            <v>1423.07</v>
          </cell>
        </row>
        <row r="417">
          <cell r="A417">
            <v>45520</v>
          </cell>
          <cell r="B417">
            <v>0</v>
          </cell>
          <cell r="F417">
            <v>1154.3</v>
          </cell>
        </row>
        <row r="418">
          <cell r="A418">
            <v>45520</v>
          </cell>
          <cell r="B418">
            <v>1</v>
          </cell>
          <cell r="F418">
            <v>1105.54</v>
          </cell>
        </row>
        <row r="419">
          <cell r="A419">
            <v>45520</v>
          </cell>
          <cell r="B419">
            <v>2</v>
          </cell>
          <cell r="F419">
            <v>999.96</v>
          </cell>
        </row>
        <row r="420">
          <cell r="A420">
            <v>45520</v>
          </cell>
          <cell r="B420">
            <v>3</v>
          </cell>
          <cell r="F420">
            <v>788.11</v>
          </cell>
        </row>
        <row r="421">
          <cell r="A421">
            <v>45520</v>
          </cell>
          <cell r="B421">
            <v>4</v>
          </cell>
          <cell r="F421">
            <v>659.48</v>
          </cell>
        </row>
        <row r="422">
          <cell r="A422">
            <v>45520</v>
          </cell>
          <cell r="B422">
            <v>5</v>
          </cell>
          <cell r="F422">
            <v>921.89</v>
          </cell>
        </row>
        <row r="423">
          <cell r="A423">
            <v>45520</v>
          </cell>
          <cell r="B423">
            <v>6</v>
          </cell>
          <cell r="F423">
            <v>866.96</v>
          </cell>
        </row>
        <row r="424">
          <cell r="A424">
            <v>45520</v>
          </cell>
          <cell r="B424">
            <v>7</v>
          </cell>
          <cell r="F424">
            <v>1051.17</v>
          </cell>
        </row>
        <row r="425">
          <cell r="A425">
            <v>45520</v>
          </cell>
          <cell r="B425">
            <v>8</v>
          </cell>
          <cell r="F425">
            <v>1450.53</v>
          </cell>
        </row>
        <row r="426">
          <cell r="A426">
            <v>45520</v>
          </cell>
          <cell r="B426">
            <v>9</v>
          </cell>
          <cell r="F426">
            <v>2014.5</v>
          </cell>
        </row>
        <row r="427">
          <cell r="A427">
            <v>45520</v>
          </cell>
          <cell r="B427">
            <v>10</v>
          </cell>
          <cell r="F427">
            <v>2077.7800000000002</v>
          </cell>
        </row>
        <row r="428">
          <cell r="A428">
            <v>45520</v>
          </cell>
          <cell r="B428">
            <v>11</v>
          </cell>
          <cell r="F428">
            <v>2080.39</v>
          </cell>
        </row>
        <row r="429">
          <cell r="A429">
            <v>45520</v>
          </cell>
          <cell r="B429">
            <v>12</v>
          </cell>
          <cell r="F429">
            <v>2087.5</v>
          </cell>
        </row>
        <row r="430">
          <cell r="A430">
            <v>45520</v>
          </cell>
          <cell r="B430">
            <v>13</v>
          </cell>
          <cell r="F430">
            <v>2075.9499999999998</v>
          </cell>
        </row>
        <row r="431">
          <cell r="A431">
            <v>45520</v>
          </cell>
          <cell r="B431">
            <v>14</v>
          </cell>
          <cell r="F431">
            <v>2082.86</v>
          </cell>
        </row>
        <row r="432">
          <cell r="A432">
            <v>45520</v>
          </cell>
          <cell r="B432">
            <v>15</v>
          </cell>
          <cell r="F432">
            <v>2080.39</v>
          </cell>
        </row>
        <row r="433">
          <cell r="A433">
            <v>45520</v>
          </cell>
          <cell r="B433">
            <v>16</v>
          </cell>
          <cell r="F433">
            <v>2092.64</v>
          </cell>
        </row>
        <row r="434">
          <cell r="A434">
            <v>45520</v>
          </cell>
          <cell r="B434">
            <v>17</v>
          </cell>
          <cell r="F434">
            <v>2091.27</v>
          </cell>
        </row>
        <row r="435">
          <cell r="A435">
            <v>45520</v>
          </cell>
          <cell r="B435">
            <v>18</v>
          </cell>
          <cell r="F435">
            <v>2096.0500000000002</v>
          </cell>
        </row>
        <row r="436">
          <cell r="A436">
            <v>45520</v>
          </cell>
          <cell r="B436">
            <v>19</v>
          </cell>
          <cell r="F436">
            <v>2082.7800000000002</v>
          </cell>
        </row>
        <row r="437">
          <cell r="A437">
            <v>45520</v>
          </cell>
          <cell r="B437">
            <v>20</v>
          </cell>
          <cell r="F437">
            <v>2094.34</v>
          </cell>
        </row>
        <row r="438">
          <cell r="A438">
            <v>45520</v>
          </cell>
          <cell r="B438">
            <v>21</v>
          </cell>
          <cell r="F438">
            <v>2068.08</v>
          </cell>
        </row>
        <row r="439">
          <cell r="A439">
            <v>45520</v>
          </cell>
          <cell r="B439">
            <v>22</v>
          </cell>
          <cell r="F439">
            <v>1848.48</v>
          </cell>
        </row>
        <row r="440">
          <cell r="A440">
            <v>45520</v>
          </cell>
          <cell r="B440">
            <v>23</v>
          </cell>
          <cell r="F440">
            <v>1429.82</v>
          </cell>
        </row>
        <row r="441">
          <cell r="A441">
            <v>45521</v>
          </cell>
          <cell r="B441">
            <v>0</v>
          </cell>
          <cell r="F441">
            <v>1212.3800000000001</v>
          </cell>
        </row>
        <row r="442">
          <cell r="A442">
            <v>45521</v>
          </cell>
          <cell r="B442">
            <v>1</v>
          </cell>
          <cell r="F442">
            <v>1144.21</v>
          </cell>
        </row>
        <row r="443">
          <cell r="A443">
            <v>45521</v>
          </cell>
          <cell r="B443">
            <v>2</v>
          </cell>
          <cell r="F443">
            <v>1053.79</v>
          </cell>
        </row>
        <row r="444">
          <cell r="A444">
            <v>45521</v>
          </cell>
          <cell r="B444">
            <v>3</v>
          </cell>
          <cell r="F444">
            <v>940.06</v>
          </cell>
        </row>
        <row r="445">
          <cell r="A445">
            <v>45521</v>
          </cell>
          <cell r="B445">
            <v>4</v>
          </cell>
          <cell r="F445">
            <v>1005.83</v>
          </cell>
        </row>
        <row r="446">
          <cell r="A446">
            <v>45521</v>
          </cell>
          <cell r="B446">
            <v>5</v>
          </cell>
          <cell r="F446">
            <v>1118.67</v>
          </cell>
        </row>
        <row r="447">
          <cell r="A447">
            <v>45521</v>
          </cell>
          <cell r="B447">
            <v>6</v>
          </cell>
          <cell r="F447">
            <v>1199.21</v>
          </cell>
        </row>
        <row r="448">
          <cell r="A448">
            <v>45521</v>
          </cell>
          <cell r="B448">
            <v>7</v>
          </cell>
          <cell r="F448">
            <v>1431.25</v>
          </cell>
        </row>
        <row r="449">
          <cell r="A449">
            <v>45521</v>
          </cell>
          <cell r="B449">
            <v>8</v>
          </cell>
          <cell r="F449">
            <v>2032.17</v>
          </cell>
        </row>
        <row r="450">
          <cell r="A450">
            <v>45521</v>
          </cell>
          <cell r="B450">
            <v>9</v>
          </cell>
          <cell r="F450">
            <v>2089.56</v>
          </cell>
        </row>
        <row r="451">
          <cell r="A451">
            <v>45521</v>
          </cell>
          <cell r="B451">
            <v>10</v>
          </cell>
          <cell r="F451">
            <v>2105.79</v>
          </cell>
        </row>
        <row r="452">
          <cell r="A452">
            <v>45521</v>
          </cell>
          <cell r="B452">
            <v>11</v>
          </cell>
          <cell r="F452">
            <v>2109.25</v>
          </cell>
        </row>
        <row r="453">
          <cell r="A453">
            <v>45521</v>
          </cell>
          <cell r="B453">
            <v>12</v>
          </cell>
          <cell r="F453">
            <v>2107.25</v>
          </cell>
        </row>
        <row r="454">
          <cell r="A454">
            <v>45521</v>
          </cell>
          <cell r="B454">
            <v>13</v>
          </cell>
          <cell r="F454">
            <v>2104.2600000000002</v>
          </cell>
        </row>
        <row r="455">
          <cell r="A455">
            <v>45521</v>
          </cell>
          <cell r="B455">
            <v>14</v>
          </cell>
          <cell r="F455">
            <v>2112.11</v>
          </cell>
        </row>
        <row r="456">
          <cell r="A456">
            <v>45521</v>
          </cell>
          <cell r="B456">
            <v>15</v>
          </cell>
          <cell r="F456">
            <v>2110.2800000000002</v>
          </cell>
        </row>
        <row r="457">
          <cell r="A457">
            <v>45521</v>
          </cell>
          <cell r="B457">
            <v>16</v>
          </cell>
          <cell r="F457">
            <v>2114.86</v>
          </cell>
        </row>
        <row r="458">
          <cell r="A458">
            <v>45521</v>
          </cell>
          <cell r="B458">
            <v>17</v>
          </cell>
          <cell r="F458">
            <v>2112.64</v>
          </cell>
        </row>
        <row r="459">
          <cell r="A459">
            <v>45521</v>
          </cell>
          <cell r="B459">
            <v>18</v>
          </cell>
          <cell r="F459">
            <v>2106.9499999999998</v>
          </cell>
        </row>
        <row r="460">
          <cell r="A460">
            <v>45521</v>
          </cell>
          <cell r="B460">
            <v>19</v>
          </cell>
          <cell r="F460">
            <v>2090.83</v>
          </cell>
        </row>
        <row r="461">
          <cell r="A461">
            <v>45521</v>
          </cell>
          <cell r="B461">
            <v>20</v>
          </cell>
          <cell r="F461">
            <v>2093.41</v>
          </cell>
        </row>
        <row r="462">
          <cell r="A462">
            <v>45521</v>
          </cell>
          <cell r="B462">
            <v>21</v>
          </cell>
          <cell r="F462">
            <v>2085.11</v>
          </cell>
        </row>
        <row r="463">
          <cell r="A463">
            <v>45521</v>
          </cell>
          <cell r="B463">
            <v>22</v>
          </cell>
          <cell r="F463">
            <v>1803.06</v>
          </cell>
        </row>
        <row r="464">
          <cell r="A464">
            <v>45521</v>
          </cell>
          <cell r="B464">
            <v>23</v>
          </cell>
          <cell r="F464">
            <v>1425.27</v>
          </cell>
        </row>
        <row r="465">
          <cell r="A465">
            <v>45522</v>
          </cell>
          <cell r="B465">
            <v>0</v>
          </cell>
          <cell r="F465">
            <v>1202.79</v>
          </cell>
        </row>
        <row r="466">
          <cell r="A466">
            <v>45522</v>
          </cell>
          <cell r="B466">
            <v>1</v>
          </cell>
          <cell r="F466">
            <v>1113.1600000000001</v>
          </cell>
        </row>
        <row r="467">
          <cell r="A467">
            <v>45522</v>
          </cell>
          <cell r="B467">
            <v>2</v>
          </cell>
          <cell r="F467">
            <v>942.5</v>
          </cell>
        </row>
        <row r="468">
          <cell r="A468">
            <v>45522</v>
          </cell>
          <cell r="B468">
            <v>3</v>
          </cell>
          <cell r="F468">
            <v>879.55</v>
          </cell>
        </row>
        <row r="469">
          <cell r="A469">
            <v>45522</v>
          </cell>
          <cell r="B469">
            <v>4</v>
          </cell>
          <cell r="F469">
            <v>864.2</v>
          </cell>
        </row>
        <row r="470">
          <cell r="A470">
            <v>45522</v>
          </cell>
          <cell r="B470">
            <v>5</v>
          </cell>
          <cell r="F470">
            <v>1095.67</v>
          </cell>
        </row>
        <row r="471">
          <cell r="A471">
            <v>45522</v>
          </cell>
          <cell r="B471">
            <v>6</v>
          </cell>
          <cell r="F471">
            <v>1197.27</v>
          </cell>
        </row>
        <row r="472">
          <cell r="A472">
            <v>45522</v>
          </cell>
          <cell r="B472">
            <v>7</v>
          </cell>
          <cell r="F472">
            <v>1507.77</v>
          </cell>
        </row>
        <row r="473">
          <cell r="A473">
            <v>45522</v>
          </cell>
          <cell r="B473">
            <v>8</v>
          </cell>
          <cell r="F473">
            <v>2076.42</v>
          </cell>
        </row>
        <row r="474">
          <cell r="A474">
            <v>45522</v>
          </cell>
          <cell r="B474">
            <v>9</v>
          </cell>
          <cell r="F474">
            <v>2121.4899999999998</v>
          </cell>
        </row>
        <row r="475">
          <cell r="A475">
            <v>45522</v>
          </cell>
          <cell r="B475">
            <v>10</v>
          </cell>
          <cell r="F475">
            <v>2194.7199999999998</v>
          </cell>
        </row>
        <row r="476">
          <cell r="A476">
            <v>45522</v>
          </cell>
          <cell r="B476">
            <v>11</v>
          </cell>
          <cell r="F476">
            <v>2214.69</v>
          </cell>
        </row>
        <row r="477">
          <cell r="A477">
            <v>45522</v>
          </cell>
          <cell r="B477">
            <v>12</v>
          </cell>
          <cell r="F477">
            <v>2219.11</v>
          </cell>
        </row>
        <row r="478">
          <cell r="A478">
            <v>45522</v>
          </cell>
          <cell r="B478">
            <v>13</v>
          </cell>
          <cell r="F478">
            <v>2251.7199999999998</v>
          </cell>
        </row>
        <row r="479">
          <cell r="A479">
            <v>45522</v>
          </cell>
          <cell r="B479">
            <v>14</v>
          </cell>
          <cell r="F479">
            <v>2295.36</v>
          </cell>
        </row>
        <row r="480">
          <cell r="A480">
            <v>45522</v>
          </cell>
          <cell r="B480">
            <v>15</v>
          </cell>
          <cell r="F480">
            <v>2227.2600000000002</v>
          </cell>
        </row>
        <row r="481">
          <cell r="A481">
            <v>45522</v>
          </cell>
          <cell r="B481">
            <v>16</v>
          </cell>
          <cell r="F481">
            <v>2230.0500000000002</v>
          </cell>
        </row>
        <row r="482">
          <cell r="A482">
            <v>45522</v>
          </cell>
          <cell r="B482">
            <v>17</v>
          </cell>
          <cell r="F482">
            <v>2230.35</v>
          </cell>
        </row>
        <row r="483">
          <cell r="A483">
            <v>45522</v>
          </cell>
          <cell r="B483">
            <v>18</v>
          </cell>
          <cell r="F483">
            <v>2231.09</v>
          </cell>
        </row>
        <row r="484">
          <cell r="A484">
            <v>45522</v>
          </cell>
          <cell r="B484">
            <v>19</v>
          </cell>
          <cell r="F484">
            <v>2150.63</v>
          </cell>
        </row>
        <row r="485">
          <cell r="A485">
            <v>45522</v>
          </cell>
          <cell r="B485">
            <v>20</v>
          </cell>
          <cell r="F485">
            <v>2154.67</v>
          </cell>
        </row>
        <row r="486">
          <cell r="A486">
            <v>45522</v>
          </cell>
          <cell r="B486">
            <v>21</v>
          </cell>
          <cell r="F486">
            <v>2114.35</v>
          </cell>
        </row>
        <row r="487">
          <cell r="A487">
            <v>45522</v>
          </cell>
          <cell r="B487">
            <v>22</v>
          </cell>
          <cell r="F487">
            <v>2056.19</v>
          </cell>
        </row>
        <row r="488">
          <cell r="A488">
            <v>45522</v>
          </cell>
          <cell r="B488">
            <v>23</v>
          </cell>
          <cell r="F488">
            <v>1501.78</v>
          </cell>
        </row>
        <row r="489">
          <cell r="A489">
            <v>45523</v>
          </cell>
          <cell r="B489">
            <v>0</v>
          </cell>
          <cell r="F489">
            <v>1228.23</v>
          </cell>
        </row>
        <row r="490">
          <cell r="A490">
            <v>45523</v>
          </cell>
          <cell r="B490">
            <v>1</v>
          </cell>
          <cell r="F490">
            <v>1180.3900000000001</v>
          </cell>
        </row>
        <row r="491">
          <cell r="A491">
            <v>45523</v>
          </cell>
          <cell r="B491">
            <v>2</v>
          </cell>
          <cell r="F491">
            <v>976.2</v>
          </cell>
        </row>
        <row r="492">
          <cell r="A492">
            <v>45523</v>
          </cell>
          <cell r="B492">
            <v>3</v>
          </cell>
          <cell r="F492">
            <v>832.13</v>
          </cell>
        </row>
        <row r="493">
          <cell r="A493">
            <v>45523</v>
          </cell>
          <cell r="B493">
            <v>4</v>
          </cell>
          <cell r="F493">
            <v>815.62</v>
          </cell>
        </row>
        <row r="494">
          <cell r="A494">
            <v>45523</v>
          </cell>
          <cell r="B494">
            <v>5</v>
          </cell>
          <cell r="F494">
            <v>1122.75</v>
          </cell>
        </row>
        <row r="495">
          <cell r="A495">
            <v>45523</v>
          </cell>
          <cell r="B495">
            <v>6</v>
          </cell>
          <cell r="F495">
            <v>1218.04</v>
          </cell>
        </row>
        <row r="496">
          <cell r="A496">
            <v>45523</v>
          </cell>
          <cell r="B496">
            <v>7</v>
          </cell>
          <cell r="F496">
            <v>1549.85</v>
          </cell>
        </row>
        <row r="497">
          <cell r="A497">
            <v>45523</v>
          </cell>
          <cell r="B497">
            <v>8</v>
          </cell>
          <cell r="F497">
            <v>2102.98</v>
          </cell>
        </row>
        <row r="498">
          <cell r="A498">
            <v>45523</v>
          </cell>
          <cell r="B498">
            <v>9</v>
          </cell>
          <cell r="F498">
            <v>2213.6</v>
          </cell>
        </row>
        <row r="499">
          <cell r="A499">
            <v>45523</v>
          </cell>
          <cell r="B499">
            <v>10</v>
          </cell>
          <cell r="F499">
            <v>2336.16</v>
          </cell>
        </row>
        <row r="500">
          <cell r="A500">
            <v>45523</v>
          </cell>
          <cell r="B500">
            <v>11</v>
          </cell>
          <cell r="F500">
            <v>2377.85</v>
          </cell>
        </row>
        <row r="501">
          <cell r="A501">
            <v>45523</v>
          </cell>
          <cell r="B501">
            <v>12</v>
          </cell>
          <cell r="F501">
            <v>2393.16</v>
          </cell>
        </row>
        <row r="502">
          <cell r="A502">
            <v>45523</v>
          </cell>
          <cell r="B502">
            <v>13</v>
          </cell>
          <cell r="F502">
            <v>2409.94</v>
          </cell>
        </row>
        <row r="503">
          <cell r="A503">
            <v>45523</v>
          </cell>
          <cell r="B503">
            <v>14</v>
          </cell>
          <cell r="F503">
            <v>2443.3000000000002</v>
          </cell>
        </row>
        <row r="504">
          <cell r="A504">
            <v>45523</v>
          </cell>
          <cell r="B504">
            <v>15</v>
          </cell>
          <cell r="F504">
            <v>2460.9899999999998</v>
          </cell>
        </row>
        <row r="505">
          <cell r="A505">
            <v>45523</v>
          </cell>
          <cell r="B505">
            <v>16</v>
          </cell>
          <cell r="F505">
            <v>2468.37</v>
          </cell>
        </row>
        <row r="506">
          <cell r="A506">
            <v>45523</v>
          </cell>
          <cell r="B506">
            <v>17</v>
          </cell>
          <cell r="F506">
            <v>2476.08</v>
          </cell>
        </row>
        <row r="507">
          <cell r="A507">
            <v>45523</v>
          </cell>
          <cell r="B507">
            <v>18</v>
          </cell>
          <cell r="F507">
            <v>2409.2199999999998</v>
          </cell>
        </row>
        <row r="508">
          <cell r="A508">
            <v>45523</v>
          </cell>
          <cell r="B508">
            <v>19</v>
          </cell>
          <cell r="F508">
            <v>2292.42</v>
          </cell>
        </row>
        <row r="509">
          <cell r="A509">
            <v>45523</v>
          </cell>
          <cell r="B509">
            <v>20</v>
          </cell>
          <cell r="F509">
            <v>2316.8000000000002</v>
          </cell>
        </row>
        <row r="510">
          <cell r="A510">
            <v>45523</v>
          </cell>
          <cell r="B510">
            <v>21</v>
          </cell>
          <cell r="F510">
            <v>2248.27</v>
          </cell>
        </row>
        <row r="511">
          <cell r="A511">
            <v>45523</v>
          </cell>
          <cell r="B511">
            <v>22</v>
          </cell>
          <cell r="F511">
            <v>2085.94</v>
          </cell>
        </row>
        <row r="512">
          <cell r="A512">
            <v>45523</v>
          </cell>
          <cell r="B512">
            <v>23</v>
          </cell>
          <cell r="F512">
            <v>1566.39</v>
          </cell>
        </row>
        <row r="513">
          <cell r="A513">
            <v>45524</v>
          </cell>
          <cell r="B513">
            <v>0</v>
          </cell>
          <cell r="F513">
            <v>1246.54</v>
          </cell>
        </row>
        <row r="514">
          <cell r="A514">
            <v>45524</v>
          </cell>
          <cell r="B514">
            <v>1</v>
          </cell>
          <cell r="F514">
            <v>1204.04</v>
          </cell>
        </row>
        <row r="515">
          <cell r="A515">
            <v>45524</v>
          </cell>
          <cell r="B515">
            <v>2</v>
          </cell>
          <cell r="F515">
            <v>991.9</v>
          </cell>
        </row>
        <row r="516">
          <cell r="A516">
            <v>45524</v>
          </cell>
          <cell r="B516">
            <v>3</v>
          </cell>
          <cell r="F516">
            <v>883.26</v>
          </cell>
        </row>
        <row r="517">
          <cell r="A517">
            <v>45524</v>
          </cell>
          <cell r="B517">
            <v>4</v>
          </cell>
          <cell r="F517">
            <v>823.92</v>
          </cell>
        </row>
        <row r="518">
          <cell r="A518">
            <v>45524</v>
          </cell>
          <cell r="B518">
            <v>5</v>
          </cell>
          <cell r="F518">
            <v>1015.17</v>
          </cell>
        </row>
        <row r="519">
          <cell r="A519">
            <v>45524</v>
          </cell>
          <cell r="B519">
            <v>6</v>
          </cell>
          <cell r="F519">
            <v>1150.75</v>
          </cell>
        </row>
        <row r="520">
          <cell r="A520">
            <v>45524</v>
          </cell>
          <cell r="B520">
            <v>7</v>
          </cell>
          <cell r="F520">
            <v>1441.79</v>
          </cell>
        </row>
        <row r="521">
          <cell r="A521">
            <v>45524</v>
          </cell>
          <cell r="B521">
            <v>8</v>
          </cell>
          <cell r="F521">
            <v>2081.9299999999998</v>
          </cell>
        </row>
        <row r="522">
          <cell r="A522">
            <v>45524</v>
          </cell>
          <cell r="B522">
            <v>9</v>
          </cell>
          <cell r="F522">
            <v>2108.79</v>
          </cell>
        </row>
        <row r="523">
          <cell r="A523">
            <v>45524</v>
          </cell>
          <cell r="B523">
            <v>10</v>
          </cell>
          <cell r="F523">
            <v>2155.23</v>
          </cell>
        </row>
        <row r="524">
          <cell r="A524">
            <v>45524</v>
          </cell>
          <cell r="B524">
            <v>11</v>
          </cell>
          <cell r="F524">
            <v>2190.7600000000002</v>
          </cell>
        </row>
        <row r="525">
          <cell r="A525">
            <v>45524</v>
          </cell>
          <cell r="B525">
            <v>12</v>
          </cell>
          <cell r="F525">
            <v>2218.8200000000002</v>
          </cell>
        </row>
        <row r="526">
          <cell r="A526">
            <v>45524</v>
          </cell>
          <cell r="B526">
            <v>13</v>
          </cell>
          <cell r="F526">
            <v>2180.46</v>
          </cell>
        </row>
        <row r="527">
          <cell r="A527">
            <v>45524</v>
          </cell>
          <cell r="B527">
            <v>14</v>
          </cell>
          <cell r="F527">
            <v>2196.34</v>
          </cell>
        </row>
        <row r="528">
          <cell r="A528">
            <v>45524</v>
          </cell>
          <cell r="B528">
            <v>15</v>
          </cell>
          <cell r="F528">
            <v>2203.61</v>
          </cell>
        </row>
        <row r="529">
          <cell r="A529">
            <v>45524</v>
          </cell>
          <cell r="B529">
            <v>16</v>
          </cell>
          <cell r="F529">
            <v>2187.75</v>
          </cell>
        </row>
        <row r="530">
          <cell r="A530">
            <v>45524</v>
          </cell>
          <cell r="B530">
            <v>17</v>
          </cell>
          <cell r="F530">
            <v>2185.33</v>
          </cell>
        </row>
        <row r="531">
          <cell r="A531">
            <v>45524</v>
          </cell>
          <cell r="B531">
            <v>18</v>
          </cell>
          <cell r="F531">
            <v>2134.79</v>
          </cell>
        </row>
        <row r="532">
          <cell r="A532">
            <v>45524</v>
          </cell>
          <cell r="B532">
            <v>19</v>
          </cell>
          <cell r="F532">
            <v>2115.25</v>
          </cell>
        </row>
        <row r="533">
          <cell r="A533">
            <v>45524</v>
          </cell>
          <cell r="B533">
            <v>20</v>
          </cell>
          <cell r="F533">
            <v>2110.5100000000002</v>
          </cell>
        </row>
        <row r="534">
          <cell r="A534">
            <v>45524</v>
          </cell>
          <cell r="B534">
            <v>21</v>
          </cell>
          <cell r="F534">
            <v>2092.9699999999998</v>
          </cell>
        </row>
        <row r="535">
          <cell r="A535">
            <v>45524</v>
          </cell>
          <cell r="B535">
            <v>22</v>
          </cell>
          <cell r="F535">
            <v>1656.3</v>
          </cell>
        </row>
        <row r="536">
          <cell r="A536">
            <v>45524</v>
          </cell>
          <cell r="B536">
            <v>23</v>
          </cell>
          <cell r="F536">
            <v>1311.16</v>
          </cell>
        </row>
        <row r="537">
          <cell r="A537">
            <v>45525</v>
          </cell>
          <cell r="B537">
            <v>0</v>
          </cell>
          <cell r="F537">
            <v>1089.19</v>
          </cell>
        </row>
        <row r="538">
          <cell r="A538">
            <v>45525</v>
          </cell>
          <cell r="B538">
            <v>1</v>
          </cell>
          <cell r="F538">
            <v>939.85</v>
          </cell>
        </row>
        <row r="539">
          <cell r="A539">
            <v>45525</v>
          </cell>
          <cell r="B539">
            <v>2</v>
          </cell>
          <cell r="F539">
            <v>744.2</v>
          </cell>
        </row>
        <row r="540">
          <cell r="A540">
            <v>45525</v>
          </cell>
          <cell r="B540">
            <v>3</v>
          </cell>
          <cell r="F540">
            <v>123.24</v>
          </cell>
        </row>
        <row r="541">
          <cell r="A541">
            <v>45525</v>
          </cell>
          <cell r="B541">
            <v>4</v>
          </cell>
          <cell r="F541">
            <v>217.33</v>
          </cell>
        </row>
        <row r="542">
          <cell r="A542">
            <v>45525</v>
          </cell>
          <cell r="B542">
            <v>5</v>
          </cell>
          <cell r="F542">
            <v>36.909999999999997</v>
          </cell>
        </row>
        <row r="543">
          <cell r="A543">
            <v>45525</v>
          </cell>
          <cell r="B543">
            <v>6</v>
          </cell>
          <cell r="F543">
            <v>986.72</v>
          </cell>
        </row>
        <row r="544">
          <cell r="A544">
            <v>45525</v>
          </cell>
          <cell r="B544">
            <v>7</v>
          </cell>
          <cell r="F544">
            <v>1212.52</v>
          </cell>
        </row>
        <row r="545">
          <cell r="A545">
            <v>45525</v>
          </cell>
          <cell r="B545">
            <v>8</v>
          </cell>
          <cell r="F545">
            <v>1560.51</v>
          </cell>
        </row>
        <row r="546">
          <cell r="A546">
            <v>45525</v>
          </cell>
          <cell r="B546">
            <v>9</v>
          </cell>
          <cell r="F546">
            <v>1889.59</v>
          </cell>
        </row>
        <row r="547">
          <cell r="A547">
            <v>45525</v>
          </cell>
          <cell r="B547">
            <v>10</v>
          </cell>
          <cell r="F547">
            <v>1965.5</v>
          </cell>
        </row>
        <row r="548">
          <cell r="A548">
            <v>45525</v>
          </cell>
          <cell r="B548">
            <v>11</v>
          </cell>
          <cell r="F548">
            <v>1988.86</v>
          </cell>
        </row>
        <row r="549">
          <cell r="A549">
            <v>45525</v>
          </cell>
          <cell r="B549">
            <v>12</v>
          </cell>
          <cell r="F549">
            <v>1705.27</v>
          </cell>
        </row>
        <row r="550">
          <cell r="A550">
            <v>45525</v>
          </cell>
          <cell r="B550">
            <v>13</v>
          </cell>
          <cell r="F550">
            <v>1995.87</v>
          </cell>
        </row>
        <row r="551">
          <cell r="A551">
            <v>45525</v>
          </cell>
          <cell r="B551">
            <v>14</v>
          </cell>
          <cell r="F551">
            <v>2034.3</v>
          </cell>
        </row>
        <row r="552">
          <cell r="A552">
            <v>45525</v>
          </cell>
          <cell r="B552">
            <v>15</v>
          </cell>
          <cell r="F552">
            <v>2051.4699999999998</v>
          </cell>
        </row>
        <row r="553">
          <cell r="A553">
            <v>45525</v>
          </cell>
          <cell r="B553">
            <v>16</v>
          </cell>
          <cell r="F553">
            <v>2042.91</v>
          </cell>
        </row>
        <row r="554">
          <cell r="A554">
            <v>45525</v>
          </cell>
          <cell r="B554">
            <v>17</v>
          </cell>
          <cell r="F554">
            <v>2015.86</v>
          </cell>
        </row>
        <row r="555">
          <cell r="A555">
            <v>45525</v>
          </cell>
          <cell r="B555">
            <v>18</v>
          </cell>
          <cell r="F555">
            <v>1975.29</v>
          </cell>
        </row>
        <row r="556">
          <cell r="A556">
            <v>45525</v>
          </cell>
          <cell r="B556">
            <v>19</v>
          </cell>
          <cell r="F556">
            <v>1844.82</v>
          </cell>
        </row>
        <row r="557">
          <cell r="A557">
            <v>45525</v>
          </cell>
          <cell r="B557">
            <v>20</v>
          </cell>
          <cell r="F557">
            <v>2076.0700000000002</v>
          </cell>
        </row>
        <row r="558">
          <cell r="A558">
            <v>45525</v>
          </cell>
          <cell r="B558">
            <v>21</v>
          </cell>
          <cell r="F558">
            <v>2059.9299999999998</v>
          </cell>
        </row>
        <row r="559">
          <cell r="A559">
            <v>45525</v>
          </cell>
          <cell r="B559">
            <v>22</v>
          </cell>
          <cell r="F559">
            <v>1716.82</v>
          </cell>
        </row>
        <row r="560">
          <cell r="A560">
            <v>45525</v>
          </cell>
          <cell r="B560">
            <v>23</v>
          </cell>
          <cell r="F560">
            <v>1319.79</v>
          </cell>
        </row>
        <row r="561">
          <cell r="A561">
            <v>45526</v>
          </cell>
          <cell r="B561">
            <v>0</v>
          </cell>
          <cell r="F561">
            <v>1235.06</v>
          </cell>
        </row>
        <row r="562">
          <cell r="A562">
            <v>45526</v>
          </cell>
          <cell r="B562">
            <v>1</v>
          </cell>
          <cell r="F562">
            <v>1171.79</v>
          </cell>
        </row>
        <row r="563">
          <cell r="A563">
            <v>45526</v>
          </cell>
          <cell r="B563">
            <v>2</v>
          </cell>
          <cell r="F563">
            <v>1046.6400000000001</v>
          </cell>
        </row>
        <row r="564">
          <cell r="A564">
            <v>45526</v>
          </cell>
          <cell r="B564">
            <v>3</v>
          </cell>
          <cell r="F564">
            <v>945.78</v>
          </cell>
        </row>
        <row r="565">
          <cell r="A565">
            <v>45526</v>
          </cell>
          <cell r="B565">
            <v>4</v>
          </cell>
          <cell r="F565">
            <v>951.27</v>
          </cell>
        </row>
        <row r="566">
          <cell r="A566">
            <v>45526</v>
          </cell>
          <cell r="B566">
            <v>5</v>
          </cell>
          <cell r="F566">
            <v>1039.98</v>
          </cell>
        </row>
        <row r="567">
          <cell r="A567">
            <v>45526</v>
          </cell>
          <cell r="B567">
            <v>6</v>
          </cell>
          <cell r="F567">
            <v>1036.6600000000001</v>
          </cell>
        </row>
        <row r="568">
          <cell r="A568">
            <v>45526</v>
          </cell>
          <cell r="B568">
            <v>7</v>
          </cell>
          <cell r="F568">
            <v>1280.77</v>
          </cell>
        </row>
        <row r="569">
          <cell r="A569">
            <v>45526</v>
          </cell>
          <cell r="B569">
            <v>8</v>
          </cell>
          <cell r="F569">
            <v>1843.72</v>
          </cell>
        </row>
        <row r="570">
          <cell r="A570">
            <v>45526</v>
          </cell>
          <cell r="B570">
            <v>9</v>
          </cell>
          <cell r="F570">
            <v>2085.81</v>
          </cell>
        </row>
        <row r="571">
          <cell r="A571">
            <v>45526</v>
          </cell>
          <cell r="B571">
            <v>10</v>
          </cell>
          <cell r="F571">
            <v>2107.06</v>
          </cell>
        </row>
        <row r="572">
          <cell r="A572">
            <v>45526</v>
          </cell>
          <cell r="B572">
            <v>11</v>
          </cell>
          <cell r="F572">
            <v>2106.94</v>
          </cell>
        </row>
        <row r="573">
          <cell r="A573">
            <v>45526</v>
          </cell>
          <cell r="B573">
            <v>12</v>
          </cell>
          <cell r="F573">
            <v>2111.17</v>
          </cell>
        </row>
        <row r="574">
          <cell r="A574">
            <v>45526</v>
          </cell>
          <cell r="B574">
            <v>13</v>
          </cell>
          <cell r="F574">
            <v>2109.11</v>
          </cell>
        </row>
        <row r="575">
          <cell r="A575">
            <v>45526</v>
          </cell>
          <cell r="B575">
            <v>14</v>
          </cell>
          <cell r="F575">
            <v>2119.48</v>
          </cell>
        </row>
        <row r="576">
          <cell r="A576">
            <v>45526</v>
          </cell>
          <cell r="B576">
            <v>15</v>
          </cell>
          <cell r="F576">
            <v>2122.16</v>
          </cell>
        </row>
        <row r="577">
          <cell r="A577">
            <v>45526</v>
          </cell>
          <cell r="B577">
            <v>16</v>
          </cell>
          <cell r="F577">
            <v>2126.11</v>
          </cell>
        </row>
        <row r="578">
          <cell r="A578">
            <v>45526</v>
          </cell>
          <cell r="B578">
            <v>17</v>
          </cell>
          <cell r="F578">
            <v>2125.67</v>
          </cell>
        </row>
        <row r="579">
          <cell r="A579">
            <v>45526</v>
          </cell>
          <cell r="B579">
            <v>18</v>
          </cell>
          <cell r="F579">
            <v>2117.92</v>
          </cell>
        </row>
        <row r="580">
          <cell r="A580">
            <v>45526</v>
          </cell>
          <cell r="B580">
            <v>19</v>
          </cell>
          <cell r="F580">
            <v>2108.4299999999998</v>
          </cell>
        </row>
        <row r="581">
          <cell r="A581">
            <v>45526</v>
          </cell>
          <cell r="B581">
            <v>20</v>
          </cell>
          <cell r="F581">
            <v>2125.69</v>
          </cell>
        </row>
        <row r="582">
          <cell r="A582">
            <v>45526</v>
          </cell>
          <cell r="B582">
            <v>21</v>
          </cell>
          <cell r="F582">
            <v>2146.92</v>
          </cell>
        </row>
        <row r="583">
          <cell r="A583">
            <v>45526</v>
          </cell>
          <cell r="B583">
            <v>22</v>
          </cell>
          <cell r="F583">
            <v>2072.73</v>
          </cell>
        </row>
        <row r="584">
          <cell r="A584">
            <v>45526</v>
          </cell>
          <cell r="B584">
            <v>23</v>
          </cell>
          <cell r="F584">
            <v>1633.09</v>
          </cell>
        </row>
        <row r="585">
          <cell r="A585">
            <v>45527</v>
          </cell>
          <cell r="B585">
            <v>0</v>
          </cell>
          <cell r="F585">
            <v>1279.17</v>
          </cell>
        </row>
        <row r="586">
          <cell r="A586">
            <v>45527</v>
          </cell>
          <cell r="B586">
            <v>1</v>
          </cell>
          <cell r="F586">
            <v>1213.06</v>
          </cell>
        </row>
        <row r="587">
          <cell r="A587">
            <v>45527</v>
          </cell>
          <cell r="B587">
            <v>2</v>
          </cell>
          <cell r="F587">
            <v>1022.74</v>
          </cell>
        </row>
        <row r="588">
          <cell r="A588">
            <v>45527</v>
          </cell>
          <cell r="B588">
            <v>3</v>
          </cell>
          <cell r="F588">
            <v>875.62</v>
          </cell>
        </row>
        <row r="589">
          <cell r="A589">
            <v>45527</v>
          </cell>
          <cell r="B589">
            <v>4</v>
          </cell>
          <cell r="F589">
            <v>832.56</v>
          </cell>
        </row>
        <row r="590">
          <cell r="A590">
            <v>45527</v>
          </cell>
          <cell r="B590">
            <v>5</v>
          </cell>
          <cell r="F590">
            <v>943.8</v>
          </cell>
        </row>
        <row r="591">
          <cell r="A591">
            <v>45527</v>
          </cell>
          <cell r="B591">
            <v>6</v>
          </cell>
          <cell r="F591">
            <v>1085.0999999999999</v>
          </cell>
        </row>
        <row r="592">
          <cell r="A592">
            <v>45527</v>
          </cell>
          <cell r="B592">
            <v>7</v>
          </cell>
          <cell r="F592">
            <v>1315.38</v>
          </cell>
        </row>
        <row r="593">
          <cell r="A593">
            <v>45527</v>
          </cell>
          <cell r="B593">
            <v>8</v>
          </cell>
          <cell r="F593">
            <v>1779.01</v>
          </cell>
        </row>
        <row r="594">
          <cell r="A594">
            <v>45527</v>
          </cell>
          <cell r="B594">
            <v>9</v>
          </cell>
          <cell r="F594">
            <v>2106.65</v>
          </cell>
        </row>
        <row r="595">
          <cell r="A595">
            <v>45527</v>
          </cell>
          <cell r="B595">
            <v>10</v>
          </cell>
          <cell r="F595">
            <v>2133.65</v>
          </cell>
        </row>
        <row r="596">
          <cell r="A596">
            <v>45527</v>
          </cell>
          <cell r="B596">
            <v>11</v>
          </cell>
          <cell r="F596">
            <v>2119.7800000000002</v>
          </cell>
        </row>
        <row r="597">
          <cell r="A597">
            <v>45527</v>
          </cell>
          <cell r="B597">
            <v>12</v>
          </cell>
          <cell r="F597">
            <v>2122.48</v>
          </cell>
        </row>
        <row r="598">
          <cell r="A598">
            <v>45527</v>
          </cell>
          <cell r="B598">
            <v>13</v>
          </cell>
          <cell r="F598">
            <v>2117.48</v>
          </cell>
        </row>
        <row r="599">
          <cell r="A599">
            <v>45527</v>
          </cell>
          <cell r="B599">
            <v>14</v>
          </cell>
          <cell r="F599">
            <v>2130.7199999999998</v>
          </cell>
        </row>
        <row r="600">
          <cell r="A600">
            <v>45527</v>
          </cell>
          <cell r="B600">
            <v>15</v>
          </cell>
          <cell r="F600">
            <v>2128.9299999999998</v>
          </cell>
        </row>
        <row r="601">
          <cell r="A601">
            <v>45527</v>
          </cell>
          <cell r="B601">
            <v>16</v>
          </cell>
          <cell r="F601">
            <v>2123.9899999999998</v>
          </cell>
        </row>
        <row r="602">
          <cell r="A602">
            <v>45527</v>
          </cell>
          <cell r="B602">
            <v>17</v>
          </cell>
          <cell r="F602">
            <v>2119.6</v>
          </cell>
        </row>
        <row r="603">
          <cell r="A603">
            <v>45527</v>
          </cell>
          <cell r="B603">
            <v>18</v>
          </cell>
          <cell r="F603">
            <v>2119.65</v>
          </cell>
        </row>
        <row r="604">
          <cell r="A604">
            <v>45527</v>
          </cell>
          <cell r="B604">
            <v>19</v>
          </cell>
          <cell r="F604">
            <v>2110.17</v>
          </cell>
        </row>
        <row r="605">
          <cell r="A605">
            <v>45527</v>
          </cell>
          <cell r="B605">
            <v>20</v>
          </cell>
          <cell r="F605">
            <v>2121.1</v>
          </cell>
        </row>
        <row r="606">
          <cell r="A606">
            <v>45527</v>
          </cell>
          <cell r="B606">
            <v>21</v>
          </cell>
          <cell r="F606">
            <v>2132.17</v>
          </cell>
        </row>
        <row r="607">
          <cell r="A607">
            <v>45527</v>
          </cell>
          <cell r="B607">
            <v>22</v>
          </cell>
          <cell r="F607">
            <v>2089.75</v>
          </cell>
        </row>
        <row r="608">
          <cell r="A608">
            <v>45527</v>
          </cell>
          <cell r="B608">
            <v>23</v>
          </cell>
          <cell r="F608">
            <v>1670.14</v>
          </cell>
        </row>
        <row r="609">
          <cell r="A609">
            <v>45528</v>
          </cell>
          <cell r="B609">
            <v>0</v>
          </cell>
          <cell r="F609">
            <v>1358.57</v>
          </cell>
        </row>
        <row r="610">
          <cell r="A610">
            <v>45528</v>
          </cell>
          <cell r="B610">
            <v>1</v>
          </cell>
          <cell r="F610">
            <v>1220.1099999999999</v>
          </cell>
        </row>
        <row r="611">
          <cell r="A611">
            <v>45528</v>
          </cell>
          <cell r="B611">
            <v>2</v>
          </cell>
          <cell r="F611">
            <v>1021.5</v>
          </cell>
        </row>
        <row r="612">
          <cell r="A612">
            <v>45528</v>
          </cell>
          <cell r="B612">
            <v>3</v>
          </cell>
          <cell r="F612">
            <v>892.84</v>
          </cell>
        </row>
        <row r="613">
          <cell r="A613">
            <v>45528</v>
          </cell>
          <cell r="B613">
            <v>4</v>
          </cell>
          <cell r="F613">
            <v>878.89</v>
          </cell>
        </row>
        <row r="614">
          <cell r="A614">
            <v>45528</v>
          </cell>
          <cell r="B614">
            <v>5</v>
          </cell>
          <cell r="F614">
            <v>1137.75</v>
          </cell>
        </row>
        <row r="615">
          <cell r="A615">
            <v>45528</v>
          </cell>
          <cell r="B615">
            <v>6</v>
          </cell>
          <cell r="F615">
            <v>1273.78</v>
          </cell>
        </row>
        <row r="616">
          <cell r="A616">
            <v>45528</v>
          </cell>
          <cell r="B616">
            <v>7</v>
          </cell>
          <cell r="F616">
            <v>1593.02</v>
          </cell>
        </row>
        <row r="617">
          <cell r="A617">
            <v>45528</v>
          </cell>
          <cell r="B617">
            <v>8</v>
          </cell>
          <cell r="F617">
            <v>2128.6</v>
          </cell>
        </row>
        <row r="618">
          <cell r="A618">
            <v>45528</v>
          </cell>
          <cell r="B618">
            <v>9</v>
          </cell>
          <cell r="F618">
            <v>2173.21</v>
          </cell>
        </row>
        <row r="619">
          <cell r="A619">
            <v>45528</v>
          </cell>
          <cell r="B619">
            <v>10</v>
          </cell>
          <cell r="F619">
            <v>2175.7199999999998</v>
          </cell>
        </row>
        <row r="620">
          <cell r="A620">
            <v>45528</v>
          </cell>
          <cell r="B620">
            <v>11</v>
          </cell>
          <cell r="F620">
            <v>2169.46</v>
          </cell>
        </row>
        <row r="621">
          <cell r="A621">
            <v>45528</v>
          </cell>
          <cell r="B621">
            <v>12</v>
          </cell>
          <cell r="F621">
            <v>2168.25</v>
          </cell>
        </row>
        <row r="622">
          <cell r="A622">
            <v>45528</v>
          </cell>
          <cell r="B622">
            <v>13</v>
          </cell>
          <cell r="F622">
            <v>2214.69</v>
          </cell>
        </row>
        <row r="623">
          <cell r="A623">
            <v>45528</v>
          </cell>
          <cell r="B623">
            <v>14</v>
          </cell>
          <cell r="F623">
            <v>2233.8200000000002</v>
          </cell>
        </row>
        <row r="624">
          <cell r="A624">
            <v>45528</v>
          </cell>
          <cell r="B624">
            <v>15</v>
          </cell>
          <cell r="F624">
            <v>2267.88</v>
          </cell>
        </row>
        <row r="625">
          <cell r="A625">
            <v>45528</v>
          </cell>
          <cell r="B625">
            <v>16</v>
          </cell>
          <cell r="F625">
            <v>2269.41</v>
          </cell>
        </row>
        <row r="626">
          <cell r="A626">
            <v>45528</v>
          </cell>
          <cell r="B626">
            <v>17</v>
          </cell>
          <cell r="F626">
            <v>2231.0100000000002</v>
          </cell>
        </row>
        <row r="627">
          <cell r="A627">
            <v>45528</v>
          </cell>
          <cell r="B627">
            <v>18</v>
          </cell>
          <cell r="F627">
            <v>2146.44</v>
          </cell>
        </row>
        <row r="628">
          <cell r="A628">
            <v>45528</v>
          </cell>
          <cell r="B628">
            <v>19</v>
          </cell>
          <cell r="F628">
            <v>2123.0700000000002</v>
          </cell>
        </row>
        <row r="629">
          <cell r="A629">
            <v>45528</v>
          </cell>
          <cell r="B629">
            <v>20</v>
          </cell>
          <cell r="F629">
            <v>2132.65</v>
          </cell>
        </row>
        <row r="630">
          <cell r="A630">
            <v>45528</v>
          </cell>
          <cell r="B630">
            <v>21</v>
          </cell>
          <cell r="F630">
            <v>2134.81</v>
          </cell>
        </row>
        <row r="631">
          <cell r="A631">
            <v>45528</v>
          </cell>
          <cell r="B631">
            <v>22</v>
          </cell>
          <cell r="F631">
            <v>2088.19</v>
          </cell>
        </row>
        <row r="632">
          <cell r="A632">
            <v>45528</v>
          </cell>
          <cell r="B632">
            <v>23</v>
          </cell>
          <cell r="F632">
            <v>1551.07</v>
          </cell>
        </row>
        <row r="633">
          <cell r="A633">
            <v>45529</v>
          </cell>
          <cell r="B633">
            <v>0</v>
          </cell>
          <cell r="F633">
            <v>1254.71</v>
          </cell>
        </row>
        <row r="634">
          <cell r="A634">
            <v>45529</v>
          </cell>
          <cell r="B634">
            <v>1</v>
          </cell>
          <cell r="F634">
            <v>1064.23</v>
          </cell>
        </row>
        <row r="635">
          <cell r="A635">
            <v>45529</v>
          </cell>
          <cell r="B635">
            <v>2</v>
          </cell>
          <cell r="F635">
            <v>882.52</v>
          </cell>
        </row>
        <row r="636">
          <cell r="A636">
            <v>45529</v>
          </cell>
          <cell r="B636">
            <v>3</v>
          </cell>
          <cell r="F636">
            <v>34.75</v>
          </cell>
        </row>
        <row r="637">
          <cell r="A637">
            <v>45529</v>
          </cell>
          <cell r="B637">
            <v>4</v>
          </cell>
          <cell r="F637">
            <v>34.58</v>
          </cell>
        </row>
        <row r="638">
          <cell r="A638">
            <v>45529</v>
          </cell>
          <cell r="B638">
            <v>5</v>
          </cell>
          <cell r="F638">
            <v>1011.31</v>
          </cell>
        </row>
        <row r="639">
          <cell r="A639">
            <v>45529</v>
          </cell>
          <cell r="B639">
            <v>6</v>
          </cell>
          <cell r="F639">
            <v>1202.51</v>
          </cell>
        </row>
        <row r="640">
          <cell r="A640">
            <v>45529</v>
          </cell>
          <cell r="B640">
            <v>7</v>
          </cell>
          <cell r="F640">
            <v>1458.57</v>
          </cell>
        </row>
        <row r="641">
          <cell r="A641">
            <v>45529</v>
          </cell>
          <cell r="B641">
            <v>8</v>
          </cell>
          <cell r="F641">
            <v>2087.16</v>
          </cell>
        </row>
        <row r="642">
          <cell r="A642">
            <v>45529</v>
          </cell>
          <cell r="B642">
            <v>9</v>
          </cell>
          <cell r="F642">
            <v>2120.61</v>
          </cell>
        </row>
        <row r="643">
          <cell r="A643">
            <v>45529</v>
          </cell>
          <cell r="B643">
            <v>10</v>
          </cell>
          <cell r="F643">
            <v>2128.0500000000002</v>
          </cell>
        </row>
        <row r="644">
          <cell r="A644">
            <v>45529</v>
          </cell>
          <cell r="B644">
            <v>11</v>
          </cell>
          <cell r="F644">
            <v>2133.3200000000002</v>
          </cell>
        </row>
        <row r="645">
          <cell r="A645">
            <v>45529</v>
          </cell>
          <cell r="B645">
            <v>12</v>
          </cell>
          <cell r="F645">
            <v>2133.84</v>
          </cell>
        </row>
        <row r="646">
          <cell r="A646">
            <v>45529</v>
          </cell>
          <cell r="B646">
            <v>13</v>
          </cell>
          <cell r="F646">
            <v>2130.75</v>
          </cell>
        </row>
        <row r="647">
          <cell r="A647">
            <v>45529</v>
          </cell>
          <cell r="B647">
            <v>14</v>
          </cell>
          <cell r="F647">
            <v>2141.04</v>
          </cell>
        </row>
        <row r="648">
          <cell r="A648">
            <v>45529</v>
          </cell>
          <cell r="B648">
            <v>15</v>
          </cell>
          <cell r="F648">
            <v>2132.15</v>
          </cell>
        </row>
        <row r="649">
          <cell r="A649">
            <v>45529</v>
          </cell>
          <cell r="B649">
            <v>16</v>
          </cell>
          <cell r="F649">
            <v>2132.79</v>
          </cell>
        </row>
        <row r="650">
          <cell r="A650">
            <v>45529</v>
          </cell>
          <cell r="B650">
            <v>17</v>
          </cell>
          <cell r="F650">
            <v>2118.19</v>
          </cell>
        </row>
        <row r="651">
          <cell r="A651">
            <v>45529</v>
          </cell>
          <cell r="B651">
            <v>18</v>
          </cell>
          <cell r="F651">
            <v>2108.59</v>
          </cell>
        </row>
        <row r="652">
          <cell r="A652">
            <v>45529</v>
          </cell>
          <cell r="B652">
            <v>19</v>
          </cell>
          <cell r="F652">
            <v>2090.5300000000002</v>
          </cell>
        </row>
        <row r="653">
          <cell r="A653">
            <v>45529</v>
          </cell>
          <cell r="B653">
            <v>20</v>
          </cell>
          <cell r="F653">
            <v>2100.2399999999998</v>
          </cell>
        </row>
        <row r="654">
          <cell r="A654">
            <v>45529</v>
          </cell>
          <cell r="B654">
            <v>21</v>
          </cell>
          <cell r="F654">
            <v>2107.13</v>
          </cell>
        </row>
        <row r="655">
          <cell r="A655">
            <v>45529</v>
          </cell>
          <cell r="B655">
            <v>22</v>
          </cell>
          <cell r="F655">
            <v>1934.17</v>
          </cell>
        </row>
        <row r="656">
          <cell r="A656">
            <v>45529</v>
          </cell>
          <cell r="B656">
            <v>23</v>
          </cell>
          <cell r="F656">
            <v>1485.38</v>
          </cell>
        </row>
        <row r="657">
          <cell r="A657">
            <v>45530</v>
          </cell>
          <cell r="B657">
            <v>0</v>
          </cell>
          <cell r="F657">
            <v>1291.93</v>
          </cell>
        </row>
        <row r="658">
          <cell r="A658">
            <v>45530</v>
          </cell>
          <cell r="B658">
            <v>1</v>
          </cell>
          <cell r="F658">
            <v>1061.8399999999999</v>
          </cell>
        </row>
        <row r="659">
          <cell r="A659">
            <v>45530</v>
          </cell>
          <cell r="B659">
            <v>2</v>
          </cell>
          <cell r="F659">
            <v>934.2</v>
          </cell>
        </row>
        <row r="660">
          <cell r="A660">
            <v>45530</v>
          </cell>
          <cell r="B660">
            <v>3</v>
          </cell>
          <cell r="F660">
            <v>859.44</v>
          </cell>
        </row>
        <row r="661">
          <cell r="A661">
            <v>45530</v>
          </cell>
          <cell r="B661">
            <v>4</v>
          </cell>
          <cell r="F661">
            <v>657.78</v>
          </cell>
        </row>
        <row r="662">
          <cell r="A662">
            <v>45530</v>
          </cell>
          <cell r="B662">
            <v>5</v>
          </cell>
          <cell r="F662">
            <v>1095.3900000000001</v>
          </cell>
        </row>
        <row r="663">
          <cell r="A663">
            <v>45530</v>
          </cell>
          <cell r="B663">
            <v>6</v>
          </cell>
          <cell r="F663">
            <v>1287.53</v>
          </cell>
        </row>
        <row r="664">
          <cell r="A664">
            <v>45530</v>
          </cell>
          <cell r="B664">
            <v>7</v>
          </cell>
          <cell r="F664">
            <v>1550.18</v>
          </cell>
        </row>
        <row r="665">
          <cell r="A665">
            <v>45530</v>
          </cell>
          <cell r="B665">
            <v>8</v>
          </cell>
          <cell r="F665">
            <v>2087.77</v>
          </cell>
        </row>
        <row r="666">
          <cell r="A666">
            <v>45530</v>
          </cell>
          <cell r="B666">
            <v>9</v>
          </cell>
          <cell r="F666">
            <v>2128.81</v>
          </cell>
        </row>
        <row r="667">
          <cell r="A667">
            <v>45530</v>
          </cell>
          <cell r="B667">
            <v>10</v>
          </cell>
          <cell r="F667">
            <v>2133.7600000000002</v>
          </cell>
        </row>
        <row r="668">
          <cell r="A668">
            <v>45530</v>
          </cell>
          <cell r="B668">
            <v>11</v>
          </cell>
          <cell r="F668">
            <v>2125.0300000000002</v>
          </cell>
        </row>
        <row r="669">
          <cell r="A669">
            <v>45530</v>
          </cell>
          <cell r="B669">
            <v>12</v>
          </cell>
          <cell r="F669">
            <v>2121.42</v>
          </cell>
        </row>
        <row r="670">
          <cell r="A670">
            <v>45530</v>
          </cell>
          <cell r="B670">
            <v>13</v>
          </cell>
          <cell r="F670">
            <v>2113.8000000000002</v>
          </cell>
        </row>
        <row r="671">
          <cell r="A671">
            <v>45530</v>
          </cell>
          <cell r="B671">
            <v>14</v>
          </cell>
          <cell r="F671">
            <v>2129.94</v>
          </cell>
        </row>
        <row r="672">
          <cell r="A672">
            <v>45530</v>
          </cell>
          <cell r="B672">
            <v>15</v>
          </cell>
          <cell r="F672">
            <v>2121.1999999999998</v>
          </cell>
        </row>
        <row r="673">
          <cell r="A673">
            <v>45530</v>
          </cell>
          <cell r="B673">
            <v>16</v>
          </cell>
          <cell r="F673">
            <v>2121.88</v>
          </cell>
        </row>
        <row r="674">
          <cell r="A674">
            <v>45530</v>
          </cell>
          <cell r="B674">
            <v>17</v>
          </cell>
          <cell r="F674">
            <v>2126.2399999999998</v>
          </cell>
        </row>
        <row r="675">
          <cell r="A675">
            <v>45530</v>
          </cell>
          <cell r="B675">
            <v>18</v>
          </cell>
          <cell r="F675">
            <v>2124.6799999999998</v>
          </cell>
        </row>
        <row r="676">
          <cell r="A676">
            <v>45530</v>
          </cell>
          <cell r="B676">
            <v>19</v>
          </cell>
          <cell r="F676">
            <v>2113.39</v>
          </cell>
        </row>
        <row r="677">
          <cell r="A677">
            <v>45530</v>
          </cell>
          <cell r="B677">
            <v>20</v>
          </cell>
          <cell r="F677">
            <v>2116.7199999999998</v>
          </cell>
        </row>
        <row r="678">
          <cell r="A678">
            <v>45530</v>
          </cell>
          <cell r="B678">
            <v>21</v>
          </cell>
          <cell r="F678">
            <v>2114.67</v>
          </cell>
        </row>
        <row r="679">
          <cell r="A679">
            <v>45530</v>
          </cell>
          <cell r="B679">
            <v>22</v>
          </cell>
          <cell r="F679">
            <v>2075.65</v>
          </cell>
        </row>
        <row r="680">
          <cell r="A680">
            <v>45530</v>
          </cell>
          <cell r="B680">
            <v>23</v>
          </cell>
          <cell r="F680">
            <v>1566.68</v>
          </cell>
        </row>
        <row r="681">
          <cell r="A681">
            <v>45531</v>
          </cell>
          <cell r="B681">
            <v>0</v>
          </cell>
          <cell r="F681">
            <v>1319.35</v>
          </cell>
        </row>
        <row r="682">
          <cell r="A682">
            <v>45531</v>
          </cell>
          <cell r="B682">
            <v>1</v>
          </cell>
          <cell r="F682">
            <v>1057.9000000000001</v>
          </cell>
        </row>
        <row r="683">
          <cell r="A683">
            <v>45531</v>
          </cell>
          <cell r="B683">
            <v>2</v>
          </cell>
          <cell r="F683">
            <v>936.29</v>
          </cell>
        </row>
        <row r="684">
          <cell r="A684">
            <v>45531</v>
          </cell>
          <cell r="B684">
            <v>3</v>
          </cell>
          <cell r="F684">
            <v>862.2</v>
          </cell>
        </row>
        <row r="685">
          <cell r="A685">
            <v>45531</v>
          </cell>
          <cell r="B685">
            <v>4</v>
          </cell>
          <cell r="F685">
            <v>854.94</v>
          </cell>
        </row>
        <row r="686">
          <cell r="A686">
            <v>45531</v>
          </cell>
          <cell r="B686">
            <v>5</v>
          </cell>
          <cell r="F686">
            <v>1117.1600000000001</v>
          </cell>
        </row>
        <row r="687">
          <cell r="A687">
            <v>45531</v>
          </cell>
          <cell r="B687">
            <v>6</v>
          </cell>
          <cell r="F687">
            <v>1304.95</v>
          </cell>
        </row>
        <row r="688">
          <cell r="A688">
            <v>45531</v>
          </cell>
          <cell r="B688">
            <v>7</v>
          </cell>
          <cell r="F688">
            <v>1590.83</v>
          </cell>
        </row>
        <row r="689">
          <cell r="A689">
            <v>45531</v>
          </cell>
          <cell r="B689">
            <v>8</v>
          </cell>
          <cell r="F689">
            <v>2118.06</v>
          </cell>
        </row>
        <row r="690">
          <cell r="A690">
            <v>45531</v>
          </cell>
          <cell r="B690">
            <v>9</v>
          </cell>
          <cell r="F690">
            <v>2168.66</v>
          </cell>
        </row>
        <row r="691">
          <cell r="A691">
            <v>45531</v>
          </cell>
          <cell r="B691">
            <v>10</v>
          </cell>
          <cell r="F691">
            <v>2164.98</v>
          </cell>
        </row>
        <row r="692">
          <cell r="A692">
            <v>45531</v>
          </cell>
          <cell r="B692">
            <v>11</v>
          </cell>
          <cell r="F692">
            <v>2159.29</v>
          </cell>
        </row>
        <row r="693">
          <cell r="A693">
            <v>45531</v>
          </cell>
          <cell r="B693">
            <v>12</v>
          </cell>
          <cell r="F693">
            <v>2154.4699999999998</v>
          </cell>
        </row>
        <row r="694">
          <cell r="A694">
            <v>45531</v>
          </cell>
          <cell r="B694">
            <v>13</v>
          </cell>
          <cell r="F694">
            <v>2154.59</v>
          </cell>
        </row>
        <row r="695">
          <cell r="A695">
            <v>45531</v>
          </cell>
          <cell r="B695">
            <v>14</v>
          </cell>
          <cell r="F695">
            <v>2210.69</v>
          </cell>
        </row>
        <row r="696">
          <cell r="A696">
            <v>45531</v>
          </cell>
          <cell r="B696">
            <v>15</v>
          </cell>
          <cell r="F696">
            <v>2238.6799999999998</v>
          </cell>
        </row>
        <row r="697">
          <cell r="A697">
            <v>45531</v>
          </cell>
          <cell r="B697">
            <v>16</v>
          </cell>
          <cell r="F697">
            <v>2233.14</v>
          </cell>
        </row>
        <row r="698">
          <cell r="A698">
            <v>45531</v>
          </cell>
          <cell r="B698">
            <v>17</v>
          </cell>
          <cell r="F698">
            <v>2217.19</v>
          </cell>
        </row>
        <row r="699">
          <cell r="A699">
            <v>45531</v>
          </cell>
          <cell r="B699">
            <v>18</v>
          </cell>
          <cell r="F699">
            <v>2141.56</v>
          </cell>
        </row>
        <row r="700">
          <cell r="A700">
            <v>45531</v>
          </cell>
          <cell r="B700">
            <v>19</v>
          </cell>
          <cell r="F700">
            <v>2106.87</v>
          </cell>
        </row>
        <row r="701">
          <cell r="A701">
            <v>45531</v>
          </cell>
          <cell r="B701">
            <v>20</v>
          </cell>
          <cell r="F701">
            <v>2108.65</v>
          </cell>
        </row>
        <row r="702">
          <cell r="A702">
            <v>45531</v>
          </cell>
          <cell r="B702">
            <v>21</v>
          </cell>
          <cell r="F702">
            <v>2102.29</v>
          </cell>
        </row>
        <row r="703">
          <cell r="A703">
            <v>45531</v>
          </cell>
          <cell r="B703">
            <v>22</v>
          </cell>
          <cell r="F703">
            <v>2074.3000000000002</v>
          </cell>
        </row>
        <row r="704">
          <cell r="A704">
            <v>45531</v>
          </cell>
          <cell r="B704">
            <v>23</v>
          </cell>
          <cell r="F704">
            <v>1630.54</v>
          </cell>
        </row>
        <row r="705">
          <cell r="A705">
            <v>45532</v>
          </cell>
          <cell r="B705">
            <v>0</v>
          </cell>
          <cell r="F705">
            <v>1321.34</v>
          </cell>
        </row>
        <row r="706">
          <cell r="A706">
            <v>45532</v>
          </cell>
          <cell r="B706">
            <v>1</v>
          </cell>
          <cell r="F706">
            <v>1038.21</v>
          </cell>
        </row>
        <row r="707">
          <cell r="A707">
            <v>45532</v>
          </cell>
          <cell r="B707">
            <v>2</v>
          </cell>
          <cell r="F707">
            <v>865.96</v>
          </cell>
        </row>
        <row r="708">
          <cell r="A708">
            <v>45532</v>
          </cell>
          <cell r="B708">
            <v>3</v>
          </cell>
          <cell r="F708">
            <v>35.35</v>
          </cell>
        </row>
        <row r="709">
          <cell r="A709">
            <v>45532</v>
          </cell>
          <cell r="B709">
            <v>4</v>
          </cell>
          <cell r="F709">
            <v>34.630000000000003</v>
          </cell>
        </row>
        <row r="710">
          <cell r="A710">
            <v>45532</v>
          </cell>
          <cell r="B710">
            <v>5</v>
          </cell>
          <cell r="F710">
            <v>988</v>
          </cell>
        </row>
        <row r="711">
          <cell r="A711">
            <v>45532</v>
          </cell>
          <cell r="B711">
            <v>6</v>
          </cell>
          <cell r="F711">
            <v>1203.68</v>
          </cell>
        </row>
        <row r="712">
          <cell r="A712">
            <v>45532</v>
          </cell>
          <cell r="B712">
            <v>7</v>
          </cell>
          <cell r="F712">
            <v>1541.85</v>
          </cell>
        </row>
        <row r="713">
          <cell r="A713">
            <v>45532</v>
          </cell>
          <cell r="B713">
            <v>8</v>
          </cell>
          <cell r="F713">
            <v>2103.89</v>
          </cell>
        </row>
        <row r="714">
          <cell r="A714">
            <v>45532</v>
          </cell>
          <cell r="B714">
            <v>9</v>
          </cell>
          <cell r="F714">
            <v>2292.3000000000002</v>
          </cell>
        </row>
        <row r="715">
          <cell r="A715">
            <v>45532</v>
          </cell>
          <cell r="B715">
            <v>10</v>
          </cell>
          <cell r="F715">
            <v>2287.65</v>
          </cell>
        </row>
        <row r="716">
          <cell r="A716">
            <v>45532</v>
          </cell>
          <cell r="B716">
            <v>11</v>
          </cell>
          <cell r="F716">
            <v>2310.44</v>
          </cell>
        </row>
        <row r="717">
          <cell r="A717">
            <v>45532</v>
          </cell>
          <cell r="B717">
            <v>12</v>
          </cell>
          <cell r="F717">
            <v>2263.94</v>
          </cell>
        </row>
        <row r="718">
          <cell r="A718">
            <v>45532</v>
          </cell>
          <cell r="B718">
            <v>13</v>
          </cell>
          <cell r="F718">
            <v>2343.12</v>
          </cell>
        </row>
        <row r="719">
          <cell r="A719">
            <v>45532</v>
          </cell>
          <cell r="B719">
            <v>14</v>
          </cell>
          <cell r="F719">
            <v>2352.41</v>
          </cell>
        </row>
        <row r="720">
          <cell r="A720">
            <v>45532</v>
          </cell>
          <cell r="B720">
            <v>15</v>
          </cell>
          <cell r="F720">
            <v>2361.36</v>
          </cell>
        </row>
        <row r="721">
          <cell r="A721">
            <v>45532</v>
          </cell>
          <cell r="B721">
            <v>16</v>
          </cell>
          <cell r="F721">
            <v>2374.12</v>
          </cell>
        </row>
        <row r="722">
          <cell r="A722">
            <v>45532</v>
          </cell>
          <cell r="B722">
            <v>17</v>
          </cell>
          <cell r="F722">
            <v>2354.37</v>
          </cell>
        </row>
        <row r="723">
          <cell r="A723">
            <v>45532</v>
          </cell>
          <cell r="B723">
            <v>18</v>
          </cell>
          <cell r="F723">
            <v>2323.98</v>
          </cell>
        </row>
        <row r="724">
          <cell r="A724">
            <v>45532</v>
          </cell>
          <cell r="B724">
            <v>19</v>
          </cell>
          <cell r="F724">
            <v>2218.2600000000002</v>
          </cell>
        </row>
        <row r="725">
          <cell r="A725">
            <v>45532</v>
          </cell>
          <cell r="B725">
            <v>20</v>
          </cell>
          <cell r="F725">
            <v>2225.37</v>
          </cell>
        </row>
        <row r="726">
          <cell r="A726">
            <v>45532</v>
          </cell>
          <cell r="B726">
            <v>21</v>
          </cell>
          <cell r="F726">
            <v>2210.71</v>
          </cell>
        </row>
        <row r="727">
          <cell r="A727">
            <v>45532</v>
          </cell>
          <cell r="B727">
            <v>22</v>
          </cell>
          <cell r="F727">
            <v>2072.38</v>
          </cell>
        </row>
        <row r="728">
          <cell r="A728">
            <v>45532</v>
          </cell>
          <cell r="B728">
            <v>23</v>
          </cell>
          <cell r="F728">
            <v>1528.1</v>
          </cell>
        </row>
        <row r="729">
          <cell r="A729">
            <v>45533</v>
          </cell>
          <cell r="B729">
            <v>0</v>
          </cell>
          <cell r="F729">
            <v>1385.67</v>
          </cell>
        </row>
        <row r="730">
          <cell r="A730">
            <v>45533</v>
          </cell>
          <cell r="B730">
            <v>1</v>
          </cell>
          <cell r="F730">
            <v>1216.7</v>
          </cell>
        </row>
        <row r="731">
          <cell r="A731">
            <v>45533</v>
          </cell>
          <cell r="B731">
            <v>2</v>
          </cell>
          <cell r="F731">
            <v>1136.0899999999999</v>
          </cell>
        </row>
        <row r="732">
          <cell r="A732">
            <v>45533</v>
          </cell>
          <cell r="B732">
            <v>3</v>
          </cell>
          <cell r="F732">
            <v>1034.3499999999999</v>
          </cell>
        </row>
        <row r="733">
          <cell r="A733">
            <v>45533</v>
          </cell>
          <cell r="B733">
            <v>4</v>
          </cell>
          <cell r="F733">
            <v>962.76</v>
          </cell>
        </row>
        <row r="734">
          <cell r="A734">
            <v>45533</v>
          </cell>
          <cell r="B734">
            <v>5</v>
          </cell>
          <cell r="F734">
            <v>1078.95</v>
          </cell>
        </row>
        <row r="735">
          <cell r="A735">
            <v>45533</v>
          </cell>
          <cell r="B735">
            <v>6</v>
          </cell>
          <cell r="F735">
            <v>1149.17</v>
          </cell>
        </row>
        <row r="736">
          <cell r="A736">
            <v>45533</v>
          </cell>
          <cell r="B736">
            <v>7</v>
          </cell>
          <cell r="F736">
            <v>1421.18</v>
          </cell>
        </row>
        <row r="737">
          <cell r="A737">
            <v>45533</v>
          </cell>
          <cell r="B737">
            <v>8</v>
          </cell>
          <cell r="F737">
            <v>1942.52</v>
          </cell>
        </row>
        <row r="738">
          <cell r="A738">
            <v>45533</v>
          </cell>
          <cell r="B738">
            <v>9</v>
          </cell>
          <cell r="F738">
            <v>2167.62</v>
          </cell>
        </row>
        <row r="739">
          <cell r="A739">
            <v>45533</v>
          </cell>
          <cell r="B739">
            <v>10</v>
          </cell>
          <cell r="F739">
            <v>2204.39</v>
          </cell>
        </row>
        <row r="740">
          <cell r="A740">
            <v>45533</v>
          </cell>
          <cell r="B740">
            <v>11</v>
          </cell>
          <cell r="F740">
            <v>2278.14</v>
          </cell>
        </row>
        <row r="741">
          <cell r="A741">
            <v>45533</v>
          </cell>
          <cell r="B741">
            <v>12</v>
          </cell>
          <cell r="F741">
            <v>2340.1999999999998</v>
          </cell>
        </row>
        <row r="742">
          <cell r="A742">
            <v>45533</v>
          </cell>
          <cell r="B742">
            <v>13</v>
          </cell>
          <cell r="F742">
            <v>2372.13</v>
          </cell>
        </row>
        <row r="743">
          <cell r="A743">
            <v>45533</v>
          </cell>
          <cell r="B743">
            <v>14</v>
          </cell>
          <cell r="F743">
            <v>2397.08</v>
          </cell>
        </row>
        <row r="744">
          <cell r="A744">
            <v>45533</v>
          </cell>
          <cell r="B744">
            <v>15</v>
          </cell>
          <cell r="F744">
            <v>2395.9699999999998</v>
          </cell>
        </row>
        <row r="745">
          <cell r="A745">
            <v>45533</v>
          </cell>
          <cell r="B745">
            <v>16</v>
          </cell>
          <cell r="F745">
            <v>2423.4499999999998</v>
          </cell>
        </row>
        <row r="746">
          <cell r="A746">
            <v>45533</v>
          </cell>
          <cell r="B746">
            <v>17</v>
          </cell>
          <cell r="F746">
            <v>2422.48</v>
          </cell>
        </row>
        <row r="747">
          <cell r="A747">
            <v>45533</v>
          </cell>
          <cell r="B747">
            <v>18</v>
          </cell>
          <cell r="F747">
            <v>2422.96</v>
          </cell>
        </row>
        <row r="748">
          <cell r="A748">
            <v>45533</v>
          </cell>
          <cell r="B748">
            <v>19</v>
          </cell>
          <cell r="F748">
            <v>2313.1999999999998</v>
          </cell>
        </row>
        <row r="749">
          <cell r="A749">
            <v>45533</v>
          </cell>
          <cell r="B749">
            <v>20</v>
          </cell>
          <cell r="F749">
            <v>2338.9699999999998</v>
          </cell>
        </row>
        <row r="750">
          <cell r="A750">
            <v>45533</v>
          </cell>
          <cell r="B750">
            <v>21</v>
          </cell>
          <cell r="F750">
            <v>2336.79</v>
          </cell>
        </row>
        <row r="751">
          <cell r="A751">
            <v>45533</v>
          </cell>
          <cell r="B751">
            <v>22</v>
          </cell>
          <cell r="F751">
            <v>2093.46</v>
          </cell>
        </row>
        <row r="752">
          <cell r="A752">
            <v>45533</v>
          </cell>
          <cell r="B752">
            <v>23</v>
          </cell>
          <cell r="F752">
            <v>1568.53</v>
          </cell>
        </row>
        <row r="753">
          <cell r="A753">
            <v>45534</v>
          </cell>
          <cell r="B753">
            <v>0</v>
          </cell>
          <cell r="F753">
            <v>1304.56</v>
          </cell>
        </row>
        <row r="754">
          <cell r="A754">
            <v>45534</v>
          </cell>
          <cell r="B754">
            <v>1</v>
          </cell>
          <cell r="F754">
            <v>1140.5</v>
          </cell>
        </row>
        <row r="755">
          <cell r="A755">
            <v>45534</v>
          </cell>
          <cell r="B755">
            <v>2</v>
          </cell>
          <cell r="F755">
            <v>997.48</v>
          </cell>
        </row>
        <row r="756">
          <cell r="A756">
            <v>45534</v>
          </cell>
          <cell r="B756">
            <v>3</v>
          </cell>
          <cell r="F756">
            <v>859.11</v>
          </cell>
        </row>
        <row r="757">
          <cell r="A757">
            <v>45534</v>
          </cell>
          <cell r="B757">
            <v>4</v>
          </cell>
          <cell r="F757">
            <v>809.66</v>
          </cell>
        </row>
        <row r="758">
          <cell r="A758">
            <v>45534</v>
          </cell>
          <cell r="B758">
            <v>5</v>
          </cell>
          <cell r="F758">
            <v>890.95</v>
          </cell>
        </row>
        <row r="759">
          <cell r="A759">
            <v>45534</v>
          </cell>
          <cell r="B759">
            <v>6</v>
          </cell>
          <cell r="F759">
            <v>897.28</v>
          </cell>
        </row>
        <row r="760">
          <cell r="A760">
            <v>45534</v>
          </cell>
          <cell r="B760">
            <v>7</v>
          </cell>
          <cell r="F760">
            <v>1261.74</v>
          </cell>
        </row>
        <row r="761">
          <cell r="A761">
            <v>45534</v>
          </cell>
          <cell r="B761">
            <v>8</v>
          </cell>
          <cell r="F761">
            <v>1661.54</v>
          </cell>
        </row>
        <row r="762">
          <cell r="A762">
            <v>45534</v>
          </cell>
          <cell r="B762">
            <v>9</v>
          </cell>
          <cell r="F762">
            <v>2109</v>
          </cell>
        </row>
        <row r="763">
          <cell r="A763">
            <v>45534</v>
          </cell>
          <cell r="B763">
            <v>10</v>
          </cell>
          <cell r="F763">
            <v>2151.0700000000002</v>
          </cell>
        </row>
        <row r="764">
          <cell r="A764">
            <v>45534</v>
          </cell>
          <cell r="B764">
            <v>11</v>
          </cell>
          <cell r="F764">
            <v>2159.35</v>
          </cell>
        </row>
        <row r="765">
          <cell r="A765">
            <v>45534</v>
          </cell>
          <cell r="B765">
            <v>12</v>
          </cell>
          <cell r="F765">
            <v>2162.81</v>
          </cell>
        </row>
        <row r="766">
          <cell r="A766">
            <v>45534</v>
          </cell>
          <cell r="B766">
            <v>13</v>
          </cell>
          <cell r="F766">
            <v>2166.3200000000002</v>
          </cell>
        </row>
        <row r="767">
          <cell r="A767">
            <v>45534</v>
          </cell>
          <cell r="B767">
            <v>14</v>
          </cell>
          <cell r="F767">
            <v>2172.06</v>
          </cell>
        </row>
        <row r="768">
          <cell r="A768">
            <v>45534</v>
          </cell>
          <cell r="B768">
            <v>15</v>
          </cell>
          <cell r="F768">
            <v>2175.59</v>
          </cell>
        </row>
        <row r="769">
          <cell r="A769">
            <v>45534</v>
          </cell>
          <cell r="B769">
            <v>16</v>
          </cell>
          <cell r="F769">
            <v>2176.02</v>
          </cell>
        </row>
        <row r="770">
          <cell r="A770">
            <v>45534</v>
          </cell>
          <cell r="B770">
            <v>17</v>
          </cell>
          <cell r="F770">
            <v>2169.0500000000002</v>
          </cell>
        </row>
        <row r="771">
          <cell r="A771">
            <v>45534</v>
          </cell>
          <cell r="B771">
            <v>18</v>
          </cell>
          <cell r="F771">
            <v>2173.48</v>
          </cell>
        </row>
        <row r="772">
          <cell r="A772">
            <v>45534</v>
          </cell>
          <cell r="B772">
            <v>19</v>
          </cell>
          <cell r="F772">
            <v>2152.04</v>
          </cell>
        </row>
        <row r="773">
          <cell r="A773">
            <v>45534</v>
          </cell>
          <cell r="B773">
            <v>20</v>
          </cell>
          <cell r="F773">
            <v>2157.33</v>
          </cell>
        </row>
        <row r="774">
          <cell r="A774">
            <v>45534</v>
          </cell>
          <cell r="B774">
            <v>21</v>
          </cell>
          <cell r="F774">
            <v>2149.7199999999998</v>
          </cell>
        </row>
        <row r="775">
          <cell r="A775">
            <v>45534</v>
          </cell>
          <cell r="B775">
            <v>22</v>
          </cell>
          <cell r="F775">
            <v>2092.15</v>
          </cell>
        </row>
        <row r="776">
          <cell r="A776">
            <v>45534</v>
          </cell>
          <cell r="B776">
            <v>23</v>
          </cell>
          <cell r="F776">
            <v>1563.95</v>
          </cell>
        </row>
        <row r="777">
          <cell r="A777">
            <v>45535</v>
          </cell>
          <cell r="B777">
            <v>0</v>
          </cell>
          <cell r="F777">
            <v>1319.35</v>
          </cell>
        </row>
        <row r="778">
          <cell r="A778">
            <v>45535</v>
          </cell>
          <cell r="B778">
            <v>1</v>
          </cell>
          <cell r="F778">
            <v>1057.9000000000001</v>
          </cell>
        </row>
        <row r="779">
          <cell r="A779">
            <v>45535</v>
          </cell>
          <cell r="B779">
            <v>2</v>
          </cell>
          <cell r="F779">
            <v>936.29</v>
          </cell>
        </row>
        <row r="780">
          <cell r="A780">
            <v>45535</v>
          </cell>
          <cell r="B780">
            <v>3</v>
          </cell>
          <cell r="F780">
            <v>862.2</v>
          </cell>
        </row>
        <row r="781">
          <cell r="A781">
            <v>45535</v>
          </cell>
          <cell r="B781">
            <v>4</v>
          </cell>
          <cell r="F781">
            <v>854.94</v>
          </cell>
        </row>
        <row r="782">
          <cell r="A782">
            <v>45535</v>
          </cell>
          <cell r="B782">
            <v>5</v>
          </cell>
          <cell r="F782">
            <v>1117.1600000000001</v>
          </cell>
        </row>
        <row r="783">
          <cell r="A783">
            <v>45535</v>
          </cell>
          <cell r="B783">
            <v>6</v>
          </cell>
          <cell r="F783">
            <v>1304.95</v>
          </cell>
        </row>
        <row r="784">
          <cell r="A784">
            <v>45535</v>
          </cell>
          <cell r="B784">
            <v>7</v>
          </cell>
          <cell r="F784">
            <v>1590.83</v>
          </cell>
        </row>
        <row r="785">
          <cell r="A785">
            <v>45535</v>
          </cell>
          <cell r="B785">
            <v>8</v>
          </cell>
          <cell r="F785">
            <v>2118.06</v>
          </cell>
        </row>
        <row r="786">
          <cell r="A786">
            <v>45535</v>
          </cell>
          <cell r="B786">
            <v>9</v>
          </cell>
          <cell r="F786">
            <v>2168.66</v>
          </cell>
        </row>
        <row r="787">
          <cell r="A787">
            <v>45535</v>
          </cell>
          <cell r="B787">
            <v>10</v>
          </cell>
          <cell r="F787">
            <v>2164.98</v>
          </cell>
        </row>
        <row r="788">
          <cell r="A788">
            <v>45535</v>
          </cell>
          <cell r="B788">
            <v>11</v>
          </cell>
          <cell r="F788">
            <v>2159.29</v>
          </cell>
        </row>
        <row r="789">
          <cell r="A789">
            <v>45535</v>
          </cell>
          <cell r="B789">
            <v>12</v>
          </cell>
          <cell r="F789">
            <v>2154.4699999999998</v>
          </cell>
        </row>
        <row r="790">
          <cell r="A790">
            <v>45535</v>
          </cell>
          <cell r="B790">
            <v>13</v>
          </cell>
          <cell r="F790">
            <v>2154.59</v>
          </cell>
        </row>
        <row r="791">
          <cell r="A791">
            <v>45535</v>
          </cell>
          <cell r="B791">
            <v>14</v>
          </cell>
          <cell r="F791">
            <v>2210.69</v>
          </cell>
        </row>
        <row r="792">
          <cell r="A792">
            <v>45535</v>
          </cell>
          <cell r="B792">
            <v>15</v>
          </cell>
          <cell r="F792">
            <v>2238.6799999999998</v>
          </cell>
        </row>
        <row r="793">
          <cell r="A793">
            <v>45535</v>
          </cell>
          <cell r="B793">
            <v>16</v>
          </cell>
          <cell r="F793">
            <v>2233.14</v>
          </cell>
        </row>
        <row r="794">
          <cell r="A794">
            <v>45535</v>
          </cell>
          <cell r="B794">
            <v>17</v>
          </cell>
          <cell r="F794">
            <v>2217.19</v>
          </cell>
        </row>
        <row r="795">
          <cell r="A795">
            <v>45535</v>
          </cell>
          <cell r="B795">
            <v>18</v>
          </cell>
          <cell r="F795">
            <v>2141.56</v>
          </cell>
        </row>
        <row r="796">
          <cell r="A796">
            <v>45535</v>
          </cell>
          <cell r="B796">
            <v>19</v>
          </cell>
          <cell r="F796">
            <v>2106.87</v>
          </cell>
        </row>
        <row r="797">
          <cell r="A797">
            <v>45535</v>
          </cell>
          <cell r="B797">
            <v>20</v>
          </cell>
          <cell r="F797">
            <v>2108.65</v>
          </cell>
        </row>
        <row r="798">
          <cell r="A798">
            <v>45535</v>
          </cell>
          <cell r="B798">
            <v>21</v>
          </cell>
          <cell r="F798">
            <v>2102.29</v>
          </cell>
        </row>
        <row r="799">
          <cell r="A799">
            <v>45535</v>
          </cell>
          <cell r="B799">
            <v>22</v>
          </cell>
          <cell r="F799">
            <v>2074.3000000000002</v>
          </cell>
        </row>
        <row r="800">
          <cell r="A800">
            <v>45535</v>
          </cell>
          <cell r="B800">
            <v>23</v>
          </cell>
          <cell r="F800">
            <v>1630.54</v>
          </cell>
        </row>
        <row r="804">
          <cell r="A804" t="str">
            <v>В случае если результатом расчета составляющей предельных уровней нерегулируемых цен (кроме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системы) и иных подлежащих публикации величин в соответствии с подпунктами 1 и 3.3 п. 10.8 Регламента Финансовых расчетов на оптовом рынке э/э является отрицательная величина, то КО публикует вместо отрицательной величины 0</v>
          </cell>
        </row>
        <row r="806">
          <cell r="A806" t="str">
            <v>В случае если результатом расчета составляющей предельных уровней нерегулируемых цен и иных, подлежащих публикации величин в соответствии с подпунктами 1 и 3.3 п. 10.8 Регламента Финансовых расчетов на оптовом рынке э/э является неопределенность, то КО публикует вместо неопределенности 0</v>
          </cell>
        </row>
      </sheetData>
      <sheetData sheetId="1">
        <row r="11">
          <cell r="D11">
            <v>4.3020002339910048</v>
          </cell>
        </row>
      </sheetData>
      <sheetData sheetId="2">
        <row r="11">
          <cell r="E11">
            <v>1.7240599999999999</v>
          </cell>
          <cell r="F11">
            <v>2.2786300000000002</v>
          </cell>
          <cell r="G11">
            <v>3.1607099999999999</v>
          </cell>
          <cell r="H11">
            <v>5.1069199999999997</v>
          </cell>
        </row>
      </sheetData>
      <sheetData sheetId="3">
        <row r="11">
          <cell r="E11">
            <v>0.52100000000000002</v>
          </cell>
        </row>
      </sheetData>
      <sheetData sheetId="4">
        <row r="6">
          <cell r="D6" t="str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>
        <row r="2">
          <cell r="A2" t="str">
            <v>Составляющие предельных уровней нерегулируемых цен</v>
          </cell>
        </row>
        <row r="3">
          <cell r="A3" t="str">
            <v>за расчетный период</v>
          </cell>
          <cell r="B3" t="str">
            <v>июнь 2024</v>
          </cell>
        </row>
        <row r="4">
          <cell r="A4" t="str">
            <v>для ГТП</v>
          </cell>
          <cell r="B4" t="str">
            <v>PGELESKS</v>
          </cell>
        </row>
        <row r="5">
          <cell r="A5" t="str">
            <v>участника оптового рынка</v>
          </cell>
          <cell r="B5" t="str">
            <v>АО "ГОРЭЛЕКТРОСЕТЬ" (г.Кисловодск)</v>
          </cell>
        </row>
        <row r="9">
          <cell r="A9" t="str">
            <v>Дифференцированные по зонам суток расчетного периода средневзвешенные нерегулируемые цены на электрическую энергию (мощность) на оптовом рынке и средневзвешенные нерегулируемые цены на электрическую энергию на оптовом рынке, определяемые для соответствующих зон суток, руб/МВтч</v>
          </cell>
        </row>
        <row r="10">
          <cell r="A10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трем зонам суток:</v>
          </cell>
        </row>
        <row r="11">
          <cell r="A11" t="str">
            <v>Ночная зона</v>
          </cell>
          <cell r="B11">
            <v>940.81</v>
          </cell>
        </row>
        <row r="12">
          <cell r="A12" t="str">
            <v>Полупиковая зона</v>
          </cell>
          <cell r="B12">
            <v>3373.59</v>
          </cell>
        </row>
        <row r="13">
          <cell r="A13" t="str">
            <v>Пиковая зона</v>
          </cell>
          <cell r="B13">
            <v>8115.2</v>
          </cell>
        </row>
        <row r="14">
          <cell r="A14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двум зонам суток:</v>
          </cell>
        </row>
        <row r="15">
          <cell r="A15" t="str">
            <v>Ночная зона</v>
          </cell>
          <cell r="B15">
            <v>940.81</v>
          </cell>
        </row>
        <row r="16">
          <cell r="A16" t="str">
            <v>Дневная зона</v>
          </cell>
          <cell r="B16">
            <v>4880.32</v>
          </cell>
        </row>
        <row r="17">
          <cell r="A17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18">
          <cell r="A18" t="str">
            <v>Ночная зона</v>
          </cell>
          <cell r="B18">
            <v>940.81</v>
          </cell>
        </row>
        <row r="19">
          <cell r="A19" t="str">
            <v>Полупиковая зона</v>
          </cell>
          <cell r="B19">
            <v>2018.37</v>
          </cell>
        </row>
        <row r="20">
          <cell r="A20" t="str">
            <v>Пиковая зона</v>
          </cell>
          <cell r="B20">
            <v>2094.77</v>
          </cell>
        </row>
        <row r="21">
          <cell r="A21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22">
          <cell r="A22" t="str">
            <v>Ночная зона</v>
          </cell>
          <cell r="B22">
            <v>940.81</v>
          </cell>
        </row>
        <row r="23">
          <cell r="A23" t="str">
            <v>Дневная зона</v>
          </cell>
          <cell r="B23">
            <v>2042.63</v>
          </cell>
        </row>
        <row r="24">
          <cell r="A24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для соответствующих зон суток, руб/МВтч</v>
          </cell>
        </row>
        <row r="25">
          <cell r="A25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трем зонам суток:</v>
          </cell>
        </row>
        <row r="26">
          <cell r="A26" t="str">
            <v>Ночная зона</v>
          </cell>
          <cell r="B26">
            <v>908.23</v>
          </cell>
        </row>
        <row r="27">
          <cell r="A27" t="str">
            <v>Полупиковая зона</v>
          </cell>
          <cell r="B27">
            <v>1985.79</v>
          </cell>
        </row>
        <row r="28">
          <cell r="A28" t="str">
            <v>Пиковая зона</v>
          </cell>
          <cell r="B28">
            <v>2062.19</v>
          </cell>
        </row>
        <row r="29">
          <cell r="A29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двум зонам суток:</v>
          </cell>
        </row>
        <row r="30">
          <cell r="A30" t="str">
            <v>Ночная зона</v>
          </cell>
          <cell r="B30">
            <v>908.23</v>
          </cell>
        </row>
        <row r="31">
          <cell r="A31" t="str">
            <v>Дневная зона</v>
          </cell>
          <cell r="B31">
            <v>2010.05</v>
          </cell>
        </row>
        <row r="32">
          <cell r="A32" t="str">
            <v>Средневзвешенная нерегулируемая цена на мощность на оптовом рынке, руб/МВт</v>
          </cell>
          <cell r="B32" t="str">
            <v>795151,04</v>
          </cell>
        </row>
        <row r="33">
          <cell r="A33" t="str">
            <v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  <cell r="B33" t="str">
            <v>1752,68</v>
          </cell>
        </row>
        <row r="34">
          <cell r="A34" t="str">
            <v>Средневзвешенная нерегулируемая цена на электрическую энергию на оптовом рынке, определяемая по результатам конкурентных отборов на сутки вперед, руб/МВтч</v>
          </cell>
          <cell r="B34" t="str">
            <v>1720,1</v>
          </cell>
        </row>
        <row r="35">
          <cell r="A35" t="str">
            <v>Средневзвешенная цена услуг по управлению изменением режима потребления электрической энергии,руб/МВт</v>
          </cell>
          <cell r="B35" t="str">
            <v>0</v>
          </cell>
        </row>
        <row r="39">
          <cell r="A39" t="str">
            <v>Объем электрической энергии, приобретенный участником оптового рынка за расчетный период по регулируемым ценам, МВтч</v>
          </cell>
          <cell r="B39" t="str">
            <v>7159,98</v>
          </cell>
        </row>
        <row r="40">
          <cell r="A40" t="str">
            <v>Объем электрической энергии, приобретенный участником оптового рынка за расчетный период по результатам конкурентного отбора заявок на сутки вперед, МВтч</v>
          </cell>
          <cell r="B40" t="str">
            <v>15376,02</v>
          </cell>
        </row>
        <row r="44">
          <cell r="A44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вперед, руб/МВтч</v>
          </cell>
          <cell r="B44" t="str">
            <v>7,06</v>
          </cell>
        </row>
        <row r="45">
          <cell r="A45" t="str">
            <v>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системы, руб/МВтч</v>
          </cell>
          <cell r="B45" t="str">
            <v>167,43</v>
          </cell>
        </row>
        <row r="49">
          <cell r="A49" t="str">
            <v>Расчетная стоимость услуг инфраструктурных организаций оптового рынка, руб.
в том числе:</v>
          </cell>
          <cell r="B49">
            <v>97295.13</v>
          </cell>
        </row>
        <row r="50">
          <cell r="A50" t="str">
            <v>расчетная стоимость услуги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Единой энергетической системы России из аварийных ситуаций, услуг по формированию технологического резерва мощностей</v>
          </cell>
          <cell r="B50">
            <v>49348.67</v>
          </cell>
        </row>
        <row r="51">
          <cell r="A51" t="str">
            <v>расчетная стоимость услуг коммерческого оператора по организации торговли на оптовом рынке, связанной с заключением и организацией исполнения сделок по обращению электрической энергии, мощности, иных объектов торговли, обращение которых допускается на оптовом рынке</v>
          </cell>
          <cell r="B51">
            <v>38017.919999999998</v>
          </cell>
        </row>
        <row r="52">
          <cell r="A52" t="str">
            <v>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</v>
          </cell>
          <cell r="B52">
            <v>9928.5400000000009</v>
          </cell>
        </row>
        <row r="56">
          <cell r="A56" t="str">
            <v>дата</v>
          </cell>
          <cell r="B56" t="str">
            <v>час</v>
          </cell>
          <cell r="F56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</row>
        <row r="57">
          <cell r="A57">
            <v>45505</v>
          </cell>
          <cell r="B57">
            <v>0</v>
          </cell>
          <cell r="F57">
            <v>1251.54</v>
          </cell>
        </row>
        <row r="58">
          <cell r="A58">
            <v>45505</v>
          </cell>
          <cell r="B58">
            <v>1</v>
          </cell>
          <cell r="F58">
            <v>1197.24</v>
          </cell>
        </row>
        <row r="59">
          <cell r="A59">
            <v>45505</v>
          </cell>
          <cell r="B59">
            <v>2</v>
          </cell>
          <cell r="F59">
            <v>1049.96</v>
          </cell>
        </row>
        <row r="60">
          <cell r="A60">
            <v>45505</v>
          </cell>
          <cell r="B60">
            <v>3</v>
          </cell>
          <cell r="F60">
            <v>925.2</v>
          </cell>
        </row>
        <row r="61">
          <cell r="A61">
            <v>45505</v>
          </cell>
          <cell r="B61">
            <v>4</v>
          </cell>
          <cell r="F61">
            <v>703.26</v>
          </cell>
        </row>
        <row r="62">
          <cell r="A62">
            <v>45505</v>
          </cell>
          <cell r="B62">
            <v>5</v>
          </cell>
          <cell r="F62">
            <v>623.91</v>
          </cell>
        </row>
        <row r="63">
          <cell r="A63">
            <v>45505</v>
          </cell>
          <cell r="B63">
            <v>6</v>
          </cell>
          <cell r="F63">
            <v>43.26</v>
          </cell>
        </row>
        <row r="64">
          <cell r="A64">
            <v>45505</v>
          </cell>
          <cell r="B64">
            <v>7</v>
          </cell>
          <cell r="F64">
            <v>1146.9100000000001</v>
          </cell>
        </row>
        <row r="65">
          <cell r="A65">
            <v>45505</v>
          </cell>
          <cell r="B65">
            <v>8</v>
          </cell>
          <cell r="F65">
            <v>1440</v>
          </cell>
        </row>
        <row r="66">
          <cell r="A66">
            <v>45505</v>
          </cell>
          <cell r="B66">
            <v>9</v>
          </cell>
          <cell r="F66">
            <v>1603.86</v>
          </cell>
        </row>
        <row r="67">
          <cell r="A67">
            <v>45505</v>
          </cell>
          <cell r="B67">
            <v>10</v>
          </cell>
          <cell r="F67">
            <v>1685.88</v>
          </cell>
        </row>
        <row r="68">
          <cell r="A68">
            <v>45505</v>
          </cell>
          <cell r="B68">
            <v>11</v>
          </cell>
          <cell r="F68">
            <v>1475.47</v>
          </cell>
        </row>
        <row r="69">
          <cell r="A69">
            <v>45505</v>
          </cell>
          <cell r="B69">
            <v>12</v>
          </cell>
          <cell r="F69">
            <v>1471.14</v>
          </cell>
        </row>
        <row r="70">
          <cell r="A70">
            <v>45505</v>
          </cell>
          <cell r="B70">
            <v>13</v>
          </cell>
          <cell r="F70">
            <v>1480.66</v>
          </cell>
        </row>
        <row r="71">
          <cell r="A71">
            <v>45505</v>
          </cell>
          <cell r="B71">
            <v>14</v>
          </cell>
          <cell r="F71">
            <v>1470.29</v>
          </cell>
        </row>
        <row r="72">
          <cell r="A72">
            <v>45505</v>
          </cell>
          <cell r="B72">
            <v>15</v>
          </cell>
          <cell r="F72">
            <v>1490.2</v>
          </cell>
        </row>
        <row r="73">
          <cell r="A73">
            <v>45505</v>
          </cell>
          <cell r="B73">
            <v>16</v>
          </cell>
          <cell r="F73">
            <v>1541.53</v>
          </cell>
        </row>
        <row r="74">
          <cell r="A74">
            <v>45505</v>
          </cell>
          <cell r="B74">
            <v>17</v>
          </cell>
          <cell r="F74">
            <v>1797.7</v>
          </cell>
        </row>
        <row r="75">
          <cell r="A75">
            <v>45505</v>
          </cell>
          <cell r="B75">
            <v>18</v>
          </cell>
          <cell r="F75">
            <v>1747.48</v>
          </cell>
        </row>
        <row r="76">
          <cell r="A76">
            <v>45505</v>
          </cell>
          <cell r="B76">
            <v>19</v>
          </cell>
          <cell r="F76">
            <v>1717.7</v>
          </cell>
        </row>
        <row r="77">
          <cell r="A77">
            <v>45505</v>
          </cell>
          <cell r="B77">
            <v>20</v>
          </cell>
          <cell r="F77">
            <v>1841.24</v>
          </cell>
        </row>
        <row r="78">
          <cell r="A78">
            <v>45505</v>
          </cell>
          <cell r="B78">
            <v>21</v>
          </cell>
          <cell r="F78">
            <v>1753.12</v>
          </cell>
        </row>
        <row r="79">
          <cell r="A79">
            <v>45505</v>
          </cell>
          <cell r="B79">
            <v>22</v>
          </cell>
          <cell r="F79">
            <v>1451.81</v>
          </cell>
        </row>
        <row r="80">
          <cell r="A80">
            <v>45505</v>
          </cell>
          <cell r="B80">
            <v>23</v>
          </cell>
          <cell r="F80">
            <v>1281.43</v>
          </cell>
        </row>
        <row r="81">
          <cell r="A81">
            <v>45506</v>
          </cell>
          <cell r="B81">
            <v>0</v>
          </cell>
          <cell r="F81">
            <v>1210.45</v>
          </cell>
        </row>
        <row r="82">
          <cell r="A82">
            <v>45506</v>
          </cell>
          <cell r="B82">
            <v>1</v>
          </cell>
          <cell r="F82">
            <v>1007.06</v>
          </cell>
        </row>
        <row r="83">
          <cell r="A83">
            <v>45506</v>
          </cell>
          <cell r="B83">
            <v>2</v>
          </cell>
          <cell r="F83">
            <v>807.75</v>
          </cell>
        </row>
        <row r="84">
          <cell r="A84">
            <v>45506</v>
          </cell>
          <cell r="B84">
            <v>3</v>
          </cell>
          <cell r="F84">
            <v>674.14</v>
          </cell>
        </row>
        <row r="85">
          <cell r="A85">
            <v>45506</v>
          </cell>
          <cell r="B85">
            <v>4</v>
          </cell>
          <cell r="F85">
            <v>590.48</v>
          </cell>
        </row>
        <row r="86">
          <cell r="A86">
            <v>45506</v>
          </cell>
          <cell r="B86">
            <v>5</v>
          </cell>
          <cell r="F86">
            <v>609.29</v>
          </cell>
        </row>
        <row r="87">
          <cell r="A87">
            <v>45506</v>
          </cell>
          <cell r="B87">
            <v>6</v>
          </cell>
          <cell r="F87">
            <v>37.840000000000003</v>
          </cell>
        </row>
        <row r="88">
          <cell r="A88">
            <v>45506</v>
          </cell>
          <cell r="B88">
            <v>7</v>
          </cell>
          <cell r="F88">
            <v>41.3</v>
          </cell>
        </row>
        <row r="89">
          <cell r="A89">
            <v>45506</v>
          </cell>
          <cell r="B89">
            <v>8</v>
          </cell>
          <cell r="F89">
            <v>1299.28</v>
          </cell>
        </row>
        <row r="90">
          <cell r="A90">
            <v>45506</v>
          </cell>
          <cell r="B90">
            <v>9</v>
          </cell>
          <cell r="F90">
            <v>1638.86</v>
          </cell>
        </row>
        <row r="91">
          <cell r="A91">
            <v>45506</v>
          </cell>
          <cell r="B91">
            <v>10</v>
          </cell>
          <cell r="F91">
            <v>1762.63</v>
          </cell>
        </row>
        <row r="92">
          <cell r="A92">
            <v>45506</v>
          </cell>
          <cell r="B92">
            <v>11</v>
          </cell>
          <cell r="F92">
            <v>1770.99</v>
          </cell>
        </row>
        <row r="93">
          <cell r="A93">
            <v>45506</v>
          </cell>
          <cell r="B93">
            <v>12</v>
          </cell>
          <cell r="F93">
            <v>1767.01</v>
          </cell>
        </row>
        <row r="94">
          <cell r="A94">
            <v>45506</v>
          </cell>
          <cell r="B94">
            <v>13</v>
          </cell>
          <cell r="F94">
            <v>1796.33</v>
          </cell>
        </row>
        <row r="95">
          <cell r="A95">
            <v>45506</v>
          </cell>
          <cell r="B95">
            <v>14</v>
          </cell>
          <cell r="F95">
            <v>1862.44</v>
          </cell>
        </row>
        <row r="96">
          <cell r="A96">
            <v>45506</v>
          </cell>
          <cell r="B96">
            <v>15</v>
          </cell>
          <cell r="F96">
            <v>1912.65</v>
          </cell>
        </row>
        <row r="97">
          <cell r="A97">
            <v>45506</v>
          </cell>
          <cell r="B97">
            <v>16</v>
          </cell>
          <cell r="F97">
            <v>1951.51</v>
          </cell>
        </row>
        <row r="98">
          <cell r="A98">
            <v>45506</v>
          </cell>
          <cell r="B98">
            <v>17</v>
          </cell>
          <cell r="F98">
            <v>1973.19</v>
          </cell>
        </row>
        <row r="99">
          <cell r="A99">
            <v>45506</v>
          </cell>
          <cell r="B99">
            <v>18</v>
          </cell>
          <cell r="F99">
            <v>1973.83</v>
          </cell>
        </row>
        <row r="100">
          <cell r="A100">
            <v>45506</v>
          </cell>
          <cell r="B100">
            <v>19</v>
          </cell>
          <cell r="F100">
            <v>1864.97</v>
          </cell>
        </row>
        <row r="101">
          <cell r="A101">
            <v>45506</v>
          </cell>
          <cell r="B101">
            <v>20</v>
          </cell>
          <cell r="F101">
            <v>1898.73</v>
          </cell>
        </row>
        <row r="102">
          <cell r="A102">
            <v>45506</v>
          </cell>
          <cell r="B102">
            <v>21</v>
          </cell>
          <cell r="F102">
            <v>1910.77</v>
          </cell>
        </row>
        <row r="103">
          <cell r="A103">
            <v>45506</v>
          </cell>
          <cell r="B103">
            <v>22</v>
          </cell>
          <cell r="F103">
            <v>1771.14</v>
          </cell>
        </row>
        <row r="104">
          <cell r="A104">
            <v>45506</v>
          </cell>
          <cell r="B104">
            <v>23</v>
          </cell>
          <cell r="F104">
            <v>1387.49</v>
          </cell>
        </row>
        <row r="105">
          <cell r="A105">
            <v>45507</v>
          </cell>
          <cell r="B105">
            <v>0</v>
          </cell>
          <cell r="F105">
            <v>1260.1400000000001</v>
          </cell>
        </row>
        <row r="106">
          <cell r="A106">
            <v>45507</v>
          </cell>
          <cell r="B106">
            <v>1</v>
          </cell>
          <cell r="F106">
            <v>1041.52</v>
          </cell>
        </row>
        <row r="107">
          <cell r="A107">
            <v>45507</v>
          </cell>
          <cell r="B107">
            <v>2</v>
          </cell>
          <cell r="F107">
            <v>1008.41</v>
          </cell>
        </row>
        <row r="108">
          <cell r="A108">
            <v>45507</v>
          </cell>
          <cell r="B108">
            <v>3</v>
          </cell>
          <cell r="F108">
            <v>853.44</v>
          </cell>
        </row>
        <row r="109">
          <cell r="A109">
            <v>45507</v>
          </cell>
          <cell r="B109">
            <v>4</v>
          </cell>
          <cell r="F109">
            <v>786.61</v>
          </cell>
        </row>
        <row r="110">
          <cell r="A110">
            <v>45507</v>
          </cell>
          <cell r="B110">
            <v>5</v>
          </cell>
          <cell r="F110">
            <v>986.73</v>
          </cell>
        </row>
        <row r="111">
          <cell r="A111">
            <v>45507</v>
          </cell>
          <cell r="B111">
            <v>6</v>
          </cell>
          <cell r="F111">
            <v>1131.8699999999999</v>
          </cell>
        </row>
        <row r="112">
          <cell r="A112">
            <v>45507</v>
          </cell>
          <cell r="B112">
            <v>7</v>
          </cell>
          <cell r="F112">
            <v>1331.44</v>
          </cell>
        </row>
        <row r="113">
          <cell r="A113">
            <v>45507</v>
          </cell>
          <cell r="B113">
            <v>8</v>
          </cell>
          <cell r="F113">
            <v>1823.63</v>
          </cell>
        </row>
        <row r="114">
          <cell r="A114">
            <v>45507</v>
          </cell>
          <cell r="B114">
            <v>9</v>
          </cell>
          <cell r="F114">
            <v>2031.07</v>
          </cell>
        </row>
        <row r="115">
          <cell r="A115">
            <v>45507</v>
          </cell>
          <cell r="B115">
            <v>10</v>
          </cell>
          <cell r="F115">
            <v>2034.06</v>
          </cell>
        </row>
        <row r="116">
          <cell r="A116">
            <v>45507</v>
          </cell>
          <cell r="B116">
            <v>11</v>
          </cell>
          <cell r="F116">
            <v>2012.75</v>
          </cell>
        </row>
        <row r="117">
          <cell r="A117">
            <v>45507</v>
          </cell>
          <cell r="B117">
            <v>12</v>
          </cell>
          <cell r="F117">
            <v>2013.14</v>
          </cell>
        </row>
        <row r="118">
          <cell r="A118">
            <v>45507</v>
          </cell>
          <cell r="B118">
            <v>13</v>
          </cell>
          <cell r="F118">
            <v>2013.84</v>
          </cell>
        </row>
        <row r="119">
          <cell r="A119">
            <v>45507</v>
          </cell>
          <cell r="B119">
            <v>14</v>
          </cell>
          <cell r="F119">
            <v>2018.66</v>
          </cell>
        </row>
        <row r="120">
          <cell r="A120">
            <v>45507</v>
          </cell>
          <cell r="B120">
            <v>15</v>
          </cell>
          <cell r="F120">
            <v>2009.8</v>
          </cell>
        </row>
        <row r="121">
          <cell r="A121">
            <v>45507</v>
          </cell>
          <cell r="B121">
            <v>16</v>
          </cell>
          <cell r="F121">
            <v>2006.55</v>
          </cell>
        </row>
        <row r="122">
          <cell r="A122">
            <v>45507</v>
          </cell>
          <cell r="B122">
            <v>17</v>
          </cell>
          <cell r="F122">
            <v>2005.24</v>
          </cell>
        </row>
        <row r="123">
          <cell r="A123">
            <v>45507</v>
          </cell>
          <cell r="B123">
            <v>18</v>
          </cell>
          <cell r="F123">
            <v>2005</v>
          </cell>
        </row>
        <row r="124">
          <cell r="A124">
            <v>45507</v>
          </cell>
          <cell r="B124">
            <v>19</v>
          </cell>
          <cell r="F124">
            <v>1872.15</v>
          </cell>
        </row>
        <row r="125">
          <cell r="A125">
            <v>45507</v>
          </cell>
          <cell r="B125">
            <v>20</v>
          </cell>
          <cell r="F125">
            <v>1923.24</v>
          </cell>
        </row>
        <row r="126">
          <cell r="A126">
            <v>45507</v>
          </cell>
          <cell r="B126">
            <v>21</v>
          </cell>
          <cell r="F126">
            <v>1912.09</v>
          </cell>
        </row>
        <row r="127">
          <cell r="A127">
            <v>45507</v>
          </cell>
          <cell r="B127">
            <v>22</v>
          </cell>
          <cell r="F127">
            <v>1591.57</v>
          </cell>
        </row>
        <row r="128">
          <cell r="A128">
            <v>45507</v>
          </cell>
          <cell r="B128">
            <v>23</v>
          </cell>
          <cell r="F128">
            <v>1331.08</v>
          </cell>
        </row>
        <row r="129">
          <cell r="A129">
            <v>45508</v>
          </cell>
          <cell r="B129">
            <v>0</v>
          </cell>
          <cell r="F129">
            <v>1354.88</v>
          </cell>
        </row>
        <row r="130">
          <cell r="A130">
            <v>45508</v>
          </cell>
          <cell r="B130">
            <v>1</v>
          </cell>
          <cell r="F130">
            <v>1127.6400000000001</v>
          </cell>
        </row>
        <row r="131">
          <cell r="A131">
            <v>45508</v>
          </cell>
          <cell r="B131">
            <v>2</v>
          </cell>
          <cell r="F131">
            <v>991.33</v>
          </cell>
        </row>
        <row r="132">
          <cell r="A132">
            <v>45508</v>
          </cell>
          <cell r="B132">
            <v>3</v>
          </cell>
          <cell r="F132">
            <v>894.26</v>
          </cell>
        </row>
        <row r="133">
          <cell r="A133">
            <v>45508</v>
          </cell>
          <cell r="B133">
            <v>4</v>
          </cell>
          <cell r="F133">
            <v>896.41</v>
          </cell>
        </row>
        <row r="134">
          <cell r="A134">
            <v>45508</v>
          </cell>
          <cell r="B134">
            <v>5</v>
          </cell>
          <cell r="F134">
            <v>1068.5899999999999</v>
          </cell>
        </row>
        <row r="135">
          <cell r="A135">
            <v>45508</v>
          </cell>
          <cell r="B135">
            <v>6</v>
          </cell>
          <cell r="F135">
            <v>1188.24</v>
          </cell>
        </row>
        <row r="136">
          <cell r="A136">
            <v>45508</v>
          </cell>
          <cell r="B136">
            <v>7</v>
          </cell>
          <cell r="F136">
            <v>1437.64</v>
          </cell>
        </row>
        <row r="137">
          <cell r="A137">
            <v>45508</v>
          </cell>
          <cell r="B137">
            <v>8</v>
          </cell>
          <cell r="F137">
            <v>1893.98</v>
          </cell>
        </row>
        <row r="138">
          <cell r="A138">
            <v>45508</v>
          </cell>
          <cell r="B138">
            <v>9</v>
          </cell>
          <cell r="F138">
            <v>2045.42</v>
          </cell>
        </row>
        <row r="139">
          <cell r="A139">
            <v>45508</v>
          </cell>
          <cell r="B139">
            <v>10</v>
          </cell>
          <cell r="F139">
            <v>2056.84</v>
          </cell>
        </row>
        <row r="140">
          <cell r="A140">
            <v>45508</v>
          </cell>
          <cell r="B140">
            <v>11</v>
          </cell>
          <cell r="F140">
            <v>2057.08</v>
          </cell>
        </row>
        <row r="141">
          <cell r="A141">
            <v>45508</v>
          </cell>
          <cell r="B141">
            <v>12</v>
          </cell>
          <cell r="F141">
            <v>2049.64</v>
          </cell>
        </row>
        <row r="142">
          <cell r="A142">
            <v>45508</v>
          </cell>
          <cell r="B142">
            <v>13</v>
          </cell>
          <cell r="F142">
            <v>2049.81</v>
          </cell>
        </row>
        <row r="143">
          <cell r="A143">
            <v>45508</v>
          </cell>
          <cell r="B143">
            <v>14</v>
          </cell>
          <cell r="F143">
            <v>2051.4299999999998</v>
          </cell>
        </row>
        <row r="144">
          <cell r="A144">
            <v>45508</v>
          </cell>
          <cell r="B144">
            <v>15</v>
          </cell>
          <cell r="F144">
            <v>2049.29</v>
          </cell>
        </row>
        <row r="145">
          <cell r="A145">
            <v>45508</v>
          </cell>
          <cell r="B145">
            <v>16</v>
          </cell>
          <cell r="F145">
            <v>2056.52</v>
          </cell>
        </row>
        <row r="146">
          <cell r="A146">
            <v>45508</v>
          </cell>
          <cell r="B146">
            <v>17</v>
          </cell>
          <cell r="F146">
            <v>2057.63</v>
          </cell>
        </row>
        <row r="147">
          <cell r="A147">
            <v>45508</v>
          </cell>
          <cell r="B147">
            <v>18</v>
          </cell>
          <cell r="F147">
            <v>2059.1799999999998</v>
          </cell>
        </row>
        <row r="148">
          <cell r="A148">
            <v>45508</v>
          </cell>
          <cell r="B148">
            <v>19</v>
          </cell>
          <cell r="F148">
            <v>2041.16</v>
          </cell>
        </row>
        <row r="149">
          <cell r="A149">
            <v>45508</v>
          </cell>
          <cell r="B149">
            <v>20</v>
          </cell>
          <cell r="F149">
            <v>2040.13</v>
          </cell>
        </row>
        <row r="150">
          <cell r="A150">
            <v>45508</v>
          </cell>
          <cell r="B150">
            <v>21</v>
          </cell>
          <cell r="F150">
            <v>2048.29</v>
          </cell>
        </row>
        <row r="151">
          <cell r="A151">
            <v>45508</v>
          </cell>
          <cell r="B151">
            <v>22</v>
          </cell>
          <cell r="F151">
            <v>1587.74</v>
          </cell>
        </row>
        <row r="152">
          <cell r="A152">
            <v>45508</v>
          </cell>
          <cell r="B152">
            <v>23</v>
          </cell>
          <cell r="F152">
            <v>1332.13</v>
          </cell>
        </row>
        <row r="153">
          <cell r="A153">
            <v>45509</v>
          </cell>
          <cell r="B153">
            <v>0</v>
          </cell>
          <cell r="F153">
            <v>1166.43</v>
          </cell>
        </row>
        <row r="154">
          <cell r="A154">
            <v>45509</v>
          </cell>
          <cell r="B154">
            <v>1</v>
          </cell>
          <cell r="F154">
            <v>989.83</v>
          </cell>
        </row>
        <row r="155">
          <cell r="A155">
            <v>45509</v>
          </cell>
          <cell r="B155">
            <v>2</v>
          </cell>
          <cell r="F155">
            <v>852.68</v>
          </cell>
        </row>
        <row r="156">
          <cell r="A156">
            <v>45509</v>
          </cell>
          <cell r="B156">
            <v>3</v>
          </cell>
          <cell r="F156">
            <v>761.7</v>
          </cell>
        </row>
        <row r="157">
          <cell r="A157">
            <v>45509</v>
          </cell>
          <cell r="B157">
            <v>4</v>
          </cell>
          <cell r="F157">
            <v>32.58</v>
          </cell>
        </row>
        <row r="158">
          <cell r="A158">
            <v>45509</v>
          </cell>
          <cell r="B158">
            <v>5</v>
          </cell>
          <cell r="F158">
            <v>32.58</v>
          </cell>
        </row>
        <row r="159">
          <cell r="A159">
            <v>45509</v>
          </cell>
          <cell r="B159">
            <v>6</v>
          </cell>
          <cell r="F159">
            <v>236.82</v>
          </cell>
        </row>
        <row r="160">
          <cell r="A160">
            <v>45509</v>
          </cell>
          <cell r="B160">
            <v>7</v>
          </cell>
          <cell r="F160">
            <v>140.68</v>
          </cell>
        </row>
        <row r="161">
          <cell r="A161">
            <v>45509</v>
          </cell>
          <cell r="B161">
            <v>8</v>
          </cell>
          <cell r="F161">
            <v>1766.47</v>
          </cell>
        </row>
        <row r="162">
          <cell r="A162">
            <v>45509</v>
          </cell>
          <cell r="B162">
            <v>9</v>
          </cell>
          <cell r="F162">
            <v>2014.49</v>
          </cell>
        </row>
        <row r="163">
          <cell r="A163">
            <v>45509</v>
          </cell>
          <cell r="B163">
            <v>10</v>
          </cell>
          <cell r="F163">
            <v>2037.52</v>
          </cell>
        </row>
        <row r="164">
          <cell r="A164">
            <v>45509</v>
          </cell>
          <cell r="B164">
            <v>11</v>
          </cell>
          <cell r="F164">
            <v>2027.05</v>
          </cell>
        </row>
        <row r="165">
          <cell r="A165">
            <v>45509</v>
          </cell>
          <cell r="B165">
            <v>12</v>
          </cell>
          <cell r="F165">
            <v>2028.74</v>
          </cell>
        </row>
        <row r="166">
          <cell r="A166">
            <v>45509</v>
          </cell>
          <cell r="B166">
            <v>13</v>
          </cell>
          <cell r="F166">
            <v>2029.52</v>
          </cell>
        </row>
        <row r="167">
          <cell r="A167">
            <v>45509</v>
          </cell>
          <cell r="B167">
            <v>14</v>
          </cell>
          <cell r="F167">
            <v>2029.72</v>
          </cell>
        </row>
        <row r="168">
          <cell r="A168">
            <v>45509</v>
          </cell>
          <cell r="B168">
            <v>15</v>
          </cell>
          <cell r="F168">
            <v>2030.78</v>
          </cell>
        </row>
        <row r="169">
          <cell r="A169">
            <v>45509</v>
          </cell>
          <cell r="B169">
            <v>16</v>
          </cell>
          <cell r="F169">
            <v>2031.09</v>
          </cell>
        </row>
        <row r="170">
          <cell r="A170">
            <v>45509</v>
          </cell>
          <cell r="B170">
            <v>17</v>
          </cell>
          <cell r="F170">
            <v>2057.79</v>
          </cell>
        </row>
        <row r="171">
          <cell r="A171">
            <v>45509</v>
          </cell>
          <cell r="B171">
            <v>18</v>
          </cell>
          <cell r="F171">
            <v>2042.6</v>
          </cell>
        </row>
        <row r="172">
          <cell r="A172">
            <v>45509</v>
          </cell>
          <cell r="B172">
            <v>19</v>
          </cell>
          <cell r="F172">
            <v>2007.7</v>
          </cell>
        </row>
        <row r="173">
          <cell r="A173">
            <v>45509</v>
          </cell>
          <cell r="B173">
            <v>20</v>
          </cell>
          <cell r="F173">
            <v>2023.58</v>
          </cell>
        </row>
        <row r="174">
          <cell r="A174">
            <v>45509</v>
          </cell>
          <cell r="B174">
            <v>21</v>
          </cell>
          <cell r="F174">
            <v>2021.52</v>
          </cell>
        </row>
        <row r="175">
          <cell r="A175">
            <v>45509</v>
          </cell>
          <cell r="B175">
            <v>22</v>
          </cell>
          <cell r="F175">
            <v>1576.92</v>
          </cell>
        </row>
        <row r="176">
          <cell r="A176">
            <v>45509</v>
          </cell>
          <cell r="B176">
            <v>23</v>
          </cell>
          <cell r="F176">
            <v>1263.19</v>
          </cell>
        </row>
        <row r="177">
          <cell r="A177">
            <v>45510</v>
          </cell>
          <cell r="B177">
            <v>0</v>
          </cell>
          <cell r="F177">
            <v>910.68</v>
          </cell>
        </row>
        <row r="178">
          <cell r="A178">
            <v>45510</v>
          </cell>
          <cell r="B178">
            <v>1</v>
          </cell>
          <cell r="F178">
            <v>796.47</v>
          </cell>
        </row>
        <row r="179">
          <cell r="A179">
            <v>45510</v>
          </cell>
          <cell r="B179">
            <v>2</v>
          </cell>
          <cell r="F179">
            <v>689.37</v>
          </cell>
        </row>
        <row r="180">
          <cell r="A180">
            <v>45510</v>
          </cell>
          <cell r="B180">
            <v>3</v>
          </cell>
          <cell r="F180">
            <v>32.58</v>
          </cell>
        </row>
        <row r="181">
          <cell r="A181">
            <v>45510</v>
          </cell>
          <cell r="B181">
            <v>4</v>
          </cell>
          <cell r="F181">
            <v>32.58</v>
          </cell>
        </row>
        <row r="182">
          <cell r="A182">
            <v>45510</v>
          </cell>
          <cell r="B182">
            <v>5</v>
          </cell>
          <cell r="F182">
            <v>32.58</v>
          </cell>
        </row>
        <row r="183">
          <cell r="A183">
            <v>45510</v>
          </cell>
          <cell r="B183">
            <v>6</v>
          </cell>
          <cell r="F183">
            <v>173.22</v>
          </cell>
        </row>
        <row r="184">
          <cell r="A184">
            <v>45510</v>
          </cell>
          <cell r="B184">
            <v>7</v>
          </cell>
          <cell r="F184">
            <v>1146.75</v>
          </cell>
        </row>
        <row r="185">
          <cell r="A185">
            <v>45510</v>
          </cell>
          <cell r="B185">
            <v>8</v>
          </cell>
          <cell r="F185">
            <v>1611.97</v>
          </cell>
        </row>
        <row r="186">
          <cell r="A186">
            <v>45510</v>
          </cell>
          <cell r="B186">
            <v>9</v>
          </cell>
          <cell r="F186">
            <v>2010.94</v>
          </cell>
        </row>
        <row r="187">
          <cell r="A187">
            <v>45510</v>
          </cell>
          <cell r="B187">
            <v>10</v>
          </cell>
          <cell r="F187">
            <v>2051.4299999999998</v>
          </cell>
        </row>
        <row r="188">
          <cell r="A188">
            <v>45510</v>
          </cell>
          <cell r="B188">
            <v>11</v>
          </cell>
          <cell r="F188">
            <v>2057.41</v>
          </cell>
        </row>
        <row r="189">
          <cell r="A189">
            <v>45510</v>
          </cell>
          <cell r="B189">
            <v>12</v>
          </cell>
          <cell r="F189">
            <v>2053.39</v>
          </cell>
        </row>
        <row r="190">
          <cell r="A190">
            <v>45510</v>
          </cell>
          <cell r="B190">
            <v>13</v>
          </cell>
          <cell r="F190">
            <v>2049.1799999999998</v>
          </cell>
        </row>
        <row r="191">
          <cell r="A191">
            <v>45510</v>
          </cell>
          <cell r="B191">
            <v>14</v>
          </cell>
          <cell r="F191">
            <v>2071.11</v>
          </cell>
        </row>
        <row r="192">
          <cell r="A192">
            <v>45510</v>
          </cell>
          <cell r="B192">
            <v>15</v>
          </cell>
          <cell r="F192">
            <v>2077.25</v>
          </cell>
        </row>
        <row r="193">
          <cell r="A193">
            <v>45510</v>
          </cell>
          <cell r="B193">
            <v>16</v>
          </cell>
          <cell r="F193">
            <v>2065.36</v>
          </cell>
        </row>
        <row r="194">
          <cell r="A194">
            <v>45510</v>
          </cell>
          <cell r="B194">
            <v>17</v>
          </cell>
          <cell r="F194">
            <v>2050.35</v>
          </cell>
        </row>
        <row r="195">
          <cell r="A195">
            <v>45510</v>
          </cell>
          <cell r="B195">
            <v>18</v>
          </cell>
          <cell r="F195">
            <v>2034.24</v>
          </cell>
        </row>
        <row r="196">
          <cell r="A196">
            <v>45510</v>
          </cell>
          <cell r="B196">
            <v>19</v>
          </cell>
          <cell r="F196">
            <v>1857.22</v>
          </cell>
        </row>
        <row r="197">
          <cell r="A197">
            <v>45510</v>
          </cell>
          <cell r="B197">
            <v>20</v>
          </cell>
          <cell r="F197">
            <v>1943.27</v>
          </cell>
        </row>
        <row r="198">
          <cell r="A198">
            <v>45510</v>
          </cell>
          <cell r="B198">
            <v>21</v>
          </cell>
          <cell r="F198">
            <v>1859.94</v>
          </cell>
        </row>
        <row r="199">
          <cell r="A199">
            <v>45510</v>
          </cell>
          <cell r="B199">
            <v>22</v>
          </cell>
          <cell r="F199">
            <v>1409.11</v>
          </cell>
        </row>
        <row r="200">
          <cell r="A200">
            <v>45510</v>
          </cell>
          <cell r="B200">
            <v>23</v>
          </cell>
          <cell r="F200">
            <v>1123.04</v>
          </cell>
        </row>
        <row r="201">
          <cell r="A201">
            <v>45511</v>
          </cell>
          <cell r="B201">
            <v>0</v>
          </cell>
          <cell r="F201">
            <v>965.44</v>
          </cell>
        </row>
        <row r="202">
          <cell r="A202">
            <v>45511</v>
          </cell>
          <cell r="B202">
            <v>1</v>
          </cell>
          <cell r="F202">
            <v>779.4</v>
          </cell>
        </row>
        <row r="203">
          <cell r="A203">
            <v>45511</v>
          </cell>
          <cell r="B203">
            <v>2</v>
          </cell>
          <cell r="F203">
            <v>141.36000000000001</v>
          </cell>
        </row>
        <row r="204">
          <cell r="A204">
            <v>45511</v>
          </cell>
          <cell r="B204">
            <v>3</v>
          </cell>
          <cell r="F204">
            <v>128.46</v>
          </cell>
        </row>
        <row r="205">
          <cell r="A205">
            <v>45511</v>
          </cell>
          <cell r="B205">
            <v>4</v>
          </cell>
          <cell r="F205">
            <v>121.53</v>
          </cell>
        </row>
        <row r="206">
          <cell r="A206">
            <v>45511</v>
          </cell>
          <cell r="B206">
            <v>5</v>
          </cell>
          <cell r="F206">
            <v>146.63</v>
          </cell>
        </row>
        <row r="207">
          <cell r="A207">
            <v>45511</v>
          </cell>
          <cell r="B207">
            <v>6</v>
          </cell>
          <cell r="F207">
            <v>996.4</v>
          </cell>
        </row>
        <row r="208">
          <cell r="A208">
            <v>45511</v>
          </cell>
          <cell r="B208">
            <v>7</v>
          </cell>
          <cell r="F208">
            <v>1288.23</v>
          </cell>
        </row>
        <row r="209">
          <cell r="A209">
            <v>45511</v>
          </cell>
          <cell r="B209">
            <v>8</v>
          </cell>
          <cell r="F209">
            <v>1658.22</v>
          </cell>
        </row>
        <row r="210">
          <cell r="A210">
            <v>45511</v>
          </cell>
          <cell r="B210">
            <v>9</v>
          </cell>
          <cell r="F210">
            <v>2032.69</v>
          </cell>
        </row>
        <row r="211">
          <cell r="A211">
            <v>45511</v>
          </cell>
          <cell r="B211">
            <v>10</v>
          </cell>
          <cell r="F211">
            <v>2034.49</v>
          </cell>
        </row>
        <row r="212">
          <cell r="A212">
            <v>45511</v>
          </cell>
          <cell r="B212">
            <v>11</v>
          </cell>
          <cell r="F212">
            <v>2036.63</v>
          </cell>
        </row>
        <row r="213">
          <cell r="A213">
            <v>45511</v>
          </cell>
          <cell r="B213">
            <v>12</v>
          </cell>
          <cell r="F213">
            <v>2040.43</v>
          </cell>
        </row>
        <row r="214">
          <cell r="A214">
            <v>45511</v>
          </cell>
          <cell r="B214">
            <v>13</v>
          </cell>
          <cell r="F214">
            <v>2038.06</v>
          </cell>
        </row>
        <row r="215">
          <cell r="A215">
            <v>45511</v>
          </cell>
          <cell r="B215">
            <v>14</v>
          </cell>
          <cell r="F215">
            <v>2044.06</v>
          </cell>
        </row>
        <row r="216">
          <cell r="A216">
            <v>45511</v>
          </cell>
          <cell r="B216">
            <v>15</v>
          </cell>
          <cell r="F216">
            <v>2044.8</v>
          </cell>
        </row>
        <row r="217">
          <cell r="A217">
            <v>45511</v>
          </cell>
          <cell r="B217">
            <v>16</v>
          </cell>
          <cell r="F217">
            <v>2082.39</v>
          </cell>
        </row>
        <row r="218">
          <cell r="A218">
            <v>45511</v>
          </cell>
          <cell r="B218">
            <v>17</v>
          </cell>
          <cell r="F218">
            <v>2062.0300000000002</v>
          </cell>
        </row>
        <row r="219">
          <cell r="A219">
            <v>45511</v>
          </cell>
          <cell r="B219">
            <v>18</v>
          </cell>
          <cell r="F219">
            <v>2072.56</v>
          </cell>
        </row>
        <row r="220">
          <cell r="A220">
            <v>45511</v>
          </cell>
          <cell r="B220">
            <v>19</v>
          </cell>
          <cell r="F220">
            <v>2037.71</v>
          </cell>
        </row>
        <row r="221">
          <cell r="A221">
            <v>45511</v>
          </cell>
          <cell r="B221">
            <v>20</v>
          </cell>
          <cell r="F221">
            <v>2073.9</v>
          </cell>
        </row>
        <row r="222">
          <cell r="A222">
            <v>45511</v>
          </cell>
          <cell r="B222">
            <v>21</v>
          </cell>
          <cell r="F222">
            <v>2066.0300000000002</v>
          </cell>
        </row>
        <row r="223">
          <cell r="A223">
            <v>45511</v>
          </cell>
          <cell r="B223">
            <v>22</v>
          </cell>
          <cell r="F223">
            <v>1684.69</v>
          </cell>
        </row>
        <row r="224">
          <cell r="A224">
            <v>45511</v>
          </cell>
          <cell r="B224">
            <v>23</v>
          </cell>
          <cell r="F224">
            <v>1314.13</v>
          </cell>
        </row>
        <row r="225">
          <cell r="A225">
            <v>45512</v>
          </cell>
          <cell r="B225">
            <v>0</v>
          </cell>
          <cell r="F225">
            <v>1243.8900000000001</v>
          </cell>
        </row>
        <row r="226">
          <cell r="A226">
            <v>45512</v>
          </cell>
          <cell r="B226">
            <v>1</v>
          </cell>
          <cell r="F226">
            <v>1024.99</v>
          </cell>
        </row>
        <row r="227">
          <cell r="A227">
            <v>45512</v>
          </cell>
          <cell r="B227">
            <v>2</v>
          </cell>
          <cell r="F227">
            <v>884.74</v>
          </cell>
        </row>
        <row r="228">
          <cell r="A228">
            <v>45512</v>
          </cell>
          <cell r="B228">
            <v>3</v>
          </cell>
          <cell r="F228">
            <v>825.83</v>
          </cell>
        </row>
        <row r="229">
          <cell r="A229">
            <v>45512</v>
          </cell>
          <cell r="B229">
            <v>4</v>
          </cell>
          <cell r="F229">
            <v>829.53</v>
          </cell>
        </row>
        <row r="230">
          <cell r="A230">
            <v>45512</v>
          </cell>
          <cell r="B230">
            <v>5</v>
          </cell>
          <cell r="F230">
            <v>944.75</v>
          </cell>
        </row>
        <row r="231">
          <cell r="A231">
            <v>45512</v>
          </cell>
          <cell r="B231">
            <v>6</v>
          </cell>
          <cell r="F231">
            <v>1069.75</v>
          </cell>
        </row>
        <row r="232">
          <cell r="A232">
            <v>45512</v>
          </cell>
          <cell r="B232">
            <v>7</v>
          </cell>
          <cell r="F232">
            <v>1256.6400000000001</v>
          </cell>
        </row>
        <row r="233">
          <cell r="A233">
            <v>45512</v>
          </cell>
          <cell r="B233">
            <v>8</v>
          </cell>
          <cell r="F233">
            <v>1752.64</v>
          </cell>
        </row>
        <row r="234">
          <cell r="A234">
            <v>45512</v>
          </cell>
          <cell r="B234">
            <v>9</v>
          </cell>
          <cell r="F234">
            <v>2061.91</v>
          </cell>
        </row>
        <row r="235">
          <cell r="A235">
            <v>45512</v>
          </cell>
          <cell r="B235">
            <v>10</v>
          </cell>
          <cell r="F235">
            <v>2082.38</v>
          </cell>
        </row>
        <row r="236">
          <cell r="A236">
            <v>45512</v>
          </cell>
          <cell r="B236">
            <v>11</v>
          </cell>
          <cell r="F236">
            <v>2088.4899999999998</v>
          </cell>
        </row>
        <row r="237">
          <cell r="A237">
            <v>45512</v>
          </cell>
          <cell r="B237">
            <v>12</v>
          </cell>
          <cell r="F237">
            <v>2092.75</v>
          </cell>
        </row>
        <row r="238">
          <cell r="A238">
            <v>45512</v>
          </cell>
          <cell r="B238">
            <v>13</v>
          </cell>
          <cell r="F238">
            <v>2090.16</v>
          </cell>
        </row>
        <row r="239">
          <cell r="A239">
            <v>45512</v>
          </cell>
          <cell r="B239">
            <v>14</v>
          </cell>
          <cell r="F239">
            <v>2098.5300000000002</v>
          </cell>
        </row>
        <row r="240">
          <cell r="A240">
            <v>45512</v>
          </cell>
          <cell r="B240">
            <v>15</v>
          </cell>
          <cell r="F240">
            <v>2103.34</v>
          </cell>
        </row>
        <row r="241">
          <cell r="A241">
            <v>45512</v>
          </cell>
          <cell r="B241">
            <v>16</v>
          </cell>
          <cell r="F241">
            <v>2117.98</v>
          </cell>
        </row>
        <row r="242">
          <cell r="A242">
            <v>45512</v>
          </cell>
          <cell r="B242">
            <v>17</v>
          </cell>
          <cell r="F242">
            <v>2120.3000000000002</v>
          </cell>
        </row>
        <row r="243">
          <cell r="A243">
            <v>45512</v>
          </cell>
          <cell r="B243">
            <v>18</v>
          </cell>
          <cell r="F243">
            <v>2111.0500000000002</v>
          </cell>
        </row>
        <row r="244">
          <cell r="A244">
            <v>45512</v>
          </cell>
          <cell r="B244">
            <v>19</v>
          </cell>
          <cell r="F244">
            <v>2093.4</v>
          </cell>
        </row>
        <row r="245">
          <cell r="A245">
            <v>45512</v>
          </cell>
          <cell r="B245">
            <v>20</v>
          </cell>
          <cell r="F245">
            <v>2111.88</v>
          </cell>
        </row>
        <row r="246">
          <cell r="A246">
            <v>45512</v>
          </cell>
          <cell r="B246">
            <v>21</v>
          </cell>
          <cell r="F246">
            <v>2103.14</v>
          </cell>
        </row>
        <row r="247">
          <cell r="A247">
            <v>45512</v>
          </cell>
          <cell r="B247">
            <v>22</v>
          </cell>
          <cell r="F247">
            <v>1998.62</v>
          </cell>
        </row>
        <row r="248">
          <cell r="A248">
            <v>45512</v>
          </cell>
          <cell r="B248">
            <v>23</v>
          </cell>
          <cell r="F248">
            <v>1489.84</v>
          </cell>
        </row>
        <row r="249">
          <cell r="A249">
            <v>45513</v>
          </cell>
          <cell r="B249">
            <v>0</v>
          </cell>
          <cell r="F249">
            <v>1162.74</v>
          </cell>
        </row>
        <row r="250">
          <cell r="A250">
            <v>45513</v>
          </cell>
          <cell r="B250">
            <v>1</v>
          </cell>
          <cell r="F250">
            <v>1050.53</v>
          </cell>
        </row>
        <row r="251">
          <cell r="A251">
            <v>45513</v>
          </cell>
          <cell r="B251">
            <v>2</v>
          </cell>
          <cell r="F251">
            <v>880.23</v>
          </cell>
        </row>
        <row r="252">
          <cell r="A252">
            <v>45513</v>
          </cell>
          <cell r="B252">
            <v>3</v>
          </cell>
          <cell r="F252">
            <v>794.39</v>
          </cell>
        </row>
        <row r="253">
          <cell r="A253">
            <v>45513</v>
          </cell>
          <cell r="B253">
            <v>4</v>
          </cell>
          <cell r="F253">
            <v>744.71</v>
          </cell>
        </row>
        <row r="254">
          <cell r="A254">
            <v>45513</v>
          </cell>
          <cell r="B254">
            <v>5</v>
          </cell>
          <cell r="F254">
            <v>781.04</v>
          </cell>
        </row>
        <row r="255">
          <cell r="A255">
            <v>45513</v>
          </cell>
          <cell r="B255">
            <v>6</v>
          </cell>
          <cell r="F255">
            <v>779.37</v>
          </cell>
        </row>
        <row r="256">
          <cell r="A256">
            <v>45513</v>
          </cell>
          <cell r="B256">
            <v>7</v>
          </cell>
          <cell r="F256">
            <v>1170.42</v>
          </cell>
        </row>
        <row r="257">
          <cell r="A257">
            <v>45513</v>
          </cell>
          <cell r="B257">
            <v>8</v>
          </cell>
          <cell r="F257">
            <v>1522.83</v>
          </cell>
        </row>
        <row r="258">
          <cell r="A258">
            <v>45513</v>
          </cell>
          <cell r="B258">
            <v>9</v>
          </cell>
          <cell r="F258">
            <v>1928.78</v>
          </cell>
        </row>
        <row r="259">
          <cell r="A259">
            <v>45513</v>
          </cell>
          <cell r="B259">
            <v>10</v>
          </cell>
          <cell r="F259">
            <v>2054.39</v>
          </cell>
        </row>
        <row r="260">
          <cell r="A260">
            <v>45513</v>
          </cell>
          <cell r="B260">
            <v>11</v>
          </cell>
          <cell r="F260">
            <v>2061.46</v>
          </cell>
        </row>
        <row r="261">
          <cell r="A261">
            <v>45513</v>
          </cell>
          <cell r="B261">
            <v>12</v>
          </cell>
          <cell r="F261">
            <v>2061.27</v>
          </cell>
        </row>
        <row r="262">
          <cell r="A262">
            <v>45513</v>
          </cell>
          <cell r="B262">
            <v>13</v>
          </cell>
          <cell r="F262">
            <v>2056.7399999999998</v>
          </cell>
        </row>
        <row r="263">
          <cell r="A263">
            <v>45513</v>
          </cell>
          <cell r="B263">
            <v>14</v>
          </cell>
          <cell r="F263">
            <v>2061.14</v>
          </cell>
        </row>
        <row r="264">
          <cell r="A264">
            <v>45513</v>
          </cell>
          <cell r="B264">
            <v>15</v>
          </cell>
          <cell r="F264">
            <v>2061.16</v>
          </cell>
        </row>
        <row r="265">
          <cell r="A265">
            <v>45513</v>
          </cell>
          <cell r="B265">
            <v>16</v>
          </cell>
          <cell r="F265">
            <v>2090.84</v>
          </cell>
        </row>
        <row r="266">
          <cell r="A266">
            <v>45513</v>
          </cell>
          <cell r="B266">
            <v>17</v>
          </cell>
          <cell r="F266">
            <v>2097.96</v>
          </cell>
        </row>
        <row r="267">
          <cell r="A267">
            <v>45513</v>
          </cell>
          <cell r="B267">
            <v>18</v>
          </cell>
          <cell r="F267">
            <v>2095.17</v>
          </cell>
        </row>
        <row r="268">
          <cell r="A268">
            <v>45513</v>
          </cell>
          <cell r="B268">
            <v>19</v>
          </cell>
          <cell r="F268">
            <v>2066.1</v>
          </cell>
        </row>
        <row r="269">
          <cell r="A269">
            <v>45513</v>
          </cell>
          <cell r="B269">
            <v>20</v>
          </cell>
          <cell r="F269">
            <v>2093.6</v>
          </cell>
        </row>
        <row r="270">
          <cell r="A270">
            <v>45513</v>
          </cell>
          <cell r="B270">
            <v>21</v>
          </cell>
          <cell r="F270">
            <v>2077.36</v>
          </cell>
        </row>
        <row r="271">
          <cell r="A271">
            <v>45513</v>
          </cell>
          <cell r="B271">
            <v>22</v>
          </cell>
          <cell r="F271">
            <v>1972.27</v>
          </cell>
        </row>
        <row r="272">
          <cell r="A272">
            <v>45513</v>
          </cell>
          <cell r="B272">
            <v>23</v>
          </cell>
          <cell r="F272">
            <v>1475.57</v>
          </cell>
        </row>
        <row r="273">
          <cell r="A273">
            <v>45514</v>
          </cell>
          <cell r="B273">
            <v>0</v>
          </cell>
          <cell r="F273">
            <v>1106.44</v>
          </cell>
        </row>
        <row r="274">
          <cell r="A274">
            <v>45514</v>
          </cell>
          <cell r="B274">
            <v>1</v>
          </cell>
          <cell r="F274">
            <v>962.68</v>
          </cell>
        </row>
        <row r="275">
          <cell r="A275">
            <v>45514</v>
          </cell>
          <cell r="B275">
            <v>2</v>
          </cell>
          <cell r="F275">
            <v>835.79</v>
          </cell>
        </row>
        <row r="276">
          <cell r="A276">
            <v>45514</v>
          </cell>
          <cell r="B276">
            <v>3</v>
          </cell>
          <cell r="F276">
            <v>784.59</v>
          </cell>
        </row>
        <row r="277">
          <cell r="A277">
            <v>45514</v>
          </cell>
          <cell r="B277">
            <v>4</v>
          </cell>
          <cell r="F277">
            <v>687.91</v>
          </cell>
        </row>
        <row r="278">
          <cell r="A278">
            <v>45514</v>
          </cell>
          <cell r="B278">
            <v>5</v>
          </cell>
          <cell r="F278">
            <v>930.15</v>
          </cell>
        </row>
        <row r="279">
          <cell r="A279">
            <v>45514</v>
          </cell>
          <cell r="B279">
            <v>6</v>
          </cell>
          <cell r="F279">
            <v>1086</v>
          </cell>
        </row>
        <row r="280">
          <cell r="A280">
            <v>45514</v>
          </cell>
          <cell r="B280">
            <v>7</v>
          </cell>
          <cell r="F280">
            <v>1442.69</v>
          </cell>
        </row>
        <row r="281">
          <cell r="A281">
            <v>45514</v>
          </cell>
          <cell r="B281">
            <v>8</v>
          </cell>
          <cell r="F281">
            <v>2055.11</v>
          </cell>
        </row>
        <row r="282">
          <cell r="A282">
            <v>45514</v>
          </cell>
          <cell r="B282">
            <v>9</v>
          </cell>
          <cell r="F282">
            <v>2093.1799999999998</v>
          </cell>
        </row>
        <row r="283">
          <cell r="A283">
            <v>45514</v>
          </cell>
          <cell r="B283">
            <v>10</v>
          </cell>
          <cell r="F283">
            <v>2102.87</v>
          </cell>
        </row>
        <row r="284">
          <cell r="A284">
            <v>45514</v>
          </cell>
          <cell r="B284">
            <v>11</v>
          </cell>
          <cell r="F284">
            <v>2101.35</v>
          </cell>
        </row>
        <row r="285">
          <cell r="A285">
            <v>45514</v>
          </cell>
          <cell r="B285">
            <v>12</v>
          </cell>
          <cell r="F285">
            <v>2104.25</v>
          </cell>
        </row>
        <row r="286">
          <cell r="A286">
            <v>45514</v>
          </cell>
          <cell r="B286">
            <v>13</v>
          </cell>
          <cell r="F286">
            <v>2104.5700000000002</v>
          </cell>
        </row>
        <row r="287">
          <cell r="A287">
            <v>45514</v>
          </cell>
          <cell r="B287">
            <v>14</v>
          </cell>
          <cell r="F287">
            <v>2119</v>
          </cell>
        </row>
        <row r="288">
          <cell r="A288">
            <v>45514</v>
          </cell>
          <cell r="B288">
            <v>15</v>
          </cell>
          <cell r="F288">
            <v>2119.31</v>
          </cell>
        </row>
        <row r="289">
          <cell r="A289">
            <v>45514</v>
          </cell>
          <cell r="B289">
            <v>16</v>
          </cell>
          <cell r="F289">
            <v>2137.7399999999998</v>
          </cell>
        </row>
        <row r="290">
          <cell r="A290">
            <v>45514</v>
          </cell>
          <cell r="B290">
            <v>17</v>
          </cell>
          <cell r="F290">
            <v>2122.27</v>
          </cell>
        </row>
        <row r="291">
          <cell r="A291">
            <v>45514</v>
          </cell>
          <cell r="B291">
            <v>18</v>
          </cell>
          <cell r="F291">
            <v>2120.4899999999998</v>
          </cell>
        </row>
        <row r="292">
          <cell r="A292">
            <v>45514</v>
          </cell>
          <cell r="B292">
            <v>19</v>
          </cell>
          <cell r="F292">
            <v>2090.08</v>
          </cell>
        </row>
        <row r="293">
          <cell r="A293">
            <v>45514</v>
          </cell>
          <cell r="B293">
            <v>20</v>
          </cell>
          <cell r="F293">
            <v>2107.2600000000002</v>
          </cell>
        </row>
        <row r="294">
          <cell r="A294">
            <v>45514</v>
          </cell>
          <cell r="B294">
            <v>21</v>
          </cell>
          <cell r="F294">
            <v>2099.62</v>
          </cell>
        </row>
        <row r="295">
          <cell r="A295">
            <v>45514</v>
          </cell>
          <cell r="B295">
            <v>22</v>
          </cell>
          <cell r="F295">
            <v>1960.37</v>
          </cell>
        </row>
        <row r="296">
          <cell r="A296">
            <v>45514</v>
          </cell>
          <cell r="B296">
            <v>23</v>
          </cell>
          <cell r="F296">
            <v>1423.88</v>
          </cell>
        </row>
        <row r="297">
          <cell r="A297">
            <v>45515</v>
          </cell>
          <cell r="B297">
            <v>0</v>
          </cell>
          <cell r="F297">
            <v>1086.57</v>
          </cell>
        </row>
        <row r="298">
          <cell r="A298">
            <v>45515</v>
          </cell>
          <cell r="B298">
            <v>1</v>
          </cell>
          <cell r="F298">
            <v>962.28</v>
          </cell>
        </row>
        <row r="299">
          <cell r="A299">
            <v>45515</v>
          </cell>
          <cell r="B299">
            <v>2</v>
          </cell>
          <cell r="F299">
            <v>800.73</v>
          </cell>
        </row>
        <row r="300">
          <cell r="A300">
            <v>45515</v>
          </cell>
          <cell r="B300">
            <v>3</v>
          </cell>
          <cell r="F300">
            <v>683.63</v>
          </cell>
        </row>
        <row r="301">
          <cell r="A301">
            <v>45515</v>
          </cell>
          <cell r="B301">
            <v>4</v>
          </cell>
          <cell r="F301">
            <v>642.19000000000005</v>
          </cell>
        </row>
        <row r="302">
          <cell r="A302">
            <v>45515</v>
          </cell>
          <cell r="B302">
            <v>5</v>
          </cell>
          <cell r="F302">
            <v>166.76</v>
          </cell>
        </row>
        <row r="303">
          <cell r="A303">
            <v>45515</v>
          </cell>
          <cell r="B303">
            <v>6</v>
          </cell>
          <cell r="F303">
            <v>1084.18</v>
          </cell>
        </row>
        <row r="304">
          <cell r="A304">
            <v>45515</v>
          </cell>
          <cell r="B304">
            <v>7</v>
          </cell>
          <cell r="F304">
            <v>1416.23</v>
          </cell>
        </row>
        <row r="305">
          <cell r="A305">
            <v>45515</v>
          </cell>
          <cell r="B305">
            <v>8</v>
          </cell>
          <cell r="F305">
            <v>1844.99</v>
          </cell>
        </row>
        <row r="306">
          <cell r="A306">
            <v>45515</v>
          </cell>
          <cell r="B306">
            <v>9</v>
          </cell>
          <cell r="F306">
            <v>2105.83</v>
          </cell>
        </row>
        <row r="307">
          <cell r="A307">
            <v>45515</v>
          </cell>
          <cell r="B307">
            <v>10</v>
          </cell>
          <cell r="F307">
            <v>2111.15</v>
          </cell>
        </row>
        <row r="308">
          <cell r="A308">
            <v>45515</v>
          </cell>
          <cell r="B308">
            <v>11</v>
          </cell>
          <cell r="F308">
            <v>2128.67</v>
          </cell>
        </row>
        <row r="309">
          <cell r="A309">
            <v>45515</v>
          </cell>
          <cell r="B309">
            <v>12</v>
          </cell>
          <cell r="F309">
            <v>2133.06</v>
          </cell>
        </row>
        <row r="310">
          <cell r="A310">
            <v>45515</v>
          </cell>
          <cell r="B310">
            <v>13</v>
          </cell>
          <cell r="F310">
            <v>2127.98</v>
          </cell>
        </row>
        <row r="311">
          <cell r="A311">
            <v>45515</v>
          </cell>
          <cell r="B311">
            <v>14</v>
          </cell>
          <cell r="F311">
            <v>2154.25</v>
          </cell>
        </row>
        <row r="312">
          <cell r="A312">
            <v>45515</v>
          </cell>
          <cell r="B312">
            <v>15</v>
          </cell>
          <cell r="F312">
            <v>2177.9299999999998</v>
          </cell>
        </row>
        <row r="313">
          <cell r="A313">
            <v>45515</v>
          </cell>
          <cell r="B313">
            <v>16</v>
          </cell>
          <cell r="F313">
            <v>2204.85</v>
          </cell>
        </row>
        <row r="314">
          <cell r="A314">
            <v>45515</v>
          </cell>
          <cell r="B314">
            <v>17</v>
          </cell>
          <cell r="F314">
            <v>2176.75</v>
          </cell>
        </row>
        <row r="315">
          <cell r="A315">
            <v>45515</v>
          </cell>
          <cell r="B315">
            <v>18</v>
          </cell>
          <cell r="F315">
            <v>2132.0500000000002</v>
          </cell>
        </row>
        <row r="316">
          <cell r="A316">
            <v>45515</v>
          </cell>
          <cell r="B316">
            <v>19</v>
          </cell>
          <cell r="F316">
            <v>2093.2800000000002</v>
          </cell>
        </row>
        <row r="317">
          <cell r="A317">
            <v>45515</v>
          </cell>
          <cell r="B317">
            <v>20</v>
          </cell>
          <cell r="F317">
            <v>2106.14</v>
          </cell>
        </row>
        <row r="318">
          <cell r="A318">
            <v>45515</v>
          </cell>
          <cell r="B318">
            <v>21</v>
          </cell>
          <cell r="F318">
            <v>2097.25</v>
          </cell>
        </row>
        <row r="319">
          <cell r="A319">
            <v>45515</v>
          </cell>
          <cell r="B319">
            <v>22</v>
          </cell>
          <cell r="F319">
            <v>2007.02</v>
          </cell>
        </row>
        <row r="320">
          <cell r="A320">
            <v>45515</v>
          </cell>
          <cell r="B320">
            <v>23</v>
          </cell>
          <cell r="F320">
            <v>1484.13</v>
          </cell>
        </row>
        <row r="321">
          <cell r="A321">
            <v>45516</v>
          </cell>
          <cell r="B321">
            <v>0</v>
          </cell>
          <cell r="F321">
            <v>1214.3</v>
          </cell>
        </row>
        <row r="322">
          <cell r="A322">
            <v>45516</v>
          </cell>
          <cell r="B322">
            <v>1</v>
          </cell>
          <cell r="F322">
            <v>1135.07</v>
          </cell>
        </row>
        <row r="323">
          <cell r="A323">
            <v>45516</v>
          </cell>
          <cell r="B323">
            <v>2</v>
          </cell>
          <cell r="F323">
            <v>997.74</v>
          </cell>
        </row>
        <row r="324">
          <cell r="A324">
            <v>45516</v>
          </cell>
          <cell r="B324">
            <v>3</v>
          </cell>
          <cell r="F324">
            <v>822.85</v>
          </cell>
        </row>
        <row r="325">
          <cell r="A325">
            <v>45516</v>
          </cell>
          <cell r="B325">
            <v>4</v>
          </cell>
          <cell r="F325">
            <v>769.02</v>
          </cell>
        </row>
        <row r="326">
          <cell r="A326">
            <v>45516</v>
          </cell>
          <cell r="B326">
            <v>5</v>
          </cell>
          <cell r="F326">
            <v>859.97</v>
          </cell>
        </row>
        <row r="327">
          <cell r="A327">
            <v>45516</v>
          </cell>
          <cell r="B327">
            <v>6</v>
          </cell>
          <cell r="F327">
            <v>891.45</v>
          </cell>
        </row>
        <row r="328">
          <cell r="A328">
            <v>45516</v>
          </cell>
          <cell r="B328">
            <v>7</v>
          </cell>
          <cell r="F328">
            <v>1181.57</v>
          </cell>
        </row>
        <row r="329">
          <cell r="A329">
            <v>45516</v>
          </cell>
          <cell r="B329">
            <v>8</v>
          </cell>
          <cell r="F329">
            <v>1526.11</v>
          </cell>
        </row>
        <row r="330">
          <cell r="A330">
            <v>45516</v>
          </cell>
          <cell r="B330">
            <v>9</v>
          </cell>
          <cell r="F330">
            <v>2028.64</v>
          </cell>
        </row>
        <row r="331">
          <cell r="A331">
            <v>45516</v>
          </cell>
          <cell r="B331">
            <v>10</v>
          </cell>
          <cell r="F331">
            <v>2095.73</v>
          </cell>
        </row>
        <row r="332">
          <cell r="A332">
            <v>45516</v>
          </cell>
          <cell r="B332">
            <v>11</v>
          </cell>
          <cell r="F332">
            <v>2108.94</v>
          </cell>
        </row>
        <row r="333">
          <cell r="A333">
            <v>45516</v>
          </cell>
          <cell r="B333">
            <v>12</v>
          </cell>
          <cell r="F333">
            <v>2108.85</v>
          </cell>
        </row>
        <row r="334">
          <cell r="A334">
            <v>45516</v>
          </cell>
          <cell r="B334">
            <v>13</v>
          </cell>
          <cell r="F334">
            <v>2104.9899999999998</v>
          </cell>
        </row>
        <row r="335">
          <cell r="A335">
            <v>45516</v>
          </cell>
          <cell r="B335">
            <v>14</v>
          </cell>
          <cell r="F335">
            <v>2105.9899999999998</v>
          </cell>
        </row>
        <row r="336">
          <cell r="A336">
            <v>45516</v>
          </cell>
          <cell r="B336">
            <v>15</v>
          </cell>
          <cell r="F336">
            <v>2105.2600000000002</v>
          </cell>
        </row>
        <row r="337">
          <cell r="A337">
            <v>45516</v>
          </cell>
          <cell r="B337">
            <v>16</v>
          </cell>
          <cell r="F337">
            <v>2102.2800000000002</v>
          </cell>
        </row>
        <row r="338">
          <cell r="A338">
            <v>45516</v>
          </cell>
          <cell r="B338">
            <v>17</v>
          </cell>
          <cell r="F338">
            <v>2080.1799999999998</v>
          </cell>
        </row>
        <row r="339">
          <cell r="A339">
            <v>45516</v>
          </cell>
          <cell r="B339">
            <v>18</v>
          </cell>
          <cell r="F339">
            <v>2071.5500000000002</v>
          </cell>
        </row>
        <row r="340">
          <cell r="A340">
            <v>45516</v>
          </cell>
          <cell r="B340">
            <v>19</v>
          </cell>
          <cell r="F340">
            <v>2038.58</v>
          </cell>
        </row>
        <row r="341">
          <cell r="A341">
            <v>45516</v>
          </cell>
          <cell r="B341">
            <v>20</v>
          </cell>
          <cell r="F341">
            <v>2076.46</v>
          </cell>
        </row>
        <row r="342">
          <cell r="A342">
            <v>45516</v>
          </cell>
          <cell r="B342">
            <v>21</v>
          </cell>
          <cell r="F342">
            <v>2062.65</v>
          </cell>
        </row>
        <row r="343">
          <cell r="A343">
            <v>45516</v>
          </cell>
          <cell r="B343">
            <v>22</v>
          </cell>
          <cell r="F343">
            <v>1782.92</v>
          </cell>
        </row>
        <row r="344">
          <cell r="A344">
            <v>45516</v>
          </cell>
          <cell r="B344">
            <v>23</v>
          </cell>
          <cell r="F344">
            <v>1384.39</v>
          </cell>
        </row>
        <row r="345">
          <cell r="A345">
            <v>45517</v>
          </cell>
          <cell r="B345">
            <v>0</v>
          </cell>
          <cell r="F345">
            <v>1176.3800000000001</v>
          </cell>
        </row>
        <row r="346">
          <cell r="A346">
            <v>45517</v>
          </cell>
          <cell r="B346">
            <v>1</v>
          </cell>
          <cell r="F346">
            <v>1142.93</v>
          </cell>
        </row>
        <row r="347">
          <cell r="A347">
            <v>45517</v>
          </cell>
          <cell r="B347">
            <v>2</v>
          </cell>
          <cell r="F347">
            <v>1009.38</v>
          </cell>
        </row>
        <row r="348">
          <cell r="A348">
            <v>45517</v>
          </cell>
          <cell r="B348">
            <v>3</v>
          </cell>
          <cell r="F348">
            <v>841.77</v>
          </cell>
        </row>
        <row r="349">
          <cell r="A349">
            <v>45517</v>
          </cell>
          <cell r="B349">
            <v>4</v>
          </cell>
          <cell r="F349">
            <v>734.89</v>
          </cell>
        </row>
        <row r="350">
          <cell r="A350">
            <v>45517</v>
          </cell>
          <cell r="B350">
            <v>5</v>
          </cell>
          <cell r="F350">
            <v>1029.32</v>
          </cell>
        </row>
        <row r="351">
          <cell r="A351">
            <v>45517</v>
          </cell>
          <cell r="B351">
            <v>6</v>
          </cell>
          <cell r="F351">
            <v>1149.05</v>
          </cell>
        </row>
        <row r="352">
          <cell r="A352">
            <v>45517</v>
          </cell>
          <cell r="B352">
            <v>7</v>
          </cell>
          <cell r="F352">
            <v>1452.13</v>
          </cell>
        </row>
        <row r="353">
          <cell r="A353">
            <v>45517</v>
          </cell>
          <cell r="B353">
            <v>8</v>
          </cell>
          <cell r="F353">
            <v>2082.0100000000002</v>
          </cell>
        </row>
        <row r="354">
          <cell r="A354">
            <v>45517</v>
          </cell>
          <cell r="B354">
            <v>9</v>
          </cell>
          <cell r="F354">
            <v>2128.87</v>
          </cell>
        </row>
        <row r="355">
          <cell r="A355">
            <v>45517</v>
          </cell>
          <cell r="B355">
            <v>10</v>
          </cell>
          <cell r="F355">
            <v>2143.66</v>
          </cell>
        </row>
        <row r="356">
          <cell r="A356">
            <v>45517</v>
          </cell>
          <cell r="B356">
            <v>11</v>
          </cell>
          <cell r="F356">
            <v>2153.59</v>
          </cell>
        </row>
        <row r="357">
          <cell r="A357">
            <v>45517</v>
          </cell>
          <cell r="B357">
            <v>12</v>
          </cell>
          <cell r="F357">
            <v>2149.64</v>
          </cell>
        </row>
        <row r="358">
          <cell r="A358">
            <v>45517</v>
          </cell>
          <cell r="B358">
            <v>13</v>
          </cell>
          <cell r="F358">
            <v>2153.36</v>
          </cell>
        </row>
        <row r="359">
          <cell r="A359">
            <v>45517</v>
          </cell>
          <cell r="B359">
            <v>14</v>
          </cell>
          <cell r="F359">
            <v>2168.3200000000002</v>
          </cell>
        </row>
        <row r="360">
          <cell r="A360">
            <v>45517</v>
          </cell>
          <cell r="B360">
            <v>15</v>
          </cell>
          <cell r="F360">
            <v>2169.33</v>
          </cell>
        </row>
        <row r="361">
          <cell r="A361">
            <v>45517</v>
          </cell>
          <cell r="B361">
            <v>16</v>
          </cell>
          <cell r="F361">
            <v>2173.11</v>
          </cell>
        </row>
        <row r="362">
          <cell r="A362">
            <v>45517</v>
          </cell>
          <cell r="B362">
            <v>17</v>
          </cell>
          <cell r="F362">
            <v>2165.89</v>
          </cell>
        </row>
        <row r="363">
          <cell r="A363">
            <v>45517</v>
          </cell>
          <cell r="B363">
            <v>18</v>
          </cell>
          <cell r="F363">
            <v>2168.3200000000002</v>
          </cell>
        </row>
        <row r="364">
          <cell r="A364">
            <v>45517</v>
          </cell>
          <cell r="B364">
            <v>19</v>
          </cell>
          <cell r="F364">
            <v>2127.4899999999998</v>
          </cell>
        </row>
        <row r="365">
          <cell r="A365">
            <v>45517</v>
          </cell>
          <cell r="B365">
            <v>20</v>
          </cell>
          <cell r="F365">
            <v>2148.36</v>
          </cell>
        </row>
        <row r="366">
          <cell r="A366">
            <v>45517</v>
          </cell>
          <cell r="B366">
            <v>21</v>
          </cell>
          <cell r="F366">
            <v>2109.3000000000002</v>
          </cell>
        </row>
        <row r="367">
          <cell r="A367">
            <v>45517</v>
          </cell>
          <cell r="B367">
            <v>22</v>
          </cell>
          <cell r="F367">
            <v>2052.4</v>
          </cell>
        </row>
        <row r="368">
          <cell r="A368">
            <v>45517</v>
          </cell>
          <cell r="B368">
            <v>23</v>
          </cell>
          <cell r="F368">
            <v>1464.61</v>
          </cell>
        </row>
        <row r="369">
          <cell r="A369">
            <v>45518</v>
          </cell>
          <cell r="B369">
            <v>0</v>
          </cell>
          <cell r="F369">
            <v>1150.4000000000001</v>
          </cell>
        </row>
        <row r="370">
          <cell r="A370">
            <v>45518</v>
          </cell>
          <cell r="B370">
            <v>1</v>
          </cell>
          <cell r="F370">
            <v>1081.1199999999999</v>
          </cell>
        </row>
        <row r="371">
          <cell r="A371">
            <v>45518</v>
          </cell>
          <cell r="B371">
            <v>2</v>
          </cell>
          <cell r="F371">
            <v>858.38</v>
          </cell>
        </row>
        <row r="372">
          <cell r="A372">
            <v>45518</v>
          </cell>
          <cell r="B372">
            <v>3</v>
          </cell>
          <cell r="F372">
            <v>730.07</v>
          </cell>
        </row>
        <row r="373">
          <cell r="A373">
            <v>45518</v>
          </cell>
          <cell r="B373">
            <v>4</v>
          </cell>
          <cell r="F373">
            <v>760.63</v>
          </cell>
        </row>
        <row r="374">
          <cell r="A374">
            <v>45518</v>
          </cell>
          <cell r="B374">
            <v>5</v>
          </cell>
          <cell r="F374">
            <v>1037.47</v>
          </cell>
        </row>
        <row r="375">
          <cell r="A375">
            <v>45518</v>
          </cell>
          <cell r="B375">
            <v>6</v>
          </cell>
          <cell r="F375">
            <v>1119.9000000000001</v>
          </cell>
        </row>
        <row r="376">
          <cell r="A376">
            <v>45518</v>
          </cell>
          <cell r="B376">
            <v>7</v>
          </cell>
          <cell r="F376">
            <v>1410.05</v>
          </cell>
        </row>
        <row r="377">
          <cell r="A377">
            <v>45518</v>
          </cell>
          <cell r="B377">
            <v>8</v>
          </cell>
          <cell r="F377">
            <v>2070.2399999999998</v>
          </cell>
        </row>
        <row r="378">
          <cell r="A378">
            <v>45518</v>
          </cell>
          <cell r="B378">
            <v>9</v>
          </cell>
          <cell r="F378">
            <v>2119.94</v>
          </cell>
        </row>
        <row r="379">
          <cell r="A379">
            <v>45518</v>
          </cell>
          <cell r="B379">
            <v>10</v>
          </cell>
          <cell r="F379">
            <v>2235.12</v>
          </cell>
        </row>
        <row r="380">
          <cell r="A380">
            <v>45518</v>
          </cell>
          <cell r="B380">
            <v>11</v>
          </cell>
          <cell r="F380">
            <v>2285.58</v>
          </cell>
        </row>
        <row r="381">
          <cell r="A381">
            <v>45518</v>
          </cell>
          <cell r="B381">
            <v>12</v>
          </cell>
          <cell r="F381">
            <v>2322.2600000000002</v>
          </cell>
        </row>
        <row r="382">
          <cell r="A382">
            <v>45518</v>
          </cell>
          <cell r="B382">
            <v>13</v>
          </cell>
          <cell r="F382">
            <v>2341.04</v>
          </cell>
        </row>
        <row r="383">
          <cell r="A383">
            <v>45518</v>
          </cell>
          <cell r="B383">
            <v>14</v>
          </cell>
          <cell r="F383">
            <v>2364.02</v>
          </cell>
        </row>
        <row r="384">
          <cell r="A384">
            <v>45518</v>
          </cell>
          <cell r="B384">
            <v>15</v>
          </cell>
          <cell r="F384">
            <v>2354.56</v>
          </cell>
        </row>
        <row r="385">
          <cell r="A385">
            <v>45518</v>
          </cell>
          <cell r="B385">
            <v>16</v>
          </cell>
          <cell r="F385">
            <v>2162.4899999999998</v>
          </cell>
        </row>
        <row r="386">
          <cell r="A386">
            <v>45518</v>
          </cell>
          <cell r="B386">
            <v>17</v>
          </cell>
          <cell r="F386">
            <v>2143.58</v>
          </cell>
        </row>
        <row r="387">
          <cell r="A387">
            <v>45518</v>
          </cell>
          <cell r="B387">
            <v>18</v>
          </cell>
          <cell r="F387">
            <v>2202.42</v>
          </cell>
        </row>
        <row r="388">
          <cell r="A388">
            <v>45518</v>
          </cell>
          <cell r="B388">
            <v>19</v>
          </cell>
          <cell r="F388">
            <v>2104.42</v>
          </cell>
        </row>
        <row r="389">
          <cell r="A389">
            <v>45518</v>
          </cell>
          <cell r="B389">
            <v>20</v>
          </cell>
          <cell r="F389">
            <v>2091.29</v>
          </cell>
        </row>
        <row r="390">
          <cell r="A390">
            <v>45518</v>
          </cell>
          <cell r="B390">
            <v>21</v>
          </cell>
          <cell r="F390">
            <v>2076.25</v>
          </cell>
        </row>
        <row r="391">
          <cell r="A391">
            <v>45518</v>
          </cell>
          <cell r="B391">
            <v>22</v>
          </cell>
          <cell r="F391">
            <v>1997.6</v>
          </cell>
        </row>
        <row r="392">
          <cell r="A392">
            <v>45518</v>
          </cell>
          <cell r="B392">
            <v>23</v>
          </cell>
          <cell r="F392">
            <v>1425</v>
          </cell>
        </row>
        <row r="393">
          <cell r="A393">
            <v>45519</v>
          </cell>
          <cell r="B393">
            <v>0</v>
          </cell>
          <cell r="F393">
            <v>1189.43</v>
          </cell>
        </row>
        <row r="394">
          <cell r="A394">
            <v>45519</v>
          </cell>
          <cell r="B394">
            <v>1</v>
          </cell>
          <cell r="F394">
            <v>1156.3499999999999</v>
          </cell>
        </row>
        <row r="395">
          <cell r="A395">
            <v>45519</v>
          </cell>
          <cell r="B395">
            <v>2</v>
          </cell>
          <cell r="F395">
            <v>1047.18</v>
          </cell>
        </row>
        <row r="396">
          <cell r="A396">
            <v>45519</v>
          </cell>
          <cell r="B396">
            <v>3</v>
          </cell>
          <cell r="F396">
            <v>830.93</v>
          </cell>
        </row>
        <row r="397">
          <cell r="A397">
            <v>45519</v>
          </cell>
          <cell r="B397">
            <v>4</v>
          </cell>
          <cell r="F397">
            <v>777.76</v>
          </cell>
        </row>
        <row r="398">
          <cell r="A398">
            <v>45519</v>
          </cell>
          <cell r="B398">
            <v>5</v>
          </cell>
          <cell r="F398">
            <v>979.29</v>
          </cell>
        </row>
        <row r="399">
          <cell r="A399">
            <v>45519</v>
          </cell>
          <cell r="B399">
            <v>6</v>
          </cell>
          <cell r="F399">
            <v>992.24</v>
          </cell>
        </row>
        <row r="400">
          <cell r="A400">
            <v>45519</v>
          </cell>
          <cell r="B400">
            <v>7</v>
          </cell>
          <cell r="F400">
            <v>1177.8699999999999</v>
          </cell>
        </row>
        <row r="401">
          <cell r="A401">
            <v>45519</v>
          </cell>
          <cell r="B401">
            <v>8</v>
          </cell>
          <cell r="F401">
            <v>1652.2</v>
          </cell>
        </row>
        <row r="402">
          <cell r="A402">
            <v>45519</v>
          </cell>
          <cell r="B402">
            <v>9</v>
          </cell>
          <cell r="F402">
            <v>2079.5100000000002</v>
          </cell>
        </row>
        <row r="403">
          <cell r="A403">
            <v>45519</v>
          </cell>
          <cell r="B403">
            <v>10</v>
          </cell>
          <cell r="F403">
            <v>2101.89</v>
          </cell>
        </row>
        <row r="404">
          <cell r="A404">
            <v>45519</v>
          </cell>
          <cell r="B404">
            <v>11</v>
          </cell>
          <cell r="F404">
            <v>2109.98</v>
          </cell>
        </row>
        <row r="405">
          <cell r="A405">
            <v>45519</v>
          </cell>
          <cell r="B405">
            <v>12</v>
          </cell>
          <cell r="F405">
            <v>2091.6799999999998</v>
          </cell>
        </row>
        <row r="406">
          <cell r="A406">
            <v>45519</v>
          </cell>
          <cell r="B406">
            <v>13</v>
          </cell>
          <cell r="F406">
            <v>2085.69</v>
          </cell>
        </row>
        <row r="407">
          <cell r="A407">
            <v>45519</v>
          </cell>
          <cell r="B407">
            <v>14</v>
          </cell>
          <cell r="F407">
            <v>2110.0700000000002</v>
          </cell>
        </row>
        <row r="408">
          <cell r="A408">
            <v>45519</v>
          </cell>
          <cell r="B408">
            <v>15</v>
          </cell>
          <cell r="F408">
            <v>2118.63</v>
          </cell>
        </row>
        <row r="409">
          <cell r="A409">
            <v>45519</v>
          </cell>
          <cell r="B409">
            <v>16</v>
          </cell>
          <cell r="F409">
            <v>2142.1799999999998</v>
          </cell>
        </row>
        <row r="410">
          <cell r="A410">
            <v>45519</v>
          </cell>
          <cell r="B410">
            <v>17</v>
          </cell>
          <cell r="F410">
            <v>2135.31</v>
          </cell>
        </row>
        <row r="411">
          <cell r="A411">
            <v>45519</v>
          </cell>
          <cell r="B411">
            <v>18</v>
          </cell>
          <cell r="F411">
            <v>2108.27</v>
          </cell>
        </row>
        <row r="412">
          <cell r="A412">
            <v>45519</v>
          </cell>
          <cell r="B412">
            <v>19</v>
          </cell>
          <cell r="F412">
            <v>2080.12</v>
          </cell>
        </row>
        <row r="413">
          <cell r="A413">
            <v>45519</v>
          </cell>
          <cell r="B413">
            <v>20</v>
          </cell>
          <cell r="F413">
            <v>2088.52</v>
          </cell>
        </row>
        <row r="414">
          <cell r="A414">
            <v>45519</v>
          </cell>
          <cell r="B414">
            <v>21</v>
          </cell>
          <cell r="F414">
            <v>2071.25</v>
          </cell>
        </row>
        <row r="415">
          <cell r="A415">
            <v>45519</v>
          </cell>
          <cell r="B415">
            <v>22</v>
          </cell>
          <cell r="F415">
            <v>1943.49</v>
          </cell>
        </row>
        <row r="416">
          <cell r="A416">
            <v>45519</v>
          </cell>
          <cell r="B416">
            <v>23</v>
          </cell>
          <cell r="F416">
            <v>1423.07</v>
          </cell>
        </row>
        <row r="417">
          <cell r="A417">
            <v>45520</v>
          </cell>
          <cell r="B417">
            <v>0</v>
          </cell>
          <cell r="F417">
            <v>1154.3</v>
          </cell>
        </row>
        <row r="418">
          <cell r="A418">
            <v>45520</v>
          </cell>
          <cell r="B418">
            <v>1</v>
          </cell>
          <cell r="F418">
            <v>1105.54</v>
          </cell>
        </row>
        <row r="419">
          <cell r="A419">
            <v>45520</v>
          </cell>
          <cell r="B419">
            <v>2</v>
          </cell>
          <cell r="F419">
            <v>999.96</v>
          </cell>
        </row>
        <row r="420">
          <cell r="A420">
            <v>45520</v>
          </cell>
          <cell r="B420">
            <v>3</v>
          </cell>
          <cell r="F420">
            <v>788.11</v>
          </cell>
        </row>
        <row r="421">
          <cell r="A421">
            <v>45520</v>
          </cell>
          <cell r="B421">
            <v>4</v>
          </cell>
          <cell r="F421">
            <v>659.48</v>
          </cell>
        </row>
        <row r="422">
          <cell r="A422">
            <v>45520</v>
          </cell>
          <cell r="B422">
            <v>5</v>
          </cell>
          <cell r="F422">
            <v>921.89</v>
          </cell>
        </row>
        <row r="423">
          <cell r="A423">
            <v>45520</v>
          </cell>
          <cell r="B423">
            <v>6</v>
          </cell>
          <cell r="F423">
            <v>866.96</v>
          </cell>
        </row>
        <row r="424">
          <cell r="A424">
            <v>45520</v>
          </cell>
          <cell r="B424">
            <v>7</v>
          </cell>
          <cell r="F424">
            <v>1051.17</v>
          </cell>
        </row>
        <row r="425">
          <cell r="A425">
            <v>45520</v>
          </cell>
          <cell r="B425">
            <v>8</v>
          </cell>
          <cell r="F425">
            <v>1450.53</v>
          </cell>
        </row>
        <row r="426">
          <cell r="A426">
            <v>45520</v>
          </cell>
          <cell r="B426">
            <v>9</v>
          </cell>
          <cell r="F426">
            <v>2014.5</v>
          </cell>
        </row>
        <row r="427">
          <cell r="A427">
            <v>45520</v>
          </cell>
          <cell r="B427">
            <v>10</v>
          </cell>
          <cell r="F427">
            <v>2077.7800000000002</v>
          </cell>
        </row>
        <row r="428">
          <cell r="A428">
            <v>45520</v>
          </cell>
          <cell r="B428">
            <v>11</v>
          </cell>
          <cell r="F428">
            <v>2080.39</v>
          </cell>
        </row>
        <row r="429">
          <cell r="A429">
            <v>45520</v>
          </cell>
          <cell r="B429">
            <v>12</v>
          </cell>
          <cell r="F429">
            <v>2087.5</v>
          </cell>
        </row>
        <row r="430">
          <cell r="A430">
            <v>45520</v>
          </cell>
          <cell r="B430">
            <v>13</v>
          </cell>
          <cell r="F430">
            <v>2075.9499999999998</v>
          </cell>
        </row>
        <row r="431">
          <cell r="A431">
            <v>45520</v>
          </cell>
          <cell r="B431">
            <v>14</v>
          </cell>
          <cell r="F431">
            <v>2082.86</v>
          </cell>
        </row>
        <row r="432">
          <cell r="A432">
            <v>45520</v>
          </cell>
          <cell r="B432">
            <v>15</v>
          </cell>
          <cell r="F432">
            <v>2080.39</v>
          </cell>
        </row>
        <row r="433">
          <cell r="A433">
            <v>45520</v>
          </cell>
          <cell r="B433">
            <v>16</v>
          </cell>
          <cell r="F433">
            <v>2092.64</v>
          </cell>
        </row>
        <row r="434">
          <cell r="A434">
            <v>45520</v>
          </cell>
          <cell r="B434">
            <v>17</v>
          </cell>
          <cell r="F434">
            <v>2091.27</v>
          </cell>
        </row>
        <row r="435">
          <cell r="A435">
            <v>45520</v>
          </cell>
          <cell r="B435">
            <v>18</v>
          </cell>
          <cell r="F435">
            <v>2096.0500000000002</v>
          </cell>
        </row>
        <row r="436">
          <cell r="A436">
            <v>45520</v>
          </cell>
          <cell r="B436">
            <v>19</v>
          </cell>
          <cell r="F436">
            <v>2082.7800000000002</v>
          </cell>
        </row>
        <row r="437">
          <cell r="A437">
            <v>45520</v>
          </cell>
          <cell r="B437">
            <v>20</v>
          </cell>
          <cell r="F437">
            <v>2094.34</v>
          </cell>
        </row>
        <row r="438">
          <cell r="A438">
            <v>45520</v>
          </cell>
          <cell r="B438">
            <v>21</v>
          </cell>
          <cell r="F438">
            <v>2068.08</v>
          </cell>
        </row>
        <row r="439">
          <cell r="A439">
            <v>45520</v>
          </cell>
          <cell r="B439">
            <v>22</v>
          </cell>
          <cell r="F439">
            <v>1848.48</v>
          </cell>
        </row>
        <row r="440">
          <cell r="A440">
            <v>45520</v>
          </cell>
          <cell r="B440">
            <v>23</v>
          </cell>
          <cell r="F440">
            <v>1429.82</v>
          </cell>
        </row>
        <row r="441">
          <cell r="A441">
            <v>45521</v>
          </cell>
          <cell r="B441">
            <v>0</v>
          </cell>
          <cell r="F441">
            <v>1212.3800000000001</v>
          </cell>
        </row>
        <row r="442">
          <cell r="A442">
            <v>45521</v>
          </cell>
          <cell r="B442">
            <v>1</v>
          </cell>
          <cell r="F442">
            <v>1144.21</v>
          </cell>
        </row>
        <row r="443">
          <cell r="A443">
            <v>45521</v>
          </cell>
          <cell r="B443">
            <v>2</v>
          </cell>
          <cell r="F443">
            <v>1053.79</v>
          </cell>
        </row>
        <row r="444">
          <cell r="A444">
            <v>45521</v>
          </cell>
          <cell r="B444">
            <v>3</v>
          </cell>
          <cell r="F444">
            <v>940.06</v>
          </cell>
        </row>
        <row r="445">
          <cell r="A445">
            <v>45521</v>
          </cell>
          <cell r="B445">
            <v>4</v>
          </cell>
          <cell r="F445">
            <v>1005.83</v>
          </cell>
        </row>
        <row r="446">
          <cell r="A446">
            <v>45521</v>
          </cell>
          <cell r="B446">
            <v>5</v>
          </cell>
          <cell r="F446">
            <v>1118.67</v>
          </cell>
        </row>
        <row r="447">
          <cell r="A447">
            <v>45521</v>
          </cell>
          <cell r="B447">
            <v>6</v>
          </cell>
          <cell r="F447">
            <v>1199.21</v>
          </cell>
        </row>
        <row r="448">
          <cell r="A448">
            <v>45521</v>
          </cell>
          <cell r="B448">
            <v>7</v>
          </cell>
          <cell r="F448">
            <v>1431.25</v>
          </cell>
        </row>
        <row r="449">
          <cell r="A449">
            <v>45521</v>
          </cell>
          <cell r="B449">
            <v>8</v>
          </cell>
          <cell r="F449">
            <v>2032.17</v>
          </cell>
        </row>
        <row r="450">
          <cell r="A450">
            <v>45521</v>
          </cell>
          <cell r="B450">
            <v>9</v>
          </cell>
          <cell r="F450">
            <v>2089.56</v>
          </cell>
        </row>
        <row r="451">
          <cell r="A451">
            <v>45521</v>
          </cell>
          <cell r="B451">
            <v>10</v>
          </cell>
          <cell r="F451">
            <v>2105.79</v>
          </cell>
        </row>
        <row r="452">
          <cell r="A452">
            <v>45521</v>
          </cell>
          <cell r="B452">
            <v>11</v>
          </cell>
          <cell r="F452">
            <v>2109.25</v>
          </cell>
        </row>
        <row r="453">
          <cell r="A453">
            <v>45521</v>
          </cell>
          <cell r="B453">
            <v>12</v>
          </cell>
          <cell r="F453">
            <v>2107.25</v>
          </cell>
        </row>
        <row r="454">
          <cell r="A454">
            <v>45521</v>
          </cell>
          <cell r="B454">
            <v>13</v>
          </cell>
          <cell r="F454">
            <v>2104.2600000000002</v>
          </cell>
        </row>
        <row r="455">
          <cell r="A455">
            <v>45521</v>
          </cell>
          <cell r="B455">
            <v>14</v>
          </cell>
          <cell r="F455">
            <v>2112.11</v>
          </cell>
        </row>
        <row r="456">
          <cell r="A456">
            <v>45521</v>
          </cell>
          <cell r="B456">
            <v>15</v>
          </cell>
          <cell r="F456">
            <v>2110.2800000000002</v>
          </cell>
        </row>
        <row r="457">
          <cell r="A457">
            <v>45521</v>
          </cell>
          <cell r="B457">
            <v>16</v>
          </cell>
          <cell r="F457">
            <v>2114.86</v>
          </cell>
        </row>
        <row r="458">
          <cell r="A458">
            <v>45521</v>
          </cell>
          <cell r="B458">
            <v>17</v>
          </cell>
          <cell r="F458">
            <v>2112.64</v>
          </cell>
        </row>
        <row r="459">
          <cell r="A459">
            <v>45521</v>
          </cell>
          <cell r="B459">
            <v>18</v>
          </cell>
          <cell r="F459">
            <v>2106.9499999999998</v>
          </cell>
        </row>
        <row r="460">
          <cell r="A460">
            <v>45521</v>
          </cell>
          <cell r="B460">
            <v>19</v>
          </cell>
          <cell r="F460">
            <v>2090.83</v>
          </cell>
        </row>
        <row r="461">
          <cell r="A461">
            <v>45521</v>
          </cell>
          <cell r="B461">
            <v>20</v>
          </cell>
          <cell r="F461">
            <v>2093.41</v>
          </cell>
        </row>
        <row r="462">
          <cell r="A462">
            <v>45521</v>
          </cell>
          <cell r="B462">
            <v>21</v>
          </cell>
          <cell r="F462">
            <v>2085.11</v>
          </cell>
        </row>
        <row r="463">
          <cell r="A463">
            <v>45521</v>
          </cell>
          <cell r="B463">
            <v>22</v>
          </cell>
          <cell r="F463">
            <v>1803.06</v>
          </cell>
        </row>
        <row r="464">
          <cell r="A464">
            <v>45521</v>
          </cell>
          <cell r="B464">
            <v>23</v>
          </cell>
          <cell r="F464">
            <v>1425.27</v>
          </cell>
        </row>
        <row r="465">
          <cell r="A465">
            <v>45522</v>
          </cell>
          <cell r="B465">
            <v>0</v>
          </cell>
          <cell r="F465">
            <v>1202.79</v>
          </cell>
        </row>
        <row r="466">
          <cell r="A466">
            <v>45522</v>
          </cell>
          <cell r="B466">
            <v>1</v>
          </cell>
          <cell r="F466">
            <v>1113.1600000000001</v>
          </cell>
        </row>
        <row r="467">
          <cell r="A467">
            <v>45522</v>
          </cell>
          <cell r="B467">
            <v>2</v>
          </cell>
          <cell r="F467">
            <v>942.5</v>
          </cell>
        </row>
        <row r="468">
          <cell r="A468">
            <v>45522</v>
          </cell>
          <cell r="B468">
            <v>3</v>
          </cell>
          <cell r="F468">
            <v>879.55</v>
          </cell>
        </row>
        <row r="469">
          <cell r="A469">
            <v>45522</v>
          </cell>
          <cell r="B469">
            <v>4</v>
          </cell>
          <cell r="F469">
            <v>864.2</v>
          </cell>
        </row>
        <row r="470">
          <cell r="A470">
            <v>45522</v>
          </cell>
          <cell r="B470">
            <v>5</v>
          </cell>
          <cell r="F470">
            <v>1095.67</v>
          </cell>
        </row>
        <row r="471">
          <cell r="A471">
            <v>45522</v>
          </cell>
          <cell r="B471">
            <v>6</v>
          </cell>
          <cell r="F471">
            <v>1197.27</v>
          </cell>
        </row>
        <row r="472">
          <cell r="A472">
            <v>45522</v>
          </cell>
          <cell r="B472">
            <v>7</v>
          </cell>
          <cell r="F472">
            <v>1507.77</v>
          </cell>
        </row>
        <row r="473">
          <cell r="A473">
            <v>45522</v>
          </cell>
          <cell r="B473">
            <v>8</v>
          </cell>
          <cell r="F473">
            <v>2076.42</v>
          </cell>
        </row>
        <row r="474">
          <cell r="A474">
            <v>45522</v>
          </cell>
          <cell r="B474">
            <v>9</v>
          </cell>
          <cell r="F474">
            <v>2121.4899999999998</v>
          </cell>
        </row>
        <row r="475">
          <cell r="A475">
            <v>45522</v>
          </cell>
          <cell r="B475">
            <v>10</v>
          </cell>
          <cell r="F475">
            <v>2194.7199999999998</v>
          </cell>
        </row>
        <row r="476">
          <cell r="A476">
            <v>45522</v>
          </cell>
          <cell r="B476">
            <v>11</v>
          </cell>
          <cell r="F476">
            <v>2214.69</v>
          </cell>
        </row>
        <row r="477">
          <cell r="A477">
            <v>45522</v>
          </cell>
          <cell r="B477">
            <v>12</v>
          </cell>
          <cell r="F477">
            <v>2219.11</v>
          </cell>
        </row>
        <row r="478">
          <cell r="A478">
            <v>45522</v>
          </cell>
          <cell r="B478">
            <v>13</v>
          </cell>
          <cell r="F478">
            <v>2251.7199999999998</v>
          </cell>
        </row>
        <row r="479">
          <cell r="A479">
            <v>45522</v>
          </cell>
          <cell r="B479">
            <v>14</v>
          </cell>
          <cell r="F479">
            <v>2295.36</v>
          </cell>
        </row>
        <row r="480">
          <cell r="A480">
            <v>45522</v>
          </cell>
          <cell r="B480">
            <v>15</v>
          </cell>
          <cell r="F480">
            <v>2227.2600000000002</v>
          </cell>
        </row>
        <row r="481">
          <cell r="A481">
            <v>45522</v>
          </cell>
          <cell r="B481">
            <v>16</v>
          </cell>
          <cell r="F481">
            <v>2230.0500000000002</v>
          </cell>
        </row>
        <row r="482">
          <cell r="A482">
            <v>45522</v>
          </cell>
          <cell r="B482">
            <v>17</v>
          </cell>
          <cell r="F482">
            <v>2230.35</v>
          </cell>
        </row>
        <row r="483">
          <cell r="A483">
            <v>45522</v>
          </cell>
          <cell r="B483">
            <v>18</v>
          </cell>
          <cell r="F483">
            <v>2231.09</v>
          </cell>
        </row>
        <row r="484">
          <cell r="A484">
            <v>45522</v>
          </cell>
          <cell r="B484">
            <v>19</v>
          </cell>
          <cell r="F484">
            <v>2150.63</v>
          </cell>
        </row>
        <row r="485">
          <cell r="A485">
            <v>45522</v>
          </cell>
          <cell r="B485">
            <v>20</v>
          </cell>
          <cell r="F485">
            <v>2154.67</v>
          </cell>
        </row>
        <row r="486">
          <cell r="A486">
            <v>45522</v>
          </cell>
          <cell r="B486">
            <v>21</v>
          </cell>
          <cell r="F486">
            <v>2114.35</v>
          </cell>
        </row>
        <row r="487">
          <cell r="A487">
            <v>45522</v>
          </cell>
          <cell r="B487">
            <v>22</v>
          </cell>
          <cell r="F487">
            <v>2056.19</v>
          </cell>
        </row>
        <row r="488">
          <cell r="A488">
            <v>45522</v>
          </cell>
          <cell r="B488">
            <v>23</v>
          </cell>
          <cell r="F488">
            <v>1501.78</v>
          </cell>
        </row>
        <row r="489">
          <cell r="A489">
            <v>45523</v>
          </cell>
          <cell r="B489">
            <v>0</v>
          </cell>
          <cell r="F489">
            <v>1228.23</v>
          </cell>
        </row>
        <row r="490">
          <cell r="A490">
            <v>45523</v>
          </cell>
          <cell r="B490">
            <v>1</v>
          </cell>
          <cell r="F490">
            <v>1180.3900000000001</v>
          </cell>
        </row>
        <row r="491">
          <cell r="A491">
            <v>45523</v>
          </cell>
          <cell r="B491">
            <v>2</v>
          </cell>
          <cell r="F491">
            <v>976.2</v>
          </cell>
        </row>
        <row r="492">
          <cell r="A492">
            <v>45523</v>
          </cell>
          <cell r="B492">
            <v>3</v>
          </cell>
          <cell r="F492">
            <v>832.13</v>
          </cell>
        </row>
        <row r="493">
          <cell r="A493">
            <v>45523</v>
          </cell>
          <cell r="B493">
            <v>4</v>
          </cell>
          <cell r="F493">
            <v>815.62</v>
          </cell>
        </row>
        <row r="494">
          <cell r="A494">
            <v>45523</v>
          </cell>
          <cell r="B494">
            <v>5</v>
          </cell>
          <cell r="F494">
            <v>1122.75</v>
          </cell>
        </row>
        <row r="495">
          <cell r="A495">
            <v>45523</v>
          </cell>
          <cell r="B495">
            <v>6</v>
          </cell>
          <cell r="F495">
            <v>1218.04</v>
          </cell>
        </row>
        <row r="496">
          <cell r="A496">
            <v>45523</v>
          </cell>
          <cell r="B496">
            <v>7</v>
          </cell>
          <cell r="F496">
            <v>1549.85</v>
          </cell>
        </row>
        <row r="497">
          <cell r="A497">
            <v>45523</v>
          </cell>
          <cell r="B497">
            <v>8</v>
          </cell>
          <cell r="F497">
            <v>2102.98</v>
          </cell>
        </row>
        <row r="498">
          <cell r="A498">
            <v>45523</v>
          </cell>
          <cell r="B498">
            <v>9</v>
          </cell>
          <cell r="F498">
            <v>2213.6</v>
          </cell>
        </row>
        <row r="499">
          <cell r="A499">
            <v>45523</v>
          </cell>
          <cell r="B499">
            <v>10</v>
          </cell>
          <cell r="F499">
            <v>2336.16</v>
          </cell>
        </row>
        <row r="500">
          <cell r="A500">
            <v>45523</v>
          </cell>
          <cell r="B500">
            <v>11</v>
          </cell>
          <cell r="F500">
            <v>2377.85</v>
          </cell>
        </row>
        <row r="501">
          <cell r="A501">
            <v>45523</v>
          </cell>
          <cell r="B501">
            <v>12</v>
          </cell>
          <cell r="F501">
            <v>2393.16</v>
          </cell>
        </row>
        <row r="502">
          <cell r="A502">
            <v>45523</v>
          </cell>
          <cell r="B502">
            <v>13</v>
          </cell>
          <cell r="F502">
            <v>2409.94</v>
          </cell>
        </row>
        <row r="503">
          <cell r="A503">
            <v>45523</v>
          </cell>
          <cell r="B503">
            <v>14</v>
          </cell>
          <cell r="F503">
            <v>2443.3000000000002</v>
          </cell>
        </row>
        <row r="504">
          <cell r="A504">
            <v>45523</v>
          </cell>
          <cell r="B504">
            <v>15</v>
          </cell>
          <cell r="F504">
            <v>2460.9899999999998</v>
          </cell>
        </row>
        <row r="505">
          <cell r="A505">
            <v>45523</v>
          </cell>
          <cell r="B505">
            <v>16</v>
          </cell>
          <cell r="F505">
            <v>2468.37</v>
          </cell>
        </row>
        <row r="506">
          <cell r="A506">
            <v>45523</v>
          </cell>
          <cell r="B506">
            <v>17</v>
          </cell>
          <cell r="F506">
            <v>2476.08</v>
          </cell>
        </row>
        <row r="507">
          <cell r="A507">
            <v>45523</v>
          </cell>
          <cell r="B507">
            <v>18</v>
          </cell>
          <cell r="F507">
            <v>2409.2199999999998</v>
          </cell>
        </row>
        <row r="508">
          <cell r="A508">
            <v>45523</v>
          </cell>
          <cell r="B508">
            <v>19</v>
          </cell>
          <cell r="F508">
            <v>2292.42</v>
          </cell>
        </row>
        <row r="509">
          <cell r="A509">
            <v>45523</v>
          </cell>
          <cell r="B509">
            <v>20</v>
          </cell>
          <cell r="F509">
            <v>2316.8000000000002</v>
          </cell>
        </row>
        <row r="510">
          <cell r="A510">
            <v>45523</v>
          </cell>
          <cell r="B510">
            <v>21</v>
          </cell>
          <cell r="F510">
            <v>2248.27</v>
          </cell>
        </row>
        <row r="511">
          <cell r="A511">
            <v>45523</v>
          </cell>
          <cell r="B511">
            <v>22</v>
          </cell>
          <cell r="F511">
            <v>2085.94</v>
          </cell>
        </row>
        <row r="512">
          <cell r="A512">
            <v>45523</v>
          </cell>
          <cell r="B512">
            <v>23</v>
          </cell>
          <cell r="F512">
            <v>1566.39</v>
          </cell>
        </row>
        <row r="513">
          <cell r="A513">
            <v>45524</v>
          </cell>
          <cell r="B513">
            <v>0</v>
          </cell>
          <cell r="F513">
            <v>1246.54</v>
          </cell>
        </row>
        <row r="514">
          <cell r="A514">
            <v>45524</v>
          </cell>
          <cell r="B514">
            <v>1</v>
          </cell>
          <cell r="F514">
            <v>1204.04</v>
          </cell>
        </row>
        <row r="515">
          <cell r="A515">
            <v>45524</v>
          </cell>
          <cell r="B515">
            <v>2</v>
          </cell>
          <cell r="F515">
            <v>991.9</v>
          </cell>
        </row>
        <row r="516">
          <cell r="A516">
            <v>45524</v>
          </cell>
          <cell r="B516">
            <v>3</v>
          </cell>
          <cell r="F516">
            <v>883.26</v>
          </cell>
        </row>
        <row r="517">
          <cell r="A517">
            <v>45524</v>
          </cell>
          <cell r="B517">
            <v>4</v>
          </cell>
          <cell r="F517">
            <v>823.92</v>
          </cell>
        </row>
        <row r="518">
          <cell r="A518">
            <v>45524</v>
          </cell>
          <cell r="B518">
            <v>5</v>
          </cell>
          <cell r="F518">
            <v>1015.17</v>
          </cell>
        </row>
        <row r="519">
          <cell r="A519">
            <v>45524</v>
          </cell>
          <cell r="B519">
            <v>6</v>
          </cell>
          <cell r="F519">
            <v>1150.75</v>
          </cell>
        </row>
        <row r="520">
          <cell r="A520">
            <v>45524</v>
          </cell>
          <cell r="B520">
            <v>7</v>
          </cell>
          <cell r="F520">
            <v>1441.79</v>
          </cell>
        </row>
        <row r="521">
          <cell r="A521">
            <v>45524</v>
          </cell>
          <cell r="B521">
            <v>8</v>
          </cell>
          <cell r="F521">
            <v>2081.9299999999998</v>
          </cell>
        </row>
        <row r="522">
          <cell r="A522">
            <v>45524</v>
          </cell>
          <cell r="B522">
            <v>9</v>
          </cell>
          <cell r="F522">
            <v>2108.79</v>
          </cell>
        </row>
        <row r="523">
          <cell r="A523">
            <v>45524</v>
          </cell>
          <cell r="B523">
            <v>10</v>
          </cell>
          <cell r="F523">
            <v>2155.23</v>
          </cell>
        </row>
        <row r="524">
          <cell r="A524">
            <v>45524</v>
          </cell>
          <cell r="B524">
            <v>11</v>
          </cell>
          <cell r="F524">
            <v>2190.7600000000002</v>
          </cell>
        </row>
        <row r="525">
          <cell r="A525">
            <v>45524</v>
          </cell>
          <cell r="B525">
            <v>12</v>
          </cell>
          <cell r="F525">
            <v>2218.8200000000002</v>
          </cell>
        </row>
        <row r="526">
          <cell r="A526">
            <v>45524</v>
          </cell>
          <cell r="B526">
            <v>13</v>
          </cell>
          <cell r="F526">
            <v>2180.46</v>
          </cell>
        </row>
        <row r="527">
          <cell r="A527">
            <v>45524</v>
          </cell>
          <cell r="B527">
            <v>14</v>
          </cell>
          <cell r="F527">
            <v>2196.34</v>
          </cell>
        </row>
        <row r="528">
          <cell r="A528">
            <v>45524</v>
          </cell>
          <cell r="B528">
            <v>15</v>
          </cell>
          <cell r="F528">
            <v>2203.61</v>
          </cell>
        </row>
        <row r="529">
          <cell r="A529">
            <v>45524</v>
          </cell>
          <cell r="B529">
            <v>16</v>
          </cell>
          <cell r="F529">
            <v>2187.75</v>
          </cell>
        </row>
        <row r="530">
          <cell r="A530">
            <v>45524</v>
          </cell>
          <cell r="B530">
            <v>17</v>
          </cell>
          <cell r="F530">
            <v>2185.33</v>
          </cell>
        </row>
        <row r="531">
          <cell r="A531">
            <v>45524</v>
          </cell>
          <cell r="B531">
            <v>18</v>
          </cell>
          <cell r="F531">
            <v>2134.79</v>
          </cell>
        </row>
        <row r="532">
          <cell r="A532">
            <v>45524</v>
          </cell>
          <cell r="B532">
            <v>19</v>
          </cell>
          <cell r="F532">
            <v>2115.25</v>
          </cell>
        </row>
        <row r="533">
          <cell r="A533">
            <v>45524</v>
          </cell>
          <cell r="B533">
            <v>20</v>
          </cell>
          <cell r="F533">
            <v>2110.5100000000002</v>
          </cell>
        </row>
        <row r="534">
          <cell r="A534">
            <v>45524</v>
          </cell>
          <cell r="B534">
            <v>21</v>
          </cell>
          <cell r="F534">
            <v>2092.9699999999998</v>
          </cell>
        </row>
        <row r="535">
          <cell r="A535">
            <v>45524</v>
          </cell>
          <cell r="B535">
            <v>22</v>
          </cell>
          <cell r="F535">
            <v>1656.3</v>
          </cell>
        </row>
        <row r="536">
          <cell r="A536">
            <v>45524</v>
          </cell>
          <cell r="B536">
            <v>23</v>
          </cell>
          <cell r="F536">
            <v>1311.16</v>
          </cell>
        </row>
        <row r="537">
          <cell r="A537">
            <v>45525</v>
          </cell>
          <cell r="B537">
            <v>0</v>
          </cell>
          <cell r="F537">
            <v>1089.19</v>
          </cell>
        </row>
        <row r="538">
          <cell r="A538">
            <v>45525</v>
          </cell>
          <cell r="B538">
            <v>1</v>
          </cell>
          <cell r="F538">
            <v>939.85</v>
          </cell>
        </row>
        <row r="539">
          <cell r="A539">
            <v>45525</v>
          </cell>
          <cell r="B539">
            <v>2</v>
          </cell>
          <cell r="F539">
            <v>744.2</v>
          </cell>
        </row>
        <row r="540">
          <cell r="A540">
            <v>45525</v>
          </cell>
          <cell r="B540">
            <v>3</v>
          </cell>
          <cell r="F540">
            <v>123.24</v>
          </cell>
        </row>
        <row r="541">
          <cell r="A541">
            <v>45525</v>
          </cell>
          <cell r="B541">
            <v>4</v>
          </cell>
          <cell r="F541">
            <v>217.33</v>
          </cell>
        </row>
        <row r="542">
          <cell r="A542">
            <v>45525</v>
          </cell>
          <cell r="B542">
            <v>5</v>
          </cell>
          <cell r="F542">
            <v>36.909999999999997</v>
          </cell>
        </row>
        <row r="543">
          <cell r="A543">
            <v>45525</v>
          </cell>
          <cell r="B543">
            <v>6</v>
          </cell>
          <cell r="F543">
            <v>986.72</v>
          </cell>
        </row>
        <row r="544">
          <cell r="A544">
            <v>45525</v>
          </cell>
          <cell r="B544">
            <v>7</v>
          </cell>
          <cell r="F544">
            <v>1212.52</v>
          </cell>
        </row>
        <row r="545">
          <cell r="A545">
            <v>45525</v>
          </cell>
          <cell r="B545">
            <v>8</v>
          </cell>
          <cell r="F545">
            <v>1560.51</v>
          </cell>
        </row>
        <row r="546">
          <cell r="A546">
            <v>45525</v>
          </cell>
          <cell r="B546">
            <v>9</v>
          </cell>
          <cell r="F546">
            <v>1889.59</v>
          </cell>
        </row>
        <row r="547">
          <cell r="A547">
            <v>45525</v>
          </cell>
          <cell r="B547">
            <v>10</v>
          </cell>
          <cell r="F547">
            <v>1965.5</v>
          </cell>
        </row>
        <row r="548">
          <cell r="A548">
            <v>45525</v>
          </cell>
          <cell r="B548">
            <v>11</v>
          </cell>
          <cell r="F548">
            <v>1988.86</v>
          </cell>
        </row>
        <row r="549">
          <cell r="A549">
            <v>45525</v>
          </cell>
          <cell r="B549">
            <v>12</v>
          </cell>
          <cell r="F549">
            <v>1705.27</v>
          </cell>
        </row>
        <row r="550">
          <cell r="A550">
            <v>45525</v>
          </cell>
          <cell r="B550">
            <v>13</v>
          </cell>
          <cell r="F550">
            <v>1995.87</v>
          </cell>
        </row>
        <row r="551">
          <cell r="A551">
            <v>45525</v>
          </cell>
          <cell r="B551">
            <v>14</v>
          </cell>
          <cell r="F551">
            <v>2034.3</v>
          </cell>
        </row>
        <row r="552">
          <cell r="A552">
            <v>45525</v>
          </cell>
          <cell r="B552">
            <v>15</v>
          </cell>
          <cell r="F552">
            <v>2051.4699999999998</v>
          </cell>
        </row>
        <row r="553">
          <cell r="A553">
            <v>45525</v>
          </cell>
          <cell r="B553">
            <v>16</v>
          </cell>
          <cell r="F553">
            <v>2042.91</v>
          </cell>
        </row>
        <row r="554">
          <cell r="A554">
            <v>45525</v>
          </cell>
          <cell r="B554">
            <v>17</v>
          </cell>
          <cell r="F554">
            <v>2015.86</v>
          </cell>
        </row>
        <row r="555">
          <cell r="A555">
            <v>45525</v>
          </cell>
          <cell r="B555">
            <v>18</v>
          </cell>
          <cell r="F555">
            <v>1975.29</v>
          </cell>
        </row>
        <row r="556">
          <cell r="A556">
            <v>45525</v>
          </cell>
          <cell r="B556">
            <v>19</v>
          </cell>
          <cell r="F556">
            <v>1844.82</v>
          </cell>
        </row>
        <row r="557">
          <cell r="A557">
            <v>45525</v>
          </cell>
          <cell r="B557">
            <v>20</v>
          </cell>
          <cell r="F557">
            <v>2076.0700000000002</v>
          </cell>
        </row>
        <row r="558">
          <cell r="A558">
            <v>45525</v>
          </cell>
          <cell r="B558">
            <v>21</v>
          </cell>
          <cell r="F558">
            <v>2059.9299999999998</v>
          </cell>
        </row>
        <row r="559">
          <cell r="A559">
            <v>45525</v>
          </cell>
          <cell r="B559">
            <v>22</v>
          </cell>
          <cell r="F559">
            <v>1716.82</v>
          </cell>
        </row>
        <row r="560">
          <cell r="A560">
            <v>45525</v>
          </cell>
          <cell r="B560">
            <v>23</v>
          </cell>
          <cell r="F560">
            <v>1319.79</v>
          </cell>
        </row>
        <row r="561">
          <cell r="A561">
            <v>45526</v>
          </cell>
          <cell r="B561">
            <v>0</v>
          </cell>
          <cell r="F561">
            <v>1235.06</v>
          </cell>
        </row>
        <row r="562">
          <cell r="A562">
            <v>45526</v>
          </cell>
          <cell r="B562">
            <v>1</v>
          </cell>
          <cell r="F562">
            <v>1171.79</v>
          </cell>
        </row>
        <row r="563">
          <cell r="A563">
            <v>45526</v>
          </cell>
          <cell r="B563">
            <v>2</v>
          </cell>
          <cell r="F563">
            <v>1046.6400000000001</v>
          </cell>
        </row>
        <row r="564">
          <cell r="A564">
            <v>45526</v>
          </cell>
          <cell r="B564">
            <v>3</v>
          </cell>
          <cell r="F564">
            <v>945.78</v>
          </cell>
        </row>
        <row r="565">
          <cell r="A565">
            <v>45526</v>
          </cell>
          <cell r="B565">
            <v>4</v>
          </cell>
          <cell r="F565">
            <v>951.27</v>
          </cell>
        </row>
        <row r="566">
          <cell r="A566">
            <v>45526</v>
          </cell>
          <cell r="B566">
            <v>5</v>
          </cell>
          <cell r="F566">
            <v>1039.98</v>
          </cell>
        </row>
        <row r="567">
          <cell r="A567">
            <v>45526</v>
          </cell>
          <cell r="B567">
            <v>6</v>
          </cell>
          <cell r="F567">
            <v>1036.6600000000001</v>
          </cell>
        </row>
        <row r="568">
          <cell r="A568">
            <v>45526</v>
          </cell>
          <cell r="B568">
            <v>7</v>
          </cell>
          <cell r="F568">
            <v>1280.77</v>
          </cell>
        </row>
        <row r="569">
          <cell r="A569">
            <v>45526</v>
          </cell>
          <cell r="B569">
            <v>8</v>
          </cell>
          <cell r="F569">
            <v>1843.72</v>
          </cell>
        </row>
        <row r="570">
          <cell r="A570">
            <v>45526</v>
          </cell>
          <cell r="B570">
            <v>9</v>
          </cell>
          <cell r="F570">
            <v>2085.81</v>
          </cell>
        </row>
        <row r="571">
          <cell r="A571">
            <v>45526</v>
          </cell>
          <cell r="B571">
            <v>10</v>
          </cell>
          <cell r="F571">
            <v>2107.06</v>
          </cell>
        </row>
        <row r="572">
          <cell r="A572">
            <v>45526</v>
          </cell>
          <cell r="B572">
            <v>11</v>
          </cell>
          <cell r="F572">
            <v>2106.94</v>
          </cell>
        </row>
        <row r="573">
          <cell r="A573">
            <v>45526</v>
          </cell>
          <cell r="B573">
            <v>12</v>
          </cell>
          <cell r="F573">
            <v>2111.17</v>
          </cell>
        </row>
        <row r="574">
          <cell r="A574">
            <v>45526</v>
          </cell>
          <cell r="B574">
            <v>13</v>
          </cell>
          <cell r="F574">
            <v>2109.11</v>
          </cell>
        </row>
        <row r="575">
          <cell r="A575">
            <v>45526</v>
          </cell>
          <cell r="B575">
            <v>14</v>
          </cell>
          <cell r="F575">
            <v>2119.48</v>
          </cell>
        </row>
        <row r="576">
          <cell r="A576">
            <v>45526</v>
          </cell>
          <cell r="B576">
            <v>15</v>
          </cell>
          <cell r="F576">
            <v>2122.16</v>
          </cell>
        </row>
        <row r="577">
          <cell r="A577">
            <v>45526</v>
          </cell>
          <cell r="B577">
            <v>16</v>
          </cell>
          <cell r="F577">
            <v>2126.11</v>
          </cell>
        </row>
        <row r="578">
          <cell r="A578">
            <v>45526</v>
          </cell>
          <cell r="B578">
            <v>17</v>
          </cell>
          <cell r="F578">
            <v>2125.67</v>
          </cell>
        </row>
        <row r="579">
          <cell r="A579">
            <v>45526</v>
          </cell>
          <cell r="B579">
            <v>18</v>
          </cell>
          <cell r="F579">
            <v>2117.92</v>
          </cell>
        </row>
        <row r="580">
          <cell r="A580">
            <v>45526</v>
          </cell>
          <cell r="B580">
            <v>19</v>
          </cell>
          <cell r="F580">
            <v>2108.4299999999998</v>
          </cell>
        </row>
        <row r="581">
          <cell r="A581">
            <v>45526</v>
          </cell>
          <cell r="B581">
            <v>20</v>
          </cell>
          <cell r="F581">
            <v>2125.69</v>
          </cell>
        </row>
        <row r="582">
          <cell r="A582">
            <v>45526</v>
          </cell>
          <cell r="B582">
            <v>21</v>
          </cell>
          <cell r="F582">
            <v>2146.92</v>
          </cell>
        </row>
        <row r="583">
          <cell r="A583">
            <v>45526</v>
          </cell>
          <cell r="B583">
            <v>22</v>
          </cell>
          <cell r="F583">
            <v>2072.73</v>
          </cell>
        </row>
        <row r="584">
          <cell r="A584">
            <v>45526</v>
          </cell>
          <cell r="B584">
            <v>23</v>
          </cell>
          <cell r="F584">
            <v>1633.09</v>
          </cell>
        </row>
        <row r="585">
          <cell r="A585">
            <v>45527</v>
          </cell>
          <cell r="B585">
            <v>0</v>
          </cell>
          <cell r="F585">
            <v>1279.17</v>
          </cell>
        </row>
        <row r="586">
          <cell r="A586">
            <v>45527</v>
          </cell>
          <cell r="B586">
            <v>1</v>
          </cell>
          <cell r="F586">
            <v>1213.06</v>
          </cell>
        </row>
        <row r="587">
          <cell r="A587">
            <v>45527</v>
          </cell>
          <cell r="B587">
            <v>2</v>
          </cell>
          <cell r="F587">
            <v>1022.74</v>
          </cell>
        </row>
        <row r="588">
          <cell r="A588">
            <v>45527</v>
          </cell>
          <cell r="B588">
            <v>3</v>
          </cell>
          <cell r="F588">
            <v>875.62</v>
          </cell>
        </row>
        <row r="589">
          <cell r="A589">
            <v>45527</v>
          </cell>
          <cell r="B589">
            <v>4</v>
          </cell>
          <cell r="F589">
            <v>832.56</v>
          </cell>
        </row>
        <row r="590">
          <cell r="A590">
            <v>45527</v>
          </cell>
          <cell r="B590">
            <v>5</v>
          </cell>
          <cell r="F590">
            <v>943.8</v>
          </cell>
        </row>
        <row r="591">
          <cell r="A591">
            <v>45527</v>
          </cell>
          <cell r="B591">
            <v>6</v>
          </cell>
          <cell r="F591">
            <v>1085.0999999999999</v>
          </cell>
        </row>
        <row r="592">
          <cell r="A592">
            <v>45527</v>
          </cell>
          <cell r="B592">
            <v>7</v>
          </cell>
          <cell r="F592">
            <v>1315.38</v>
          </cell>
        </row>
        <row r="593">
          <cell r="A593">
            <v>45527</v>
          </cell>
          <cell r="B593">
            <v>8</v>
          </cell>
          <cell r="F593">
            <v>1779.01</v>
          </cell>
        </row>
        <row r="594">
          <cell r="A594">
            <v>45527</v>
          </cell>
          <cell r="B594">
            <v>9</v>
          </cell>
          <cell r="F594">
            <v>2106.65</v>
          </cell>
        </row>
        <row r="595">
          <cell r="A595">
            <v>45527</v>
          </cell>
          <cell r="B595">
            <v>10</v>
          </cell>
          <cell r="F595">
            <v>2133.65</v>
          </cell>
        </row>
        <row r="596">
          <cell r="A596">
            <v>45527</v>
          </cell>
          <cell r="B596">
            <v>11</v>
          </cell>
          <cell r="F596">
            <v>2119.7800000000002</v>
          </cell>
        </row>
        <row r="597">
          <cell r="A597">
            <v>45527</v>
          </cell>
          <cell r="B597">
            <v>12</v>
          </cell>
          <cell r="F597">
            <v>2122.48</v>
          </cell>
        </row>
        <row r="598">
          <cell r="A598">
            <v>45527</v>
          </cell>
          <cell r="B598">
            <v>13</v>
          </cell>
          <cell r="F598">
            <v>2117.48</v>
          </cell>
        </row>
        <row r="599">
          <cell r="A599">
            <v>45527</v>
          </cell>
          <cell r="B599">
            <v>14</v>
          </cell>
          <cell r="F599">
            <v>2130.7199999999998</v>
          </cell>
        </row>
        <row r="600">
          <cell r="A600">
            <v>45527</v>
          </cell>
          <cell r="B600">
            <v>15</v>
          </cell>
          <cell r="F600">
            <v>2128.9299999999998</v>
          </cell>
        </row>
        <row r="601">
          <cell r="A601">
            <v>45527</v>
          </cell>
          <cell r="B601">
            <v>16</v>
          </cell>
          <cell r="F601">
            <v>2123.9899999999998</v>
          </cell>
        </row>
        <row r="602">
          <cell r="A602">
            <v>45527</v>
          </cell>
          <cell r="B602">
            <v>17</v>
          </cell>
          <cell r="F602">
            <v>2119.6</v>
          </cell>
        </row>
        <row r="603">
          <cell r="A603">
            <v>45527</v>
          </cell>
          <cell r="B603">
            <v>18</v>
          </cell>
          <cell r="F603">
            <v>2119.65</v>
          </cell>
        </row>
        <row r="604">
          <cell r="A604">
            <v>45527</v>
          </cell>
          <cell r="B604">
            <v>19</v>
          </cell>
          <cell r="F604">
            <v>2110.17</v>
          </cell>
        </row>
        <row r="605">
          <cell r="A605">
            <v>45527</v>
          </cell>
          <cell r="B605">
            <v>20</v>
          </cell>
          <cell r="F605">
            <v>2121.1</v>
          </cell>
        </row>
        <row r="606">
          <cell r="A606">
            <v>45527</v>
          </cell>
          <cell r="B606">
            <v>21</v>
          </cell>
          <cell r="F606">
            <v>2132.17</v>
          </cell>
        </row>
        <row r="607">
          <cell r="A607">
            <v>45527</v>
          </cell>
          <cell r="B607">
            <v>22</v>
          </cell>
          <cell r="F607">
            <v>2089.75</v>
          </cell>
        </row>
        <row r="608">
          <cell r="A608">
            <v>45527</v>
          </cell>
          <cell r="B608">
            <v>23</v>
          </cell>
          <cell r="F608">
            <v>1670.14</v>
          </cell>
        </row>
        <row r="609">
          <cell r="A609">
            <v>45528</v>
          </cell>
          <cell r="B609">
            <v>0</v>
          </cell>
          <cell r="F609">
            <v>1358.57</v>
          </cell>
        </row>
        <row r="610">
          <cell r="A610">
            <v>45528</v>
          </cell>
          <cell r="B610">
            <v>1</v>
          </cell>
          <cell r="F610">
            <v>1220.1099999999999</v>
          </cell>
        </row>
        <row r="611">
          <cell r="A611">
            <v>45528</v>
          </cell>
          <cell r="B611">
            <v>2</v>
          </cell>
          <cell r="F611">
            <v>1021.5</v>
          </cell>
        </row>
        <row r="612">
          <cell r="A612">
            <v>45528</v>
          </cell>
          <cell r="B612">
            <v>3</v>
          </cell>
          <cell r="F612">
            <v>892.84</v>
          </cell>
        </row>
        <row r="613">
          <cell r="A613">
            <v>45528</v>
          </cell>
          <cell r="B613">
            <v>4</v>
          </cell>
          <cell r="F613">
            <v>878.89</v>
          </cell>
        </row>
        <row r="614">
          <cell r="A614">
            <v>45528</v>
          </cell>
          <cell r="B614">
            <v>5</v>
          </cell>
          <cell r="F614">
            <v>1137.75</v>
          </cell>
        </row>
        <row r="615">
          <cell r="A615">
            <v>45528</v>
          </cell>
          <cell r="B615">
            <v>6</v>
          </cell>
          <cell r="F615">
            <v>1273.78</v>
          </cell>
        </row>
        <row r="616">
          <cell r="A616">
            <v>45528</v>
          </cell>
          <cell r="B616">
            <v>7</v>
          </cell>
          <cell r="F616">
            <v>1593.02</v>
          </cell>
        </row>
        <row r="617">
          <cell r="A617">
            <v>45528</v>
          </cell>
          <cell r="B617">
            <v>8</v>
          </cell>
          <cell r="F617">
            <v>2128.6</v>
          </cell>
        </row>
        <row r="618">
          <cell r="A618">
            <v>45528</v>
          </cell>
          <cell r="B618">
            <v>9</v>
          </cell>
          <cell r="F618">
            <v>2173.21</v>
          </cell>
        </row>
        <row r="619">
          <cell r="A619">
            <v>45528</v>
          </cell>
          <cell r="B619">
            <v>10</v>
          </cell>
          <cell r="F619">
            <v>2175.7199999999998</v>
          </cell>
        </row>
        <row r="620">
          <cell r="A620">
            <v>45528</v>
          </cell>
          <cell r="B620">
            <v>11</v>
          </cell>
          <cell r="F620">
            <v>2169.46</v>
          </cell>
        </row>
        <row r="621">
          <cell r="A621">
            <v>45528</v>
          </cell>
          <cell r="B621">
            <v>12</v>
          </cell>
          <cell r="F621">
            <v>2168.25</v>
          </cell>
        </row>
        <row r="622">
          <cell r="A622">
            <v>45528</v>
          </cell>
          <cell r="B622">
            <v>13</v>
          </cell>
          <cell r="F622">
            <v>2214.69</v>
          </cell>
        </row>
        <row r="623">
          <cell r="A623">
            <v>45528</v>
          </cell>
          <cell r="B623">
            <v>14</v>
          </cell>
          <cell r="F623">
            <v>2233.8200000000002</v>
          </cell>
        </row>
        <row r="624">
          <cell r="A624">
            <v>45528</v>
          </cell>
          <cell r="B624">
            <v>15</v>
          </cell>
          <cell r="F624">
            <v>2267.88</v>
          </cell>
        </row>
        <row r="625">
          <cell r="A625">
            <v>45528</v>
          </cell>
          <cell r="B625">
            <v>16</v>
          </cell>
          <cell r="F625">
            <v>2269.41</v>
          </cell>
        </row>
        <row r="626">
          <cell r="A626">
            <v>45528</v>
          </cell>
          <cell r="B626">
            <v>17</v>
          </cell>
          <cell r="F626">
            <v>2231.0100000000002</v>
          </cell>
        </row>
        <row r="627">
          <cell r="A627">
            <v>45528</v>
          </cell>
          <cell r="B627">
            <v>18</v>
          </cell>
          <cell r="F627">
            <v>2146.44</v>
          </cell>
        </row>
        <row r="628">
          <cell r="A628">
            <v>45528</v>
          </cell>
          <cell r="B628">
            <v>19</v>
          </cell>
          <cell r="F628">
            <v>2123.0700000000002</v>
          </cell>
        </row>
        <row r="629">
          <cell r="A629">
            <v>45528</v>
          </cell>
          <cell r="B629">
            <v>20</v>
          </cell>
          <cell r="F629">
            <v>2132.65</v>
          </cell>
        </row>
        <row r="630">
          <cell r="A630">
            <v>45528</v>
          </cell>
          <cell r="B630">
            <v>21</v>
          </cell>
          <cell r="F630">
            <v>2134.81</v>
          </cell>
        </row>
        <row r="631">
          <cell r="A631">
            <v>45528</v>
          </cell>
          <cell r="B631">
            <v>22</v>
          </cell>
          <cell r="F631">
            <v>2088.19</v>
          </cell>
        </row>
        <row r="632">
          <cell r="A632">
            <v>45528</v>
          </cell>
          <cell r="B632">
            <v>23</v>
          </cell>
          <cell r="F632">
            <v>1551.07</v>
          </cell>
        </row>
        <row r="633">
          <cell r="A633">
            <v>45529</v>
          </cell>
          <cell r="B633">
            <v>0</v>
          </cell>
          <cell r="F633">
            <v>1254.71</v>
          </cell>
        </row>
        <row r="634">
          <cell r="A634">
            <v>45529</v>
          </cell>
          <cell r="B634">
            <v>1</v>
          </cell>
          <cell r="F634">
            <v>1064.23</v>
          </cell>
        </row>
        <row r="635">
          <cell r="A635">
            <v>45529</v>
          </cell>
          <cell r="B635">
            <v>2</v>
          </cell>
          <cell r="F635">
            <v>882.52</v>
          </cell>
        </row>
        <row r="636">
          <cell r="A636">
            <v>45529</v>
          </cell>
          <cell r="B636">
            <v>3</v>
          </cell>
          <cell r="F636">
            <v>34.75</v>
          </cell>
        </row>
        <row r="637">
          <cell r="A637">
            <v>45529</v>
          </cell>
          <cell r="B637">
            <v>4</v>
          </cell>
          <cell r="F637">
            <v>34.58</v>
          </cell>
        </row>
        <row r="638">
          <cell r="A638">
            <v>45529</v>
          </cell>
          <cell r="B638">
            <v>5</v>
          </cell>
          <cell r="F638">
            <v>1011.31</v>
          </cell>
        </row>
        <row r="639">
          <cell r="A639">
            <v>45529</v>
          </cell>
          <cell r="B639">
            <v>6</v>
          </cell>
          <cell r="F639">
            <v>1202.51</v>
          </cell>
        </row>
        <row r="640">
          <cell r="A640">
            <v>45529</v>
          </cell>
          <cell r="B640">
            <v>7</v>
          </cell>
          <cell r="F640">
            <v>1458.57</v>
          </cell>
        </row>
        <row r="641">
          <cell r="A641">
            <v>45529</v>
          </cell>
          <cell r="B641">
            <v>8</v>
          </cell>
          <cell r="F641">
            <v>2087.16</v>
          </cell>
        </row>
        <row r="642">
          <cell r="A642">
            <v>45529</v>
          </cell>
          <cell r="B642">
            <v>9</v>
          </cell>
          <cell r="F642">
            <v>2120.61</v>
          </cell>
        </row>
        <row r="643">
          <cell r="A643">
            <v>45529</v>
          </cell>
          <cell r="B643">
            <v>10</v>
          </cell>
          <cell r="F643">
            <v>2128.0500000000002</v>
          </cell>
        </row>
        <row r="644">
          <cell r="A644">
            <v>45529</v>
          </cell>
          <cell r="B644">
            <v>11</v>
          </cell>
          <cell r="F644">
            <v>2133.3200000000002</v>
          </cell>
        </row>
        <row r="645">
          <cell r="A645">
            <v>45529</v>
          </cell>
          <cell r="B645">
            <v>12</v>
          </cell>
          <cell r="F645">
            <v>2133.84</v>
          </cell>
        </row>
        <row r="646">
          <cell r="A646">
            <v>45529</v>
          </cell>
          <cell r="B646">
            <v>13</v>
          </cell>
          <cell r="F646">
            <v>2130.75</v>
          </cell>
        </row>
        <row r="647">
          <cell r="A647">
            <v>45529</v>
          </cell>
          <cell r="B647">
            <v>14</v>
          </cell>
          <cell r="F647">
            <v>2141.04</v>
          </cell>
        </row>
        <row r="648">
          <cell r="A648">
            <v>45529</v>
          </cell>
          <cell r="B648">
            <v>15</v>
          </cell>
          <cell r="F648">
            <v>2132.15</v>
          </cell>
        </row>
        <row r="649">
          <cell r="A649">
            <v>45529</v>
          </cell>
          <cell r="B649">
            <v>16</v>
          </cell>
          <cell r="F649">
            <v>2132.79</v>
          </cell>
        </row>
        <row r="650">
          <cell r="A650">
            <v>45529</v>
          </cell>
          <cell r="B650">
            <v>17</v>
          </cell>
          <cell r="F650">
            <v>2118.19</v>
          </cell>
        </row>
        <row r="651">
          <cell r="A651">
            <v>45529</v>
          </cell>
          <cell r="B651">
            <v>18</v>
          </cell>
          <cell r="F651">
            <v>2108.59</v>
          </cell>
        </row>
        <row r="652">
          <cell r="A652">
            <v>45529</v>
          </cell>
          <cell r="B652">
            <v>19</v>
          </cell>
          <cell r="F652">
            <v>2090.5300000000002</v>
          </cell>
        </row>
        <row r="653">
          <cell r="A653">
            <v>45529</v>
          </cell>
          <cell r="B653">
            <v>20</v>
          </cell>
          <cell r="F653">
            <v>2100.2399999999998</v>
          </cell>
        </row>
        <row r="654">
          <cell r="A654">
            <v>45529</v>
          </cell>
          <cell r="B654">
            <v>21</v>
          </cell>
          <cell r="F654">
            <v>2107.13</v>
          </cell>
        </row>
        <row r="655">
          <cell r="A655">
            <v>45529</v>
          </cell>
          <cell r="B655">
            <v>22</v>
          </cell>
          <cell r="F655">
            <v>1934.17</v>
          </cell>
        </row>
        <row r="656">
          <cell r="A656">
            <v>45529</v>
          </cell>
          <cell r="B656">
            <v>23</v>
          </cell>
          <cell r="F656">
            <v>1485.38</v>
          </cell>
        </row>
        <row r="657">
          <cell r="A657">
            <v>45530</v>
          </cell>
          <cell r="B657">
            <v>0</v>
          </cell>
          <cell r="F657">
            <v>1291.93</v>
          </cell>
        </row>
        <row r="658">
          <cell r="A658">
            <v>45530</v>
          </cell>
          <cell r="B658">
            <v>1</v>
          </cell>
          <cell r="F658">
            <v>1061.8399999999999</v>
          </cell>
        </row>
        <row r="659">
          <cell r="A659">
            <v>45530</v>
          </cell>
          <cell r="B659">
            <v>2</v>
          </cell>
          <cell r="F659">
            <v>934.2</v>
          </cell>
        </row>
        <row r="660">
          <cell r="A660">
            <v>45530</v>
          </cell>
          <cell r="B660">
            <v>3</v>
          </cell>
          <cell r="F660">
            <v>859.44</v>
          </cell>
        </row>
        <row r="661">
          <cell r="A661">
            <v>45530</v>
          </cell>
          <cell r="B661">
            <v>4</v>
          </cell>
          <cell r="F661">
            <v>657.78</v>
          </cell>
        </row>
        <row r="662">
          <cell r="A662">
            <v>45530</v>
          </cell>
          <cell r="B662">
            <v>5</v>
          </cell>
          <cell r="F662">
            <v>1095.3900000000001</v>
          </cell>
        </row>
        <row r="663">
          <cell r="A663">
            <v>45530</v>
          </cell>
          <cell r="B663">
            <v>6</v>
          </cell>
          <cell r="F663">
            <v>1287.53</v>
          </cell>
        </row>
        <row r="664">
          <cell r="A664">
            <v>45530</v>
          </cell>
          <cell r="B664">
            <v>7</v>
          </cell>
          <cell r="F664">
            <v>1550.18</v>
          </cell>
        </row>
        <row r="665">
          <cell r="A665">
            <v>45530</v>
          </cell>
          <cell r="B665">
            <v>8</v>
          </cell>
          <cell r="F665">
            <v>2087.77</v>
          </cell>
        </row>
        <row r="666">
          <cell r="A666">
            <v>45530</v>
          </cell>
          <cell r="B666">
            <v>9</v>
          </cell>
          <cell r="F666">
            <v>2128.81</v>
          </cell>
        </row>
        <row r="667">
          <cell r="A667">
            <v>45530</v>
          </cell>
          <cell r="B667">
            <v>10</v>
          </cell>
          <cell r="F667">
            <v>2133.7600000000002</v>
          </cell>
        </row>
        <row r="668">
          <cell r="A668">
            <v>45530</v>
          </cell>
          <cell r="B668">
            <v>11</v>
          </cell>
          <cell r="F668">
            <v>2125.0300000000002</v>
          </cell>
        </row>
        <row r="669">
          <cell r="A669">
            <v>45530</v>
          </cell>
          <cell r="B669">
            <v>12</v>
          </cell>
          <cell r="F669">
            <v>2121.42</v>
          </cell>
        </row>
        <row r="670">
          <cell r="A670">
            <v>45530</v>
          </cell>
          <cell r="B670">
            <v>13</v>
          </cell>
          <cell r="F670">
            <v>2113.8000000000002</v>
          </cell>
        </row>
        <row r="671">
          <cell r="A671">
            <v>45530</v>
          </cell>
          <cell r="B671">
            <v>14</v>
          </cell>
          <cell r="F671">
            <v>2129.94</v>
          </cell>
        </row>
        <row r="672">
          <cell r="A672">
            <v>45530</v>
          </cell>
          <cell r="B672">
            <v>15</v>
          </cell>
          <cell r="F672">
            <v>2121.1999999999998</v>
          </cell>
        </row>
        <row r="673">
          <cell r="A673">
            <v>45530</v>
          </cell>
          <cell r="B673">
            <v>16</v>
          </cell>
          <cell r="F673">
            <v>2121.88</v>
          </cell>
        </row>
        <row r="674">
          <cell r="A674">
            <v>45530</v>
          </cell>
          <cell r="B674">
            <v>17</v>
          </cell>
          <cell r="F674">
            <v>2126.2399999999998</v>
          </cell>
        </row>
        <row r="675">
          <cell r="A675">
            <v>45530</v>
          </cell>
          <cell r="B675">
            <v>18</v>
          </cell>
          <cell r="F675">
            <v>2124.6799999999998</v>
          </cell>
        </row>
        <row r="676">
          <cell r="A676">
            <v>45530</v>
          </cell>
          <cell r="B676">
            <v>19</v>
          </cell>
          <cell r="F676">
            <v>2113.39</v>
          </cell>
        </row>
        <row r="677">
          <cell r="A677">
            <v>45530</v>
          </cell>
          <cell r="B677">
            <v>20</v>
          </cell>
          <cell r="F677">
            <v>2116.7199999999998</v>
          </cell>
        </row>
        <row r="678">
          <cell r="A678">
            <v>45530</v>
          </cell>
          <cell r="B678">
            <v>21</v>
          </cell>
          <cell r="F678">
            <v>2114.67</v>
          </cell>
        </row>
        <row r="679">
          <cell r="A679">
            <v>45530</v>
          </cell>
          <cell r="B679">
            <v>22</v>
          </cell>
          <cell r="F679">
            <v>2075.65</v>
          </cell>
        </row>
        <row r="680">
          <cell r="A680">
            <v>45530</v>
          </cell>
          <cell r="B680">
            <v>23</v>
          </cell>
          <cell r="F680">
            <v>1566.68</v>
          </cell>
        </row>
        <row r="681">
          <cell r="A681">
            <v>45531</v>
          </cell>
          <cell r="B681">
            <v>0</v>
          </cell>
          <cell r="F681">
            <v>1319.35</v>
          </cell>
        </row>
        <row r="682">
          <cell r="A682">
            <v>45531</v>
          </cell>
          <cell r="B682">
            <v>1</v>
          </cell>
          <cell r="F682">
            <v>1057.9000000000001</v>
          </cell>
        </row>
        <row r="683">
          <cell r="A683">
            <v>45531</v>
          </cell>
          <cell r="B683">
            <v>2</v>
          </cell>
          <cell r="F683">
            <v>936.29</v>
          </cell>
        </row>
        <row r="684">
          <cell r="A684">
            <v>45531</v>
          </cell>
          <cell r="B684">
            <v>3</v>
          </cell>
          <cell r="F684">
            <v>862.2</v>
          </cell>
        </row>
        <row r="685">
          <cell r="A685">
            <v>45531</v>
          </cell>
          <cell r="B685">
            <v>4</v>
          </cell>
          <cell r="F685">
            <v>854.94</v>
          </cell>
        </row>
        <row r="686">
          <cell r="A686">
            <v>45531</v>
          </cell>
          <cell r="B686">
            <v>5</v>
          </cell>
          <cell r="F686">
            <v>1117.1600000000001</v>
          </cell>
        </row>
        <row r="687">
          <cell r="A687">
            <v>45531</v>
          </cell>
          <cell r="B687">
            <v>6</v>
          </cell>
          <cell r="F687">
            <v>1304.95</v>
          </cell>
        </row>
        <row r="688">
          <cell r="A688">
            <v>45531</v>
          </cell>
          <cell r="B688">
            <v>7</v>
          </cell>
          <cell r="F688">
            <v>1590.83</v>
          </cell>
        </row>
        <row r="689">
          <cell r="A689">
            <v>45531</v>
          </cell>
          <cell r="B689">
            <v>8</v>
          </cell>
          <cell r="F689">
            <v>2118.06</v>
          </cell>
        </row>
        <row r="690">
          <cell r="A690">
            <v>45531</v>
          </cell>
          <cell r="B690">
            <v>9</v>
          </cell>
          <cell r="F690">
            <v>2168.66</v>
          </cell>
        </row>
        <row r="691">
          <cell r="A691">
            <v>45531</v>
          </cell>
          <cell r="B691">
            <v>10</v>
          </cell>
          <cell r="F691">
            <v>2164.98</v>
          </cell>
        </row>
        <row r="692">
          <cell r="A692">
            <v>45531</v>
          </cell>
          <cell r="B692">
            <v>11</v>
          </cell>
          <cell r="F692">
            <v>2159.29</v>
          </cell>
        </row>
        <row r="693">
          <cell r="A693">
            <v>45531</v>
          </cell>
          <cell r="B693">
            <v>12</v>
          </cell>
          <cell r="F693">
            <v>2154.4699999999998</v>
          </cell>
        </row>
        <row r="694">
          <cell r="A694">
            <v>45531</v>
          </cell>
          <cell r="B694">
            <v>13</v>
          </cell>
          <cell r="F694">
            <v>2154.59</v>
          </cell>
        </row>
        <row r="695">
          <cell r="A695">
            <v>45531</v>
          </cell>
          <cell r="B695">
            <v>14</v>
          </cell>
          <cell r="F695">
            <v>2210.69</v>
          </cell>
        </row>
        <row r="696">
          <cell r="A696">
            <v>45531</v>
          </cell>
          <cell r="B696">
            <v>15</v>
          </cell>
          <cell r="F696">
            <v>2238.6799999999998</v>
          </cell>
        </row>
        <row r="697">
          <cell r="A697">
            <v>45531</v>
          </cell>
          <cell r="B697">
            <v>16</v>
          </cell>
          <cell r="F697">
            <v>2233.14</v>
          </cell>
        </row>
        <row r="698">
          <cell r="A698">
            <v>45531</v>
          </cell>
          <cell r="B698">
            <v>17</v>
          </cell>
          <cell r="F698">
            <v>2217.19</v>
          </cell>
        </row>
        <row r="699">
          <cell r="A699">
            <v>45531</v>
          </cell>
          <cell r="B699">
            <v>18</v>
          </cell>
          <cell r="F699">
            <v>2141.56</v>
          </cell>
        </row>
        <row r="700">
          <cell r="A700">
            <v>45531</v>
          </cell>
          <cell r="B700">
            <v>19</v>
          </cell>
          <cell r="F700">
            <v>2106.87</v>
          </cell>
        </row>
        <row r="701">
          <cell r="A701">
            <v>45531</v>
          </cell>
          <cell r="B701">
            <v>20</v>
          </cell>
          <cell r="F701">
            <v>2108.65</v>
          </cell>
        </row>
        <row r="702">
          <cell r="A702">
            <v>45531</v>
          </cell>
          <cell r="B702">
            <v>21</v>
          </cell>
          <cell r="F702">
            <v>2102.29</v>
          </cell>
        </row>
        <row r="703">
          <cell r="A703">
            <v>45531</v>
          </cell>
          <cell r="B703">
            <v>22</v>
          </cell>
          <cell r="F703">
            <v>2074.3000000000002</v>
          </cell>
        </row>
        <row r="704">
          <cell r="A704">
            <v>45531</v>
          </cell>
          <cell r="B704">
            <v>23</v>
          </cell>
          <cell r="F704">
            <v>1630.54</v>
          </cell>
        </row>
        <row r="705">
          <cell r="A705">
            <v>45532</v>
          </cell>
          <cell r="B705">
            <v>0</v>
          </cell>
          <cell r="F705">
            <v>1321.34</v>
          </cell>
        </row>
        <row r="706">
          <cell r="A706">
            <v>45532</v>
          </cell>
          <cell r="B706">
            <v>1</v>
          </cell>
          <cell r="F706">
            <v>1038.21</v>
          </cell>
        </row>
        <row r="707">
          <cell r="A707">
            <v>45532</v>
          </cell>
          <cell r="B707">
            <v>2</v>
          </cell>
          <cell r="F707">
            <v>865.96</v>
          </cell>
        </row>
        <row r="708">
          <cell r="A708">
            <v>45532</v>
          </cell>
          <cell r="B708">
            <v>3</v>
          </cell>
          <cell r="F708">
            <v>35.35</v>
          </cell>
        </row>
        <row r="709">
          <cell r="A709">
            <v>45532</v>
          </cell>
          <cell r="B709">
            <v>4</v>
          </cell>
          <cell r="F709">
            <v>34.630000000000003</v>
          </cell>
        </row>
        <row r="710">
          <cell r="A710">
            <v>45532</v>
          </cell>
          <cell r="B710">
            <v>5</v>
          </cell>
          <cell r="F710">
            <v>988</v>
          </cell>
        </row>
        <row r="711">
          <cell r="A711">
            <v>45532</v>
          </cell>
          <cell r="B711">
            <v>6</v>
          </cell>
          <cell r="F711">
            <v>1203.68</v>
          </cell>
        </row>
        <row r="712">
          <cell r="A712">
            <v>45532</v>
          </cell>
          <cell r="B712">
            <v>7</v>
          </cell>
          <cell r="F712">
            <v>1541.85</v>
          </cell>
        </row>
        <row r="713">
          <cell r="A713">
            <v>45532</v>
          </cell>
          <cell r="B713">
            <v>8</v>
          </cell>
          <cell r="F713">
            <v>2103.89</v>
          </cell>
        </row>
        <row r="714">
          <cell r="A714">
            <v>45532</v>
          </cell>
          <cell r="B714">
            <v>9</v>
          </cell>
          <cell r="F714">
            <v>2292.3000000000002</v>
          </cell>
        </row>
        <row r="715">
          <cell r="A715">
            <v>45532</v>
          </cell>
          <cell r="B715">
            <v>10</v>
          </cell>
          <cell r="F715">
            <v>2287.65</v>
          </cell>
        </row>
        <row r="716">
          <cell r="A716">
            <v>45532</v>
          </cell>
          <cell r="B716">
            <v>11</v>
          </cell>
          <cell r="F716">
            <v>2310.44</v>
          </cell>
        </row>
        <row r="717">
          <cell r="A717">
            <v>45532</v>
          </cell>
          <cell r="B717">
            <v>12</v>
          </cell>
          <cell r="F717">
            <v>2263.94</v>
          </cell>
        </row>
        <row r="718">
          <cell r="A718">
            <v>45532</v>
          </cell>
          <cell r="B718">
            <v>13</v>
          </cell>
          <cell r="F718">
            <v>2343.12</v>
          </cell>
        </row>
        <row r="719">
          <cell r="A719">
            <v>45532</v>
          </cell>
          <cell r="B719">
            <v>14</v>
          </cell>
          <cell r="F719">
            <v>2352.41</v>
          </cell>
        </row>
        <row r="720">
          <cell r="A720">
            <v>45532</v>
          </cell>
          <cell r="B720">
            <v>15</v>
          </cell>
          <cell r="F720">
            <v>2361.36</v>
          </cell>
        </row>
        <row r="721">
          <cell r="A721">
            <v>45532</v>
          </cell>
          <cell r="B721">
            <v>16</v>
          </cell>
          <cell r="F721">
            <v>2374.12</v>
          </cell>
        </row>
        <row r="722">
          <cell r="A722">
            <v>45532</v>
          </cell>
          <cell r="B722">
            <v>17</v>
          </cell>
          <cell r="F722">
            <v>2354.37</v>
          </cell>
        </row>
        <row r="723">
          <cell r="A723">
            <v>45532</v>
          </cell>
          <cell r="B723">
            <v>18</v>
          </cell>
          <cell r="F723">
            <v>2323.98</v>
          </cell>
        </row>
        <row r="724">
          <cell r="A724">
            <v>45532</v>
          </cell>
          <cell r="B724">
            <v>19</v>
          </cell>
          <cell r="F724">
            <v>2218.2600000000002</v>
          </cell>
        </row>
        <row r="725">
          <cell r="A725">
            <v>45532</v>
          </cell>
          <cell r="B725">
            <v>20</v>
          </cell>
          <cell r="F725">
            <v>2225.37</v>
          </cell>
        </row>
        <row r="726">
          <cell r="A726">
            <v>45532</v>
          </cell>
          <cell r="B726">
            <v>21</v>
          </cell>
          <cell r="F726">
            <v>2210.71</v>
          </cell>
        </row>
        <row r="727">
          <cell r="A727">
            <v>45532</v>
          </cell>
          <cell r="B727">
            <v>22</v>
          </cell>
          <cell r="F727">
            <v>2072.38</v>
          </cell>
        </row>
        <row r="728">
          <cell r="A728">
            <v>45532</v>
          </cell>
          <cell r="B728">
            <v>23</v>
          </cell>
          <cell r="F728">
            <v>1528.1</v>
          </cell>
        </row>
        <row r="729">
          <cell r="A729">
            <v>45533</v>
          </cell>
          <cell r="B729">
            <v>0</v>
          </cell>
          <cell r="F729">
            <v>1385.67</v>
          </cell>
        </row>
        <row r="730">
          <cell r="A730">
            <v>45533</v>
          </cell>
          <cell r="B730">
            <v>1</v>
          </cell>
          <cell r="F730">
            <v>1216.7</v>
          </cell>
        </row>
        <row r="731">
          <cell r="A731">
            <v>45533</v>
          </cell>
          <cell r="B731">
            <v>2</v>
          </cell>
          <cell r="F731">
            <v>1136.0899999999999</v>
          </cell>
        </row>
        <row r="732">
          <cell r="A732">
            <v>45533</v>
          </cell>
          <cell r="B732">
            <v>3</v>
          </cell>
          <cell r="F732">
            <v>1034.3499999999999</v>
          </cell>
        </row>
        <row r="733">
          <cell r="A733">
            <v>45533</v>
          </cell>
          <cell r="B733">
            <v>4</v>
          </cell>
          <cell r="F733">
            <v>962.76</v>
          </cell>
        </row>
        <row r="734">
          <cell r="A734">
            <v>45533</v>
          </cell>
          <cell r="B734">
            <v>5</v>
          </cell>
          <cell r="F734">
            <v>1078.95</v>
          </cell>
        </row>
        <row r="735">
          <cell r="A735">
            <v>45533</v>
          </cell>
          <cell r="B735">
            <v>6</v>
          </cell>
          <cell r="F735">
            <v>1149.17</v>
          </cell>
        </row>
        <row r="736">
          <cell r="A736">
            <v>45533</v>
          </cell>
          <cell r="B736">
            <v>7</v>
          </cell>
          <cell r="F736">
            <v>1421.18</v>
          </cell>
        </row>
        <row r="737">
          <cell r="A737">
            <v>45533</v>
          </cell>
          <cell r="B737">
            <v>8</v>
          </cell>
          <cell r="F737">
            <v>1942.52</v>
          </cell>
        </row>
        <row r="738">
          <cell r="A738">
            <v>45533</v>
          </cell>
          <cell r="B738">
            <v>9</v>
          </cell>
          <cell r="F738">
            <v>2167.62</v>
          </cell>
        </row>
        <row r="739">
          <cell r="A739">
            <v>45533</v>
          </cell>
          <cell r="B739">
            <v>10</v>
          </cell>
          <cell r="F739">
            <v>2204.39</v>
          </cell>
        </row>
        <row r="740">
          <cell r="A740">
            <v>45533</v>
          </cell>
          <cell r="B740">
            <v>11</v>
          </cell>
          <cell r="F740">
            <v>2278.14</v>
          </cell>
        </row>
        <row r="741">
          <cell r="A741">
            <v>45533</v>
          </cell>
          <cell r="B741">
            <v>12</v>
          </cell>
          <cell r="F741">
            <v>2340.1999999999998</v>
          </cell>
        </row>
        <row r="742">
          <cell r="A742">
            <v>45533</v>
          </cell>
          <cell r="B742">
            <v>13</v>
          </cell>
          <cell r="F742">
            <v>2372.13</v>
          </cell>
        </row>
        <row r="743">
          <cell r="A743">
            <v>45533</v>
          </cell>
          <cell r="B743">
            <v>14</v>
          </cell>
          <cell r="F743">
            <v>2397.08</v>
          </cell>
        </row>
        <row r="744">
          <cell r="A744">
            <v>45533</v>
          </cell>
          <cell r="B744">
            <v>15</v>
          </cell>
          <cell r="F744">
            <v>2395.9699999999998</v>
          </cell>
        </row>
        <row r="745">
          <cell r="A745">
            <v>45533</v>
          </cell>
          <cell r="B745">
            <v>16</v>
          </cell>
          <cell r="F745">
            <v>2423.4499999999998</v>
          </cell>
        </row>
        <row r="746">
          <cell r="A746">
            <v>45533</v>
          </cell>
          <cell r="B746">
            <v>17</v>
          </cell>
          <cell r="F746">
            <v>2422.48</v>
          </cell>
        </row>
        <row r="747">
          <cell r="A747">
            <v>45533</v>
          </cell>
          <cell r="B747">
            <v>18</v>
          </cell>
          <cell r="F747">
            <v>2422.96</v>
          </cell>
        </row>
        <row r="748">
          <cell r="A748">
            <v>45533</v>
          </cell>
          <cell r="B748">
            <v>19</v>
          </cell>
          <cell r="F748">
            <v>2313.1999999999998</v>
          </cell>
        </row>
        <row r="749">
          <cell r="A749">
            <v>45533</v>
          </cell>
          <cell r="B749">
            <v>20</v>
          </cell>
          <cell r="F749">
            <v>2338.9699999999998</v>
          </cell>
        </row>
        <row r="750">
          <cell r="A750">
            <v>45533</v>
          </cell>
          <cell r="B750">
            <v>21</v>
          </cell>
          <cell r="F750">
            <v>2336.79</v>
          </cell>
        </row>
        <row r="751">
          <cell r="A751">
            <v>45533</v>
          </cell>
          <cell r="B751">
            <v>22</v>
          </cell>
          <cell r="F751">
            <v>2093.46</v>
          </cell>
        </row>
        <row r="752">
          <cell r="A752">
            <v>45533</v>
          </cell>
          <cell r="B752">
            <v>23</v>
          </cell>
          <cell r="F752">
            <v>1568.53</v>
          </cell>
        </row>
        <row r="753">
          <cell r="A753">
            <v>45534</v>
          </cell>
          <cell r="B753">
            <v>0</v>
          </cell>
          <cell r="F753">
            <v>1304.56</v>
          </cell>
        </row>
        <row r="754">
          <cell r="A754">
            <v>45534</v>
          </cell>
          <cell r="B754">
            <v>1</v>
          </cell>
          <cell r="F754">
            <v>1140.5</v>
          </cell>
        </row>
        <row r="755">
          <cell r="A755">
            <v>45534</v>
          </cell>
          <cell r="B755">
            <v>2</v>
          </cell>
          <cell r="F755">
            <v>997.48</v>
          </cell>
        </row>
        <row r="756">
          <cell r="A756">
            <v>45534</v>
          </cell>
          <cell r="B756">
            <v>3</v>
          </cell>
          <cell r="F756">
            <v>859.11</v>
          </cell>
        </row>
        <row r="757">
          <cell r="A757">
            <v>45534</v>
          </cell>
          <cell r="B757">
            <v>4</v>
          </cell>
          <cell r="F757">
            <v>809.66</v>
          </cell>
        </row>
        <row r="758">
          <cell r="A758">
            <v>45534</v>
          </cell>
          <cell r="B758">
            <v>5</v>
          </cell>
          <cell r="F758">
            <v>890.95</v>
          </cell>
        </row>
        <row r="759">
          <cell r="A759">
            <v>45534</v>
          </cell>
          <cell r="B759">
            <v>6</v>
          </cell>
          <cell r="F759">
            <v>897.28</v>
          </cell>
        </row>
        <row r="760">
          <cell r="A760">
            <v>45534</v>
          </cell>
          <cell r="B760">
            <v>7</v>
          </cell>
          <cell r="F760">
            <v>1261.74</v>
          </cell>
        </row>
        <row r="761">
          <cell r="A761">
            <v>45534</v>
          </cell>
          <cell r="B761">
            <v>8</v>
          </cell>
          <cell r="F761">
            <v>1661.54</v>
          </cell>
        </row>
        <row r="762">
          <cell r="A762">
            <v>45534</v>
          </cell>
          <cell r="B762">
            <v>9</v>
          </cell>
          <cell r="F762">
            <v>2109</v>
          </cell>
        </row>
        <row r="763">
          <cell r="A763">
            <v>45534</v>
          </cell>
          <cell r="B763">
            <v>10</v>
          </cell>
          <cell r="F763">
            <v>2151.0700000000002</v>
          </cell>
        </row>
        <row r="764">
          <cell r="A764">
            <v>45534</v>
          </cell>
          <cell r="B764">
            <v>11</v>
          </cell>
          <cell r="F764">
            <v>2159.35</v>
          </cell>
        </row>
        <row r="765">
          <cell r="A765">
            <v>45534</v>
          </cell>
          <cell r="B765">
            <v>12</v>
          </cell>
          <cell r="F765">
            <v>2162.81</v>
          </cell>
        </row>
        <row r="766">
          <cell r="A766">
            <v>45534</v>
          </cell>
          <cell r="B766">
            <v>13</v>
          </cell>
          <cell r="F766">
            <v>2166.3200000000002</v>
          </cell>
        </row>
        <row r="767">
          <cell r="A767">
            <v>45534</v>
          </cell>
          <cell r="B767">
            <v>14</v>
          </cell>
          <cell r="F767">
            <v>2172.06</v>
          </cell>
        </row>
        <row r="768">
          <cell r="A768">
            <v>45534</v>
          </cell>
          <cell r="B768">
            <v>15</v>
          </cell>
          <cell r="F768">
            <v>2175.59</v>
          </cell>
        </row>
        <row r="769">
          <cell r="A769">
            <v>45534</v>
          </cell>
          <cell r="B769">
            <v>16</v>
          </cell>
          <cell r="F769">
            <v>2176.02</v>
          </cell>
        </row>
        <row r="770">
          <cell r="A770">
            <v>45534</v>
          </cell>
          <cell r="B770">
            <v>17</v>
          </cell>
          <cell r="F770">
            <v>2169.0500000000002</v>
          </cell>
        </row>
        <row r="771">
          <cell r="A771">
            <v>45534</v>
          </cell>
          <cell r="B771">
            <v>18</v>
          </cell>
          <cell r="F771">
            <v>2173.48</v>
          </cell>
        </row>
        <row r="772">
          <cell r="A772">
            <v>45534</v>
          </cell>
          <cell r="B772">
            <v>19</v>
          </cell>
          <cell r="F772">
            <v>2152.04</v>
          </cell>
        </row>
        <row r="773">
          <cell r="A773">
            <v>45534</v>
          </cell>
          <cell r="B773">
            <v>20</v>
          </cell>
          <cell r="F773">
            <v>2157.33</v>
          </cell>
        </row>
        <row r="774">
          <cell r="A774">
            <v>45534</v>
          </cell>
          <cell r="B774">
            <v>21</v>
          </cell>
          <cell r="F774">
            <v>2149.7199999999998</v>
          </cell>
        </row>
        <row r="775">
          <cell r="A775">
            <v>45534</v>
          </cell>
          <cell r="B775">
            <v>22</v>
          </cell>
          <cell r="F775">
            <v>2092.15</v>
          </cell>
        </row>
        <row r="776">
          <cell r="A776">
            <v>45534</v>
          </cell>
          <cell r="B776">
            <v>23</v>
          </cell>
          <cell r="F776">
            <v>1563.95</v>
          </cell>
        </row>
        <row r="777">
          <cell r="A777">
            <v>45535</v>
          </cell>
          <cell r="B777">
            <v>0</v>
          </cell>
          <cell r="F777">
            <v>1319.35</v>
          </cell>
        </row>
        <row r="778">
          <cell r="A778">
            <v>45535</v>
          </cell>
          <cell r="B778">
            <v>1</v>
          </cell>
          <cell r="F778">
            <v>1057.9000000000001</v>
          </cell>
        </row>
        <row r="779">
          <cell r="A779">
            <v>45535</v>
          </cell>
          <cell r="B779">
            <v>2</v>
          </cell>
          <cell r="F779">
            <v>936.29</v>
          </cell>
        </row>
        <row r="780">
          <cell r="A780">
            <v>45535</v>
          </cell>
          <cell r="B780">
            <v>3</v>
          </cell>
          <cell r="F780">
            <v>862.2</v>
          </cell>
        </row>
        <row r="781">
          <cell r="A781">
            <v>45535</v>
          </cell>
          <cell r="B781">
            <v>4</v>
          </cell>
          <cell r="F781">
            <v>854.94</v>
          </cell>
        </row>
        <row r="782">
          <cell r="A782">
            <v>45535</v>
          </cell>
          <cell r="B782">
            <v>5</v>
          </cell>
          <cell r="F782">
            <v>1117.1600000000001</v>
          </cell>
        </row>
        <row r="783">
          <cell r="A783">
            <v>45535</v>
          </cell>
          <cell r="B783">
            <v>6</v>
          </cell>
          <cell r="F783">
            <v>1304.95</v>
          </cell>
        </row>
        <row r="784">
          <cell r="A784">
            <v>45535</v>
          </cell>
          <cell r="B784">
            <v>7</v>
          </cell>
          <cell r="F784">
            <v>1590.83</v>
          </cell>
        </row>
        <row r="785">
          <cell r="A785">
            <v>45535</v>
          </cell>
          <cell r="B785">
            <v>8</v>
          </cell>
          <cell r="F785">
            <v>2118.06</v>
          </cell>
        </row>
        <row r="786">
          <cell r="A786">
            <v>45535</v>
          </cell>
          <cell r="B786">
            <v>9</v>
          </cell>
          <cell r="F786">
            <v>2168.66</v>
          </cell>
        </row>
        <row r="787">
          <cell r="A787">
            <v>45535</v>
          </cell>
          <cell r="B787">
            <v>10</v>
          </cell>
          <cell r="F787">
            <v>2164.98</v>
          </cell>
        </row>
        <row r="788">
          <cell r="A788">
            <v>45535</v>
          </cell>
          <cell r="B788">
            <v>11</v>
          </cell>
          <cell r="F788">
            <v>2159.29</v>
          </cell>
        </row>
        <row r="789">
          <cell r="A789">
            <v>45535</v>
          </cell>
          <cell r="B789">
            <v>12</v>
          </cell>
          <cell r="F789">
            <v>2154.4699999999998</v>
          </cell>
        </row>
        <row r="790">
          <cell r="A790">
            <v>45535</v>
          </cell>
          <cell r="B790">
            <v>13</v>
          </cell>
          <cell r="F790">
            <v>2154.59</v>
          </cell>
        </row>
        <row r="791">
          <cell r="A791">
            <v>45535</v>
          </cell>
          <cell r="B791">
            <v>14</v>
          </cell>
          <cell r="F791">
            <v>2210.69</v>
          </cell>
        </row>
        <row r="792">
          <cell r="A792">
            <v>45535</v>
          </cell>
          <cell r="B792">
            <v>15</v>
          </cell>
          <cell r="F792">
            <v>2238.6799999999998</v>
          </cell>
        </row>
        <row r="793">
          <cell r="A793">
            <v>45535</v>
          </cell>
          <cell r="B793">
            <v>16</v>
          </cell>
          <cell r="F793">
            <v>2233.14</v>
          </cell>
        </row>
        <row r="794">
          <cell r="A794">
            <v>45535</v>
          </cell>
          <cell r="B794">
            <v>17</v>
          </cell>
          <cell r="F794">
            <v>2217.19</v>
          </cell>
        </row>
        <row r="795">
          <cell r="A795">
            <v>45535</v>
          </cell>
          <cell r="B795">
            <v>18</v>
          </cell>
          <cell r="F795">
            <v>2141.56</v>
          </cell>
        </row>
        <row r="796">
          <cell r="A796">
            <v>45535</v>
          </cell>
          <cell r="B796">
            <v>19</v>
          </cell>
          <cell r="F796">
            <v>2106.87</v>
          </cell>
        </row>
        <row r="797">
          <cell r="A797">
            <v>45535</v>
          </cell>
          <cell r="B797">
            <v>20</v>
          </cell>
          <cell r="F797">
            <v>2108.65</v>
          </cell>
        </row>
        <row r="798">
          <cell r="A798">
            <v>45535</v>
          </cell>
          <cell r="B798">
            <v>21</v>
          </cell>
          <cell r="F798">
            <v>2102.29</v>
          </cell>
        </row>
        <row r="799">
          <cell r="A799">
            <v>45535</v>
          </cell>
          <cell r="B799">
            <v>22</v>
          </cell>
          <cell r="F799">
            <v>2074.3000000000002</v>
          </cell>
        </row>
        <row r="800">
          <cell r="A800">
            <v>45535</v>
          </cell>
          <cell r="B800">
            <v>23</v>
          </cell>
          <cell r="F800">
            <v>1630.54</v>
          </cell>
        </row>
        <row r="804">
          <cell r="A804" t="str">
            <v>В случае если результатом расчета составляющей предельных уровней нерегулируемых цен (кроме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системы) и иных подлежащих публикации величин в соответствии с подпунктами 1 и 3.3 п. 10.8 Регламента Финансовых расчетов на оптовом рынке э/э является отрицательная величина, то КО публикует вместо отрицательной величины 0</v>
          </cell>
        </row>
        <row r="806">
          <cell r="A806" t="str">
            <v>В случае если результатом расчета составляющей предельных уровней нерегулируемых цен и иных, подлежащих публикации величин в соответствии с подпунктами 1 и 3.3 п. 10.8 Регламента Финансовых расчетов на оптовом рынке э/э является неопределенность, то КО публикует вместо неопределенности 0</v>
          </cell>
        </row>
      </sheetData>
      <sheetData sheetId="1">
        <row r="11">
          <cell r="D11">
            <v>4.3020002339910048</v>
          </cell>
        </row>
      </sheetData>
      <sheetData sheetId="2">
        <row r="11">
          <cell r="E11">
            <v>1.7240599999999999</v>
          </cell>
          <cell r="F11">
            <v>2.2786300000000002</v>
          </cell>
          <cell r="G11">
            <v>3.1607099999999999</v>
          </cell>
          <cell r="H11">
            <v>5.1069199999999997</v>
          </cell>
        </row>
      </sheetData>
      <sheetData sheetId="3">
        <row r="12">
          <cell r="E12">
            <v>0.40799999999999997</v>
          </cell>
        </row>
      </sheetData>
      <sheetData sheetId="4">
        <row r="6">
          <cell r="D6" t="str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5"/>
  <sheetViews>
    <sheetView tabSelected="1" workbookViewId="0">
      <selection sqref="A1:T1"/>
    </sheetView>
  </sheetViews>
  <sheetFormatPr defaultRowHeight="15.75"/>
  <cols>
    <col min="1" max="1" width="14.28515625" style="1" customWidth="1"/>
    <col min="2" max="25" width="8.7109375" style="1" customWidth="1"/>
    <col min="26" max="16384" width="9.140625" style="1"/>
  </cols>
  <sheetData>
    <row r="1" spans="1:25" ht="60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5" ht="31.5" customHeight="1">
      <c r="A2" s="2"/>
      <c r="B2" s="3" t="s">
        <v>1</v>
      </c>
      <c r="C2" s="4"/>
      <c r="D2" s="4"/>
      <c r="E2" s="4"/>
      <c r="H2" s="5"/>
      <c r="I2" s="5"/>
      <c r="J2" s="5"/>
      <c r="T2" s="34" t="str">
        <f>'[5]1-2 ЦК'!F2</f>
        <v>Август</v>
      </c>
      <c r="U2" s="36" t="str">
        <f>'[5]1-2 ЦК'!G2</f>
        <v>2024 год</v>
      </c>
      <c r="V2" s="36"/>
    </row>
    <row r="3" spans="1:25">
      <c r="A3" s="6"/>
      <c r="B3" s="7" t="s">
        <v>2</v>
      </c>
      <c r="C3" s="32"/>
      <c r="D3" s="32"/>
      <c r="E3" s="32"/>
      <c r="H3" s="5"/>
      <c r="I3" s="5"/>
      <c r="J3" s="5"/>
      <c r="T3" s="33" t="s">
        <v>3</v>
      </c>
      <c r="U3" s="37" t="s">
        <v>4</v>
      </c>
      <c r="V3" s="37"/>
    </row>
    <row r="4" spans="1:25">
      <c r="A4" s="8" t="s">
        <v>5</v>
      </c>
      <c r="B4" s="8"/>
      <c r="C4" s="9"/>
      <c r="D4" s="10"/>
      <c r="E4" s="11"/>
      <c r="F4" s="12"/>
      <c r="G4" s="12"/>
      <c r="H4" s="12"/>
      <c r="I4" s="13"/>
      <c r="J4" s="14"/>
    </row>
    <row r="5" spans="1:25" ht="51" customHeight="1">
      <c r="A5" s="38" t="s">
        <v>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25">
      <c r="A6" s="13"/>
      <c r="B6" s="15"/>
      <c r="C6" s="15"/>
      <c r="D6" s="15"/>
      <c r="E6" s="15"/>
      <c r="F6" s="15"/>
      <c r="G6" s="15"/>
      <c r="H6" s="15"/>
      <c r="I6" s="15"/>
      <c r="J6" s="15"/>
    </row>
    <row r="7" spans="1:25">
      <c r="A7" s="16" t="s">
        <v>7</v>
      </c>
      <c r="B7" s="13"/>
      <c r="C7" s="13"/>
      <c r="D7" s="13"/>
      <c r="E7" s="13"/>
      <c r="F7" s="13"/>
      <c r="G7" s="13"/>
      <c r="H7" s="13"/>
      <c r="I7" s="13"/>
      <c r="J7" s="13"/>
    </row>
    <row r="9" spans="1:25">
      <c r="A9" s="39" t="s">
        <v>8</v>
      </c>
      <c r="B9" s="17"/>
      <c r="C9" s="18"/>
      <c r="D9" s="19"/>
      <c r="E9" s="19"/>
      <c r="F9" s="19"/>
      <c r="G9" s="20" t="s">
        <v>9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1"/>
    </row>
    <row r="10" spans="1:25" ht="24">
      <c r="A10" s="40"/>
      <c r="B10" s="22" t="s">
        <v>10</v>
      </c>
      <c r="C10" s="23" t="s">
        <v>11</v>
      </c>
      <c r="D10" s="23" t="s">
        <v>12</v>
      </c>
      <c r="E10" s="23" t="s">
        <v>13</v>
      </c>
      <c r="F10" s="23" t="s">
        <v>14</v>
      </c>
      <c r="G10" s="23" t="s">
        <v>15</v>
      </c>
      <c r="H10" s="23" t="s">
        <v>16</v>
      </c>
      <c r="I10" s="23" t="s">
        <v>17</v>
      </c>
      <c r="J10" s="23" t="s">
        <v>18</v>
      </c>
      <c r="K10" s="23" t="s">
        <v>19</v>
      </c>
      <c r="L10" s="23" t="s">
        <v>20</v>
      </c>
      <c r="M10" s="23" t="s">
        <v>21</v>
      </c>
      <c r="N10" s="23" t="s">
        <v>22</v>
      </c>
      <c r="O10" s="23" t="s">
        <v>23</v>
      </c>
      <c r="P10" s="23" t="s">
        <v>24</v>
      </c>
      <c r="Q10" s="23" t="s">
        <v>25</v>
      </c>
      <c r="R10" s="23" t="s">
        <v>26</v>
      </c>
      <c r="S10" s="23" t="s">
        <v>27</v>
      </c>
      <c r="T10" s="23" t="s">
        <v>28</v>
      </c>
      <c r="U10" s="23" t="s">
        <v>29</v>
      </c>
      <c r="V10" s="23" t="s">
        <v>30</v>
      </c>
      <c r="W10" s="23" t="s">
        <v>31</v>
      </c>
      <c r="X10" s="23" t="s">
        <v>32</v>
      </c>
      <c r="Y10" s="23" t="s">
        <v>33</v>
      </c>
    </row>
    <row r="11" spans="1:25">
      <c r="A11" s="24">
        <v>45505</v>
      </c>
      <c r="B11" s="25">
        <f>SUMIFS('[5]1. Отчет АТС'!$F:$F,'[5]1. Отчет АТС'!$A:$A,$A11,'[5]1. Отчет АТС'!$B:$B,0)+'[5]2. Иные услуги'!$D$11+('[5]3. Услуги по передаче'!$E$11*1000)+('[5]4. СН (Установленные)'!$E$10*1000)+'[5]ПУНЦЕМ (потери)'!$D$63</f>
        <v>4202.8999999999996</v>
      </c>
      <c r="C11" s="25">
        <f>SUMIFS('[5]1. Отчет АТС'!$F:$F,'[5]1. Отчет АТС'!$A:$A,$A11,'[5]1. Отчет АТС'!$B:$B,1)+'[5]2. Иные услуги'!$D$11+('[5]3. Услуги по передаче'!$E$11*1000)+('[5]4. СН (Установленные)'!$E$10*1000)+'[5]ПУНЦЕМ (потери)'!$D$63</f>
        <v>4148.6000000000004</v>
      </c>
      <c r="D11" s="25">
        <f>SUMIFS('[5]1. Отчет АТС'!$F:$F,'[5]1. Отчет АТС'!$A:$A,$A11,'[5]1. Отчет АТС'!$B:$B,2)+'[5]2. Иные услуги'!$D$11+('[5]3. Услуги по передаче'!$E$11*1000)+('[5]4. СН (Установленные)'!$E$10*1000)+'[5]ПУНЦЕМ (потери)'!$D$63</f>
        <v>4001.3199999999997</v>
      </c>
      <c r="E11" s="25">
        <f>SUMIFS('[5]1. Отчет АТС'!$F:$F,'[5]1. Отчет АТС'!$A:$A,$A11,'[5]1. Отчет АТС'!$B:$B,3)+'[5]2. Иные услуги'!$D$11+('[5]3. Услуги по передаче'!$E$11*1000)+('[5]4. СН (Установленные)'!$E$10*1000)+'[5]ПУНЦЕМ (потери)'!$D$63</f>
        <v>3876.56</v>
      </c>
      <c r="F11" s="25">
        <f>SUMIFS('[5]1. Отчет АТС'!$F:$F,'[5]1. Отчет АТС'!$A:$A,$A11,'[5]1. Отчет АТС'!$B:$B,4)+'[5]2. Иные услуги'!$D$11+('[5]3. Услуги по передаче'!$E$11*1000)+('[5]4. СН (Установленные)'!$E$10*1000)+'[5]ПУНЦЕМ (потери)'!$D$63</f>
        <v>3654.62</v>
      </c>
      <c r="G11" s="25">
        <f>SUMIFS('[5]1. Отчет АТС'!$F:$F,'[5]1. Отчет АТС'!$A:$A,$A11,'[5]1. Отчет АТС'!$B:$B,5)+'[5]2. Иные услуги'!$D$11+('[5]3. Услуги по передаче'!$E$11*1000)+('[5]4. СН (Установленные)'!$E$10*1000)+'[5]ПУНЦЕМ (потери)'!$D$63</f>
        <v>3575.27</v>
      </c>
      <c r="H11" s="25">
        <f>SUMIFS('[5]1. Отчет АТС'!$F:$F,'[5]1. Отчет АТС'!$A:$A,$A11,'[5]1. Отчет АТС'!$B:$B,6)+'[5]2. Иные услуги'!$D$11+('[5]3. Услуги по передаче'!$E$11*1000)+('[5]4. СН (Установленные)'!$E$10*1000)+'[5]ПУНЦЕМ (потери)'!$D$63</f>
        <v>2994.62</v>
      </c>
      <c r="I11" s="25">
        <f>SUMIFS('[5]1. Отчет АТС'!$F:$F,'[5]1. Отчет АТС'!$A:$A,$A11,'[5]1. Отчет АТС'!$B:$B,7)+'[5]2. Иные услуги'!$D$11+('[5]3. Услуги по передаче'!$E$11*1000)+('[5]4. СН (Установленные)'!$E$10*1000)+'[5]ПУНЦЕМ (потери)'!$D$63</f>
        <v>4098.2700000000004</v>
      </c>
      <c r="J11" s="25">
        <f>SUMIFS('[5]1. Отчет АТС'!$F:$F,'[5]1. Отчет АТС'!$A:$A,$A11,'[5]1. Отчет АТС'!$B:$B,8)+'[5]2. Иные услуги'!$D$11+('[5]3. Услуги по передаче'!$E$11*1000)+('[5]4. СН (Установленные)'!$E$10*1000)+'[5]ПУНЦЕМ (потери)'!$D$63</f>
        <v>4391.3599999999997</v>
      </c>
      <c r="K11" s="25">
        <f>SUMIFS('[5]1. Отчет АТС'!$F:$F,'[5]1. Отчет АТС'!$A:$A,$A11,'[5]1. Отчет АТС'!$B:$B,9)+'[5]2. Иные услуги'!$D$11+('[5]3. Услуги по передаче'!$E$11*1000)+('[5]4. СН (Установленные)'!$E$10*1000)+'[5]ПУНЦЕМ (потери)'!$D$63</f>
        <v>4555.2199999999993</v>
      </c>
      <c r="L11" s="25">
        <f>SUMIFS('[5]1. Отчет АТС'!$F:$F,'[5]1. Отчет АТС'!$A:$A,$A11,'[5]1. Отчет АТС'!$B:$B,10)+'[5]2. Иные услуги'!$D$11+('[5]3. Услуги по передаче'!$E$11*1000)+('[5]4. СН (Установленные)'!$E$10*1000)+'[5]ПУНЦЕМ (потери)'!$D$63</f>
        <v>4637.24</v>
      </c>
      <c r="M11" s="25">
        <f>SUMIFS('[5]1. Отчет АТС'!$F:$F,'[5]1. Отчет АТС'!$A:$A,$A11,'[5]1. Отчет АТС'!$B:$B,11)+'[5]2. Иные услуги'!$D$11+('[5]3. Услуги по передаче'!$E$11*1000)+('[5]4. СН (Установленные)'!$E$10*1000)+'[5]ПУНЦЕМ (потери)'!$D$63</f>
        <v>4426.83</v>
      </c>
      <c r="N11" s="25">
        <f>SUMIFS('[5]1. Отчет АТС'!$F:$F,'[5]1. Отчет АТС'!$A:$A,$A11,'[5]1. Отчет АТС'!$B:$B,12)+'[5]2. Иные услуги'!$D$11+('[5]3. Услуги по передаче'!$E$11*1000)+('[5]4. СН (Установленные)'!$E$10*1000)+'[5]ПУНЦЕМ (потери)'!$D$63</f>
        <v>4422.5</v>
      </c>
      <c r="O11" s="25">
        <f>SUMIFS('[5]1. Отчет АТС'!$F:$F,'[5]1. Отчет АТС'!$A:$A,$A11,'[5]1. Отчет АТС'!$B:$B,13)+'[5]2. Иные услуги'!$D$11+('[5]3. Услуги по передаче'!$E$11*1000)+('[5]4. СН (Установленные)'!$E$10*1000)+'[5]ПУНЦЕМ (потери)'!$D$63</f>
        <v>4432.0200000000004</v>
      </c>
      <c r="P11" s="25">
        <f>SUMIFS('[5]1. Отчет АТС'!$F:$F,'[5]1. Отчет АТС'!$A:$A,$A11,'[5]1. Отчет АТС'!$B:$B,14)+'[5]2. Иные услуги'!$D$11+('[5]3. Услуги по передаче'!$E$11*1000)+('[5]4. СН (Установленные)'!$E$10*1000)+'[5]ПУНЦЕМ (потери)'!$D$63</f>
        <v>4421.6499999999996</v>
      </c>
      <c r="Q11" s="25">
        <f>SUMIFS('[5]1. Отчет АТС'!$F:$F,'[5]1. Отчет АТС'!$A:$A,$A11,'[5]1. Отчет АТС'!$B:$B,15)+'[5]2. Иные услуги'!$D$11+('[5]3. Услуги по передаче'!$E$11*1000)+('[5]4. СН (Установленные)'!$E$10*1000)+'[5]ПУНЦЕМ (потери)'!$D$63</f>
        <v>4441.5599999999995</v>
      </c>
      <c r="R11" s="25">
        <f>SUMIFS('[5]1. Отчет АТС'!$F:$F,'[5]1. Отчет АТС'!$A:$A,$A11,'[5]1. Отчет АТС'!$B:$B,16)+'[5]2. Иные услуги'!$D$11+('[5]3. Услуги по передаче'!$E$11*1000)+('[5]4. СН (Установленные)'!$E$10*1000)+'[5]ПУНЦЕМ (потери)'!$D$63</f>
        <v>4492.8899999999994</v>
      </c>
      <c r="S11" s="25">
        <f>SUMIFS('[5]1. Отчет АТС'!$F:$F,'[5]1. Отчет АТС'!$A:$A,$A11,'[5]1. Отчет АТС'!$B:$B,17)+'[5]2. Иные услуги'!$D$11+('[5]3. Услуги по передаче'!$E$11*1000)+('[5]4. СН (Установленные)'!$E$10*1000)+'[5]ПУНЦЕМ (потери)'!$D$63</f>
        <v>4749.0599999999995</v>
      </c>
      <c r="T11" s="25">
        <f>SUMIFS('[5]1. Отчет АТС'!$F:$F,'[5]1. Отчет АТС'!$A:$A,$A11,'[5]1. Отчет АТС'!$B:$B,18)+'[5]2. Иные услуги'!$D$11+('[5]3. Услуги по передаче'!$E$11*1000)+('[5]4. СН (Установленные)'!$E$10*1000)+'[5]ПУНЦЕМ (потери)'!$D$63</f>
        <v>4698.84</v>
      </c>
      <c r="U11" s="25">
        <f>SUMIFS('[5]1. Отчет АТС'!$F:$F,'[5]1. Отчет АТС'!$A:$A,$A11,'[5]1. Отчет АТС'!$B:$B,19)+'[5]2. Иные услуги'!$D$11+('[5]3. Услуги по передаче'!$E$11*1000)+('[5]4. СН (Установленные)'!$E$10*1000)+'[5]ПУНЦЕМ (потери)'!$D$63</f>
        <v>4669.0599999999995</v>
      </c>
      <c r="V11" s="25">
        <f>SUMIFS('[5]1. Отчет АТС'!$F:$F,'[5]1. Отчет АТС'!$A:$A,$A11,'[5]1. Отчет АТС'!$B:$B,20)+'[5]2. Иные услуги'!$D$11+('[5]3. Услуги по передаче'!$E$11*1000)+('[5]4. СН (Установленные)'!$E$10*1000)+'[5]ПУНЦЕМ (потери)'!$D$63</f>
        <v>4792.6000000000004</v>
      </c>
      <c r="W11" s="25">
        <f>SUMIFS('[5]1. Отчет АТС'!$F:$F,'[5]1. Отчет АТС'!$A:$A,$A11,'[5]1. Отчет АТС'!$B:$B,21)+'[5]2. Иные услуги'!$D$11+('[5]3. Услуги по передаче'!$E$11*1000)+('[5]4. СН (Установленные)'!$E$10*1000)+'[5]ПУНЦЕМ (потери)'!$D$63</f>
        <v>4704.4799999999996</v>
      </c>
      <c r="X11" s="25">
        <f>SUMIFS('[5]1. Отчет АТС'!$F:$F,'[5]1. Отчет АТС'!$A:$A,$A11,'[5]1. Отчет АТС'!$B:$B,22)+'[5]2. Иные услуги'!$D$11+('[5]3. Услуги по передаче'!$E$11*1000)+('[5]4. СН (Установленные)'!$E$10*1000)+'[5]ПУНЦЕМ (потери)'!$D$63</f>
        <v>4403.17</v>
      </c>
      <c r="Y11" s="25">
        <f>SUMIFS('[5]1. Отчет АТС'!$F:$F,'[5]1. Отчет АТС'!$A:$A,$A11,'[5]1. Отчет АТС'!$B:$B,23)+'[5]2. Иные услуги'!$D$11+('[5]3. Услуги по передаче'!$E$11*1000)+('[5]4. СН (Установленные)'!$E$10*1000)+'[5]ПУНЦЕМ (потери)'!$D$63</f>
        <v>4232.79</v>
      </c>
    </row>
    <row r="12" spans="1:25">
      <c r="A12" s="24">
        <v>45506</v>
      </c>
      <c r="B12" s="25">
        <f>SUMIFS('[5]1. Отчет АТС'!$F:$F,'[5]1. Отчет АТС'!$A:$A,$A12,'[5]1. Отчет АТС'!$B:$B,0)+'[5]2. Иные услуги'!$D$11+('[5]3. Услуги по передаче'!$E$11*1000)+('[5]4. СН (Установленные)'!$E$10*1000)+'[5]ПУНЦЕМ (потери)'!$D$63</f>
        <v>4161.8099999999995</v>
      </c>
      <c r="C12" s="25">
        <f>SUMIFS('[5]1. Отчет АТС'!$F:$F,'[5]1. Отчет АТС'!$A:$A,$A12,'[5]1. Отчет АТС'!$B:$B,1)+'[5]2. Иные услуги'!$D$11+('[5]3. Услуги по передаче'!$E$11*1000)+('[5]4. СН (Установленные)'!$E$10*1000)+'[5]ПУНЦЕМ (потери)'!$D$63</f>
        <v>3958.42</v>
      </c>
      <c r="D12" s="25">
        <f>SUMIFS('[5]1. Отчет АТС'!$F:$F,'[5]1. Отчет АТС'!$A:$A,$A12,'[5]1. Отчет АТС'!$B:$B,2)+'[5]2. Иные услуги'!$D$11+('[5]3. Услуги по передаче'!$E$11*1000)+('[5]4. СН (Установленные)'!$E$10*1000)+'[5]ПУНЦЕМ (потери)'!$D$63</f>
        <v>3759.1099999999997</v>
      </c>
      <c r="E12" s="25">
        <f>SUMIFS('[5]1. Отчет АТС'!$F:$F,'[5]1. Отчет АТС'!$A:$A,$A12,'[5]1. Отчет АТС'!$B:$B,3)+'[5]2. Иные услуги'!$D$11+('[5]3. Услуги по передаче'!$E$11*1000)+('[5]4. СН (Установленные)'!$E$10*1000)+'[5]ПУНЦЕМ (потери)'!$D$63</f>
        <v>3625.5</v>
      </c>
      <c r="F12" s="25">
        <f>SUMIFS('[5]1. Отчет АТС'!$F:$F,'[5]1. Отчет АТС'!$A:$A,$A12,'[5]1. Отчет АТС'!$B:$B,4)+'[5]2. Иные услуги'!$D$11+('[5]3. Услуги по передаче'!$E$11*1000)+('[5]4. СН (Установленные)'!$E$10*1000)+'[5]ПУНЦЕМ (потери)'!$D$63</f>
        <v>3541.84</v>
      </c>
      <c r="G12" s="25">
        <f>SUMIFS('[5]1. Отчет АТС'!$F:$F,'[5]1. Отчет АТС'!$A:$A,$A12,'[5]1. Отчет АТС'!$B:$B,5)+'[5]2. Иные услуги'!$D$11+('[5]3. Услуги по передаче'!$E$11*1000)+('[5]4. СН (Установленные)'!$E$10*1000)+'[5]ПУНЦЕМ (потери)'!$D$63</f>
        <v>3560.6499999999996</v>
      </c>
      <c r="H12" s="25">
        <f>SUMIFS('[5]1. Отчет АТС'!$F:$F,'[5]1. Отчет АТС'!$A:$A,$A12,'[5]1. Отчет АТС'!$B:$B,6)+'[5]2. Иные услуги'!$D$11+('[5]3. Услуги по передаче'!$E$11*1000)+('[5]4. СН (Установленные)'!$E$10*1000)+'[5]ПУНЦЕМ (потери)'!$D$63</f>
        <v>2989.2</v>
      </c>
      <c r="I12" s="25">
        <f>SUMIFS('[5]1. Отчет АТС'!$F:$F,'[5]1. Отчет АТС'!$A:$A,$A12,'[5]1. Отчет АТС'!$B:$B,7)+'[5]2. Иные услуги'!$D$11+('[5]3. Услуги по передаче'!$E$11*1000)+('[5]4. СН (Установленные)'!$E$10*1000)+'[5]ПУНЦЕМ (потери)'!$D$63</f>
        <v>2992.66</v>
      </c>
      <c r="J12" s="25">
        <f>SUMIFS('[5]1. Отчет АТС'!$F:$F,'[5]1. Отчет АТС'!$A:$A,$A12,'[5]1. Отчет АТС'!$B:$B,8)+'[5]2. Иные услуги'!$D$11+('[5]3. Услуги по передаче'!$E$11*1000)+('[5]4. СН (Установленные)'!$E$10*1000)+'[5]ПУНЦЕМ (потери)'!$D$63</f>
        <v>4250.6399999999994</v>
      </c>
      <c r="K12" s="25">
        <f>SUMIFS('[5]1. Отчет АТС'!$F:$F,'[5]1. Отчет АТС'!$A:$A,$A12,'[5]1. Отчет АТС'!$B:$B,9)+'[5]2. Иные услуги'!$D$11+('[5]3. Услуги по передаче'!$E$11*1000)+('[5]4. СН (Установленные)'!$E$10*1000)+'[5]ПУНЦЕМ (потери)'!$D$63</f>
        <v>4590.2199999999993</v>
      </c>
      <c r="L12" s="25">
        <f>SUMIFS('[5]1. Отчет АТС'!$F:$F,'[5]1. Отчет АТС'!$A:$A,$A12,'[5]1. Отчет АТС'!$B:$B,10)+'[5]2. Иные услуги'!$D$11+('[5]3. Услуги по передаче'!$E$11*1000)+('[5]4. СН (Установленные)'!$E$10*1000)+'[5]ПУНЦЕМ (потери)'!$D$63</f>
        <v>4713.99</v>
      </c>
      <c r="M12" s="25">
        <f>SUMIFS('[5]1. Отчет АТС'!$F:$F,'[5]1. Отчет АТС'!$A:$A,$A12,'[5]1. Отчет АТС'!$B:$B,11)+'[5]2. Иные услуги'!$D$11+('[5]3. Услуги по передаче'!$E$11*1000)+('[5]4. СН (Установленные)'!$E$10*1000)+'[5]ПУНЦЕМ (потери)'!$D$63</f>
        <v>4722.3500000000004</v>
      </c>
      <c r="N12" s="25">
        <f>SUMIFS('[5]1. Отчет АТС'!$F:$F,'[5]1. Отчет АТС'!$A:$A,$A12,'[5]1. Отчет АТС'!$B:$B,12)+'[5]2. Иные услуги'!$D$11+('[5]3. Услуги по передаче'!$E$11*1000)+('[5]4. СН (Установленные)'!$E$10*1000)+'[5]ПУНЦЕМ (потери)'!$D$63</f>
        <v>4718.37</v>
      </c>
      <c r="O12" s="25">
        <f>SUMIFS('[5]1. Отчет АТС'!$F:$F,'[5]1. Отчет АТС'!$A:$A,$A12,'[5]1. Отчет АТС'!$B:$B,13)+'[5]2. Иные услуги'!$D$11+('[5]3. Услуги по передаче'!$E$11*1000)+('[5]4. СН (Установленные)'!$E$10*1000)+'[5]ПУНЦЕМ (потери)'!$D$63</f>
        <v>4747.6899999999996</v>
      </c>
      <c r="P12" s="25">
        <f>SUMIFS('[5]1. Отчет АТС'!$F:$F,'[5]1. Отчет АТС'!$A:$A,$A12,'[5]1. Отчет АТС'!$B:$B,14)+'[5]2. Иные услуги'!$D$11+('[5]3. Услуги по передаче'!$E$11*1000)+('[5]4. СН (Установленные)'!$E$10*1000)+'[5]ПУНЦЕМ (потери)'!$D$63</f>
        <v>4813.8</v>
      </c>
      <c r="Q12" s="25">
        <f>SUMIFS('[5]1. Отчет АТС'!$F:$F,'[5]1. Отчет АТС'!$A:$A,$A12,'[5]1. Отчет АТС'!$B:$B,15)+'[5]2. Иные услуги'!$D$11+('[5]3. Услуги по передаче'!$E$11*1000)+('[5]4. СН (Установленные)'!$E$10*1000)+'[5]ПУНЦЕМ (потери)'!$D$63</f>
        <v>4864.01</v>
      </c>
      <c r="R12" s="25">
        <f>SUMIFS('[5]1. Отчет АТС'!$F:$F,'[5]1. Отчет АТС'!$A:$A,$A12,'[5]1. Отчет АТС'!$B:$B,16)+'[5]2. Иные услуги'!$D$11+('[5]3. Услуги по передаче'!$E$11*1000)+('[5]4. СН (Установленные)'!$E$10*1000)+'[5]ПУНЦЕМ (потери)'!$D$63</f>
        <v>4902.87</v>
      </c>
      <c r="S12" s="25">
        <f>SUMIFS('[5]1. Отчет АТС'!$F:$F,'[5]1. Отчет АТС'!$A:$A,$A12,'[5]1. Отчет АТС'!$B:$B,17)+'[5]2. Иные услуги'!$D$11+('[5]3. Услуги по передаче'!$E$11*1000)+('[5]4. СН (Установленные)'!$E$10*1000)+'[5]ПУНЦЕМ (потери)'!$D$63</f>
        <v>4924.55</v>
      </c>
      <c r="T12" s="25">
        <f>SUMIFS('[5]1. Отчет АТС'!$F:$F,'[5]1. Отчет АТС'!$A:$A,$A12,'[5]1. Отчет АТС'!$B:$B,18)+'[5]2. Иные услуги'!$D$11+('[5]3. Услуги по передаче'!$E$11*1000)+('[5]4. СН (Установленные)'!$E$10*1000)+'[5]ПУНЦЕМ (потери)'!$D$63</f>
        <v>4925.1899999999996</v>
      </c>
      <c r="U12" s="25">
        <f>SUMIFS('[5]1. Отчет АТС'!$F:$F,'[5]1. Отчет АТС'!$A:$A,$A12,'[5]1. Отчет АТС'!$B:$B,19)+'[5]2. Иные услуги'!$D$11+('[5]3. Услуги по передаче'!$E$11*1000)+('[5]4. СН (Установленные)'!$E$10*1000)+'[5]ПУНЦЕМ (потери)'!$D$63</f>
        <v>4816.33</v>
      </c>
      <c r="V12" s="25">
        <f>SUMIFS('[5]1. Отчет АТС'!$F:$F,'[5]1. Отчет АТС'!$A:$A,$A12,'[5]1. Отчет АТС'!$B:$B,20)+'[5]2. Иные услуги'!$D$11+('[5]3. Услуги по передаче'!$E$11*1000)+('[5]4. СН (Установленные)'!$E$10*1000)+'[5]ПУНЦЕМ (потери)'!$D$63</f>
        <v>4850.09</v>
      </c>
      <c r="W12" s="25">
        <f>SUMIFS('[5]1. Отчет АТС'!$F:$F,'[5]1. Отчет АТС'!$A:$A,$A12,'[5]1. Отчет АТС'!$B:$B,21)+'[5]2. Иные услуги'!$D$11+('[5]3. Услуги по передаче'!$E$11*1000)+('[5]4. СН (Установленные)'!$E$10*1000)+'[5]ПУНЦЕМ (потери)'!$D$63</f>
        <v>4862.13</v>
      </c>
      <c r="X12" s="25">
        <f>SUMIFS('[5]1. Отчет АТС'!$F:$F,'[5]1. Отчет АТС'!$A:$A,$A12,'[5]1. Отчет АТС'!$B:$B,22)+'[5]2. Иные услуги'!$D$11+('[5]3. Услуги по передаче'!$E$11*1000)+('[5]4. СН (Установленные)'!$E$10*1000)+'[5]ПУНЦЕМ (потери)'!$D$63</f>
        <v>4722.5</v>
      </c>
      <c r="Y12" s="25">
        <f>SUMIFS('[5]1. Отчет АТС'!$F:$F,'[5]1. Отчет АТС'!$A:$A,$A12,'[5]1. Отчет АТС'!$B:$B,23)+'[5]2. Иные услуги'!$D$11+('[5]3. Услуги по передаче'!$E$11*1000)+('[5]4. СН (Установленные)'!$E$10*1000)+'[5]ПУНЦЕМ (потери)'!$D$63</f>
        <v>4338.8500000000004</v>
      </c>
    </row>
    <row r="13" spans="1:25">
      <c r="A13" s="24">
        <v>45507</v>
      </c>
      <c r="B13" s="25">
        <f>SUMIFS('[5]1. Отчет АТС'!$F:$F,'[5]1. Отчет АТС'!$A:$A,$A13,'[5]1. Отчет АТС'!$B:$B,0)+'[5]2. Иные услуги'!$D$11+('[5]3. Услуги по передаче'!$E$11*1000)+('[5]4. СН (Установленные)'!$E$10*1000)+'[5]ПУНЦЕМ (потери)'!$D$63</f>
        <v>4211.5</v>
      </c>
      <c r="C13" s="25">
        <f>SUMIFS('[5]1. Отчет АТС'!$F:$F,'[5]1. Отчет АТС'!$A:$A,$A13,'[5]1. Отчет АТС'!$B:$B,1)+'[5]2. Иные услуги'!$D$11+('[5]3. Услуги по передаче'!$E$11*1000)+('[5]4. СН (Установленные)'!$E$10*1000)+'[5]ПУНЦЕМ (потери)'!$D$63</f>
        <v>3992.88</v>
      </c>
      <c r="D13" s="25">
        <f>SUMIFS('[5]1. Отчет АТС'!$F:$F,'[5]1. Отчет АТС'!$A:$A,$A13,'[5]1. Отчет АТС'!$B:$B,2)+'[5]2. Иные услуги'!$D$11+('[5]3. Услуги по передаче'!$E$11*1000)+('[5]4. СН (Установленные)'!$E$10*1000)+'[5]ПУНЦЕМ (потери)'!$D$63</f>
        <v>3959.77</v>
      </c>
      <c r="E13" s="25">
        <f>SUMIFS('[5]1. Отчет АТС'!$F:$F,'[5]1. Отчет АТС'!$A:$A,$A13,'[5]1. Отчет АТС'!$B:$B,3)+'[5]2. Иные услуги'!$D$11+('[5]3. Услуги по передаче'!$E$11*1000)+('[5]4. СН (Установленные)'!$E$10*1000)+'[5]ПУНЦЕМ (потери)'!$D$63</f>
        <v>3804.8</v>
      </c>
      <c r="F13" s="25">
        <f>SUMIFS('[5]1. Отчет АТС'!$F:$F,'[5]1. Отчет АТС'!$A:$A,$A13,'[5]1. Отчет АТС'!$B:$B,4)+'[5]2. Иные услуги'!$D$11+('[5]3. Услуги по передаче'!$E$11*1000)+('[5]4. СН (Установленные)'!$E$10*1000)+'[5]ПУНЦЕМ (потери)'!$D$63</f>
        <v>3737.97</v>
      </c>
      <c r="G13" s="25">
        <f>SUMIFS('[5]1. Отчет АТС'!$F:$F,'[5]1. Отчет АТС'!$A:$A,$A13,'[5]1. Отчет АТС'!$B:$B,5)+'[5]2. Иные услуги'!$D$11+('[5]3. Услуги по передаче'!$E$11*1000)+('[5]4. СН (Установленные)'!$E$10*1000)+'[5]ПУНЦЕМ (потери)'!$D$63</f>
        <v>3938.09</v>
      </c>
      <c r="H13" s="25">
        <f>SUMIFS('[5]1. Отчет АТС'!$F:$F,'[5]1. Отчет АТС'!$A:$A,$A13,'[5]1. Отчет АТС'!$B:$B,6)+'[5]2. Иные услуги'!$D$11+('[5]3. Услуги по передаче'!$E$11*1000)+('[5]4. СН (Установленные)'!$E$10*1000)+'[5]ПУНЦЕМ (потери)'!$D$63</f>
        <v>4083.2299999999996</v>
      </c>
      <c r="I13" s="25">
        <f>SUMIFS('[5]1. Отчет АТС'!$F:$F,'[5]1. Отчет АТС'!$A:$A,$A13,'[5]1. Отчет АТС'!$B:$B,7)+'[5]2. Иные услуги'!$D$11+('[5]3. Услуги по передаче'!$E$11*1000)+('[5]4. СН (Установленные)'!$E$10*1000)+'[5]ПУНЦЕМ (потери)'!$D$63</f>
        <v>4282.8</v>
      </c>
      <c r="J13" s="25">
        <f>SUMIFS('[5]1. Отчет АТС'!$F:$F,'[5]1. Отчет АТС'!$A:$A,$A13,'[5]1. Отчет АТС'!$B:$B,8)+'[5]2. Иные услуги'!$D$11+('[5]3. Услуги по передаче'!$E$11*1000)+('[5]4. СН (Установленные)'!$E$10*1000)+'[5]ПУНЦЕМ (потери)'!$D$63</f>
        <v>4774.99</v>
      </c>
      <c r="K13" s="25">
        <f>SUMIFS('[5]1. Отчет АТС'!$F:$F,'[5]1. Отчет АТС'!$A:$A,$A13,'[5]1. Отчет АТС'!$B:$B,9)+'[5]2. Иные услуги'!$D$11+('[5]3. Услуги по передаче'!$E$11*1000)+('[5]4. СН (Установленные)'!$E$10*1000)+'[5]ПУНЦЕМ (потери)'!$D$63</f>
        <v>4982.43</v>
      </c>
      <c r="L13" s="25">
        <f>SUMIFS('[5]1. Отчет АТС'!$F:$F,'[5]1. Отчет АТС'!$A:$A,$A13,'[5]1. Отчет АТС'!$B:$B,10)+'[5]2. Иные услуги'!$D$11+('[5]3. Услуги по передаче'!$E$11*1000)+('[5]4. СН (Установленные)'!$E$10*1000)+'[5]ПУНЦЕМ (потери)'!$D$63</f>
        <v>4985.42</v>
      </c>
      <c r="M13" s="25">
        <f>SUMIFS('[5]1. Отчет АТС'!$F:$F,'[5]1. Отчет АТС'!$A:$A,$A13,'[5]1. Отчет АТС'!$B:$B,11)+'[5]2. Иные услуги'!$D$11+('[5]3. Услуги по передаче'!$E$11*1000)+('[5]4. СН (Установленные)'!$E$10*1000)+'[5]ПУНЦЕМ (потери)'!$D$63</f>
        <v>4964.1099999999997</v>
      </c>
      <c r="N13" s="25">
        <f>SUMIFS('[5]1. Отчет АТС'!$F:$F,'[5]1. Отчет АТС'!$A:$A,$A13,'[5]1. Отчет АТС'!$B:$B,12)+'[5]2. Иные услуги'!$D$11+('[5]3. Услуги по передаче'!$E$11*1000)+('[5]4. СН (Установленные)'!$E$10*1000)+'[5]ПУНЦЕМ (потери)'!$D$63</f>
        <v>4964.5</v>
      </c>
      <c r="O13" s="25">
        <f>SUMIFS('[5]1. Отчет АТС'!$F:$F,'[5]1. Отчет АТС'!$A:$A,$A13,'[5]1. Отчет АТС'!$B:$B,13)+'[5]2. Иные услуги'!$D$11+('[5]3. Услуги по передаче'!$E$11*1000)+('[5]4. СН (Установленные)'!$E$10*1000)+'[5]ПУНЦЕМ (потери)'!$D$63</f>
        <v>4965.2</v>
      </c>
      <c r="P13" s="25">
        <f>SUMIFS('[5]1. Отчет АТС'!$F:$F,'[5]1. Отчет АТС'!$A:$A,$A13,'[5]1. Отчет АТС'!$B:$B,14)+'[5]2. Иные услуги'!$D$11+('[5]3. Услуги по передаче'!$E$11*1000)+('[5]4. СН (Установленные)'!$E$10*1000)+'[5]ПУНЦЕМ (потери)'!$D$63</f>
        <v>4970.0200000000004</v>
      </c>
      <c r="Q13" s="25">
        <f>SUMIFS('[5]1. Отчет АТС'!$F:$F,'[5]1. Отчет АТС'!$A:$A,$A13,'[5]1. Отчет АТС'!$B:$B,15)+'[5]2. Иные услуги'!$D$11+('[5]3. Услуги по передаче'!$E$11*1000)+('[5]4. СН (Установленные)'!$E$10*1000)+'[5]ПУНЦЕМ (потери)'!$D$63</f>
        <v>4961.16</v>
      </c>
      <c r="R13" s="25">
        <f>SUMIFS('[5]1. Отчет АТС'!$F:$F,'[5]1. Отчет АТС'!$A:$A,$A13,'[5]1. Отчет АТС'!$B:$B,16)+'[5]2. Иные услуги'!$D$11+('[5]3. Услуги по передаче'!$E$11*1000)+('[5]4. СН (Установленные)'!$E$10*1000)+'[5]ПУНЦЕМ (потери)'!$D$63</f>
        <v>4957.91</v>
      </c>
      <c r="S13" s="25">
        <f>SUMIFS('[5]1. Отчет АТС'!$F:$F,'[5]1. Отчет АТС'!$A:$A,$A13,'[5]1. Отчет АТС'!$B:$B,17)+'[5]2. Иные услуги'!$D$11+('[5]3. Услуги по передаче'!$E$11*1000)+('[5]4. СН (Установленные)'!$E$10*1000)+'[5]ПУНЦЕМ (потери)'!$D$63</f>
        <v>4956.6000000000004</v>
      </c>
      <c r="T13" s="25">
        <f>SUMIFS('[5]1. Отчет АТС'!$F:$F,'[5]1. Отчет АТС'!$A:$A,$A13,'[5]1. Отчет АТС'!$B:$B,18)+'[5]2. Иные услуги'!$D$11+('[5]3. Услуги по передаче'!$E$11*1000)+('[5]4. СН (Установленные)'!$E$10*1000)+'[5]ПУНЦЕМ (потери)'!$D$63</f>
        <v>4956.3599999999997</v>
      </c>
      <c r="U13" s="25">
        <f>SUMIFS('[5]1. Отчет АТС'!$F:$F,'[5]1. Отчет АТС'!$A:$A,$A13,'[5]1. Отчет АТС'!$B:$B,19)+'[5]2. Иные услуги'!$D$11+('[5]3. Услуги по передаче'!$E$11*1000)+('[5]4. СН (Установленные)'!$E$10*1000)+'[5]ПУНЦЕМ (потери)'!$D$63</f>
        <v>4823.51</v>
      </c>
      <c r="V13" s="25">
        <f>SUMIFS('[5]1. Отчет АТС'!$F:$F,'[5]1. Отчет АТС'!$A:$A,$A13,'[5]1. Отчет АТС'!$B:$B,20)+'[5]2. Иные услуги'!$D$11+('[5]3. Услуги по передаче'!$E$11*1000)+('[5]4. СН (Установленные)'!$E$10*1000)+'[5]ПУНЦЕМ (потери)'!$D$63</f>
        <v>4874.6000000000004</v>
      </c>
      <c r="W13" s="25">
        <f>SUMIFS('[5]1. Отчет АТС'!$F:$F,'[5]1. Отчет АТС'!$A:$A,$A13,'[5]1. Отчет АТС'!$B:$B,21)+'[5]2. Иные услуги'!$D$11+('[5]3. Услуги по передаче'!$E$11*1000)+('[5]4. СН (Установленные)'!$E$10*1000)+'[5]ПУНЦЕМ (потери)'!$D$63</f>
        <v>4863.45</v>
      </c>
      <c r="X13" s="25">
        <f>SUMIFS('[5]1. Отчет АТС'!$F:$F,'[5]1. Отчет АТС'!$A:$A,$A13,'[5]1. Отчет АТС'!$B:$B,22)+'[5]2. Иные услуги'!$D$11+('[5]3. Услуги по передаче'!$E$11*1000)+('[5]4. СН (Установленные)'!$E$10*1000)+'[5]ПУНЦЕМ (потери)'!$D$63</f>
        <v>4542.93</v>
      </c>
      <c r="Y13" s="25">
        <f>SUMIFS('[5]1. Отчет АТС'!$F:$F,'[5]1. Отчет АТС'!$A:$A,$A13,'[5]1. Отчет АТС'!$B:$B,23)+'[5]2. Иные услуги'!$D$11+('[5]3. Услуги по передаче'!$E$11*1000)+('[5]4. СН (Установленные)'!$E$10*1000)+'[5]ПУНЦЕМ (потери)'!$D$63</f>
        <v>4282.4399999999996</v>
      </c>
    </row>
    <row r="14" spans="1:25">
      <c r="A14" s="24">
        <v>45508</v>
      </c>
      <c r="B14" s="25">
        <f>SUMIFS('[5]1. Отчет АТС'!$F:$F,'[5]1. Отчет АТС'!$A:$A,$A14,'[5]1. Отчет АТС'!$B:$B,0)+'[5]2. Иные услуги'!$D$11+('[5]3. Услуги по передаче'!$E$11*1000)+('[5]4. СН (Установленные)'!$E$10*1000)+'[5]ПУНЦЕМ (потери)'!$D$63</f>
        <v>4306.24</v>
      </c>
      <c r="C14" s="25">
        <f>SUMIFS('[5]1. Отчет АТС'!$F:$F,'[5]1. Отчет АТС'!$A:$A,$A14,'[5]1. Отчет АТС'!$B:$B,1)+'[5]2. Иные услуги'!$D$11+('[5]3. Услуги по передаче'!$E$11*1000)+('[5]4. СН (Установленные)'!$E$10*1000)+'[5]ПУНЦЕМ (потери)'!$D$63</f>
        <v>4079</v>
      </c>
      <c r="D14" s="25">
        <f>SUMIFS('[5]1. Отчет АТС'!$F:$F,'[5]1. Отчет АТС'!$A:$A,$A14,'[5]1. Отчет АТС'!$B:$B,2)+'[5]2. Иные услуги'!$D$11+('[5]3. Услуги по передаче'!$E$11*1000)+('[5]4. СН (Установленные)'!$E$10*1000)+'[5]ПУНЦЕМ (потери)'!$D$63</f>
        <v>3942.69</v>
      </c>
      <c r="E14" s="25">
        <f>SUMIFS('[5]1. Отчет АТС'!$F:$F,'[5]1. Отчет АТС'!$A:$A,$A14,'[5]1. Отчет АТС'!$B:$B,3)+'[5]2. Иные услуги'!$D$11+('[5]3. Услуги по передаче'!$E$11*1000)+('[5]4. СН (Установленные)'!$E$10*1000)+'[5]ПУНЦЕМ (потери)'!$D$63</f>
        <v>3845.62</v>
      </c>
      <c r="F14" s="25">
        <f>SUMIFS('[5]1. Отчет АТС'!$F:$F,'[5]1. Отчет АТС'!$A:$A,$A14,'[5]1. Отчет АТС'!$B:$B,4)+'[5]2. Иные услуги'!$D$11+('[5]3. Услуги по передаче'!$E$11*1000)+('[5]4. СН (Установленные)'!$E$10*1000)+'[5]ПУНЦЕМ (потери)'!$D$63</f>
        <v>3847.77</v>
      </c>
      <c r="G14" s="25">
        <f>SUMIFS('[5]1. Отчет АТС'!$F:$F,'[5]1. Отчет АТС'!$A:$A,$A14,'[5]1. Отчет АТС'!$B:$B,5)+'[5]2. Иные услуги'!$D$11+('[5]3. Услуги по передаче'!$E$11*1000)+('[5]4. СН (Установленные)'!$E$10*1000)+'[5]ПУНЦЕМ (потери)'!$D$63</f>
        <v>4019.95</v>
      </c>
      <c r="H14" s="25">
        <f>SUMIFS('[5]1. Отчет АТС'!$F:$F,'[5]1. Отчет АТС'!$A:$A,$A14,'[5]1. Отчет АТС'!$B:$B,6)+'[5]2. Иные услуги'!$D$11+('[5]3. Услуги по передаче'!$E$11*1000)+('[5]4. СН (Установленные)'!$E$10*1000)+'[5]ПУНЦЕМ (потери)'!$D$63</f>
        <v>4139.6000000000004</v>
      </c>
      <c r="I14" s="25">
        <f>SUMIFS('[5]1. Отчет АТС'!$F:$F,'[5]1. Отчет АТС'!$A:$A,$A14,'[5]1. Отчет АТС'!$B:$B,7)+'[5]2. Иные услуги'!$D$11+('[5]3. Услуги по передаче'!$E$11*1000)+('[5]4. СН (Установленные)'!$E$10*1000)+'[5]ПУНЦЕМ (потери)'!$D$63</f>
        <v>4389</v>
      </c>
      <c r="J14" s="25">
        <f>SUMIFS('[5]1. Отчет АТС'!$F:$F,'[5]1. Отчет АТС'!$A:$A,$A14,'[5]1. Отчет АТС'!$B:$B,8)+'[5]2. Иные услуги'!$D$11+('[5]3. Услуги по передаче'!$E$11*1000)+('[5]4. СН (Установленные)'!$E$10*1000)+'[5]ПУНЦЕМ (потери)'!$D$63</f>
        <v>4845.34</v>
      </c>
      <c r="K14" s="25">
        <f>SUMIFS('[5]1. Отчет АТС'!$F:$F,'[5]1. Отчет АТС'!$A:$A,$A14,'[5]1. Отчет АТС'!$B:$B,9)+'[5]2. Иные услуги'!$D$11+('[5]3. Услуги по передаче'!$E$11*1000)+('[5]4. СН (Установленные)'!$E$10*1000)+'[5]ПУНЦЕМ (потери)'!$D$63</f>
        <v>4996.7800000000007</v>
      </c>
      <c r="L14" s="25">
        <f>SUMIFS('[5]1. Отчет АТС'!$F:$F,'[5]1. Отчет АТС'!$A:$A,$A14,'[5]1. Отчет АТС'!$B:$B,10)+'[5]2. Иные услуги'!$D$11+('[5]3. Услуги по передаче'!$E$11*1000)+('[5]4. СН (Установленные)'!$E$10*1000)+'[5]ПУНЦЕМ (потери)'!$D$63</f>
        <v>5008.2000000000007</v>
      </c>
      <c r="M14" s="25">
        <f>SUMIFS('[5]1. Отчет АТС'!$F:$F,'[5]1. Отчет АТС'!$A:$A,$A14,'[5]1. Отчет АТС'!$B:$B,11)+'[5]2. Иные услуги'!$D$11+('[5]3. Услуги по передаче'!$E$11*1000)+('[5]4. СН (Установленные)'!$E$10*1000)+'[5]ПУНЦЕМ (потери)'!$D$63</f>
        <v>5008.4400000000005</v>
      </c>
      <c r="N14" s="25">
        <f>SUMIFS('[5]1. Отчет АТС'!$F:$F,'[5]1. Отчет АТС'!$A:$A,$A14,'[5]1. Отчет АТС'!$B:$B,12)+'[5]2. Иные услуги'!$D$11+('[5]3. Услуги по передаче'!$E$11*1000)+('[5]4. СН (Установленные)'!$E$10*1000)+'[5]ПУНЦЕМ (потери)'!$D$63</f>
        <v>5001</v>
      </c>
      <c r="O14" s="25">
        <f>SUMIFS('[5]1. Отчет АТС'!$F:$F,'[5]1. Отчет АТС'!$A:$A,$A14,'[5]1. Отчет АТС'!$B:$B,13)+'[5]2. Иные услуги'!$D$11+('[5]3. Услуги по передаче'!$E$11*1000)+('[5]4. СН (Установленные)'!$E$10*1000)+'[5]ПУНЦЕМ (потери)'!$D$63</f>
        <v>5001.17</v>
      </c>
      <c r="P14" s="25">
        <f>SUMIFS('[5]1. Отчет АТС'!$F:$F,'[5]1. Отчет АТС'!$A:$A,$A14,'[5]1. Отчет АТС'!$B:$B,14)+'[5]2. Иные услуги'!$D$11+('[5]3. Услуги по передаче'!$E$11*1000)+('[5]4. СН (Установленные)'!$E$10*1000)+'[5]ПУНЦЕМ (потери)'!$D$63</f>
        <v>5002.79</v>
      </c>
      <c r="Q14" s="25">
        <f>SUMIFS('[5]1. Отчет АТС'!$F:$F,'[5]1. Отчет АТС'!$A:$A,$A14,'[5]1. Отчет АТС'!$B:$B,15)+'[5]2. Иные услуги'!$D$11+('[5]3. Услуги по передаче'!$E$11*1000)+('[5]4. СН (Установленные)'!$E$10*1000)+'[5]ПУНЦЕМ (потери)'!$D$63</f>
        <v>5000.6499999999996</v>
      </c>
      <c r="R14" s="25">
        <f>SUMIFS('[5]1. Отчет АТС'!$F:$F,'[5]1. Отчет АТС'!$A:$A,$A14,'[5]1. Отчет АТС'!$B:$B,16)+'[5]2. Иные услуги'!$D$11+('[5]3. Услуги по передаче'!$E$11*1000)+('[5]4. СН (Установленные)'!$E$10*1000)+'[5]ПУНЦЕМ (потери)'!$D$63</f>
        <v>5007.88</v>
      </c>
      <c r="S14" s="25">
        <f>SUMIFS('[5]1. Отчет АТС'!$F:$F,'[5]1. Отчет АТС'!$A:$A,$A14,'[5]1. Отчет АТС'!$B:$B,17)+'[5]2. Иные услуги'!$D$11+('[5]3. Услуги по передаче'!$E$11*1000)+('[5]4. СН (Установленные)'!$E$10*1000)+'[5]ПУНЦЕМ (потери)'!$D$63</f>
        <v>5008.99</v>
      </c>
      <c r="T14" s="25">
        <f>SUMIFS('[5]1. Отчет АТС'!$F:$F,'[5]1. Отчет АТС'!$A:$A,$A14,'[5]1. Отчет АТС'!$B:$B,18)+'[5]2. Иные услуги'!$D$11+('[5]3. Услуги по передаче'!$E$11*1000)+('[5]4. СН (Установленные)'!$E$10*1000)+'[5]ПУНЦЕМ (потери)'!$D$63</f>
        <v>5010.54</v>
      </c>
      <c r="U14" s="25">
        <f>SUMIFS('[5]1. Отчет АТС'!$F:$F,'[5]1. Отчет АТС'!$A:$A,$A14,'[5]1. Отчет АТС'!$B:$B,19)+'[5]2. Иные услуги'!$D$11+('[5]3. Услуги по передаче'!$E$11*1000)+('[5]4. СН (Установленные)'!$E$10*1000)+'[5]ПУНЦЕМ (потери)'!$D$63</f>
        <v>4992.5200000000004</v>
      </c>
      <c r="V14" s="25">
        <f>SUMIFS('[5]1. Отчет АТС'!$F:$F,'[5]1. Отчет АТС'!$A:$A,$A14,'[5]1. Отчет АТС'!$B:$B,20)+'[5]2. Иные услуги'!$D$11+('[5]3. Услуги по передаче'!$E$11*1000)+('[5]4. СН (Установленные)'!$E$10*1000)+'[5]ПУНЦЕМ (потери)'!$D$63</f>
        <v>4991.49</v>
      </c>
      <c r="W14" s="25">
        <f>SUMIFS('[5]1. Отчет АТС'!$F:$F,'[5]1. Отчет АТС'!$A:$A,$A14,'[5]1. Отчет АТС'!$B:$B,21)+'[5]2. Иные услуги'!$D$11+('[5]3. Услуги по передаче'!$E$11*1000)+('[5]4. СН (Установленные)'!$E$10*1000)+'[5]ПУНЦЕМ (потери)'!$D$63</f>
        <v>4999.6499999999996</v>
      </c>
      <c r="X14" s="25">
        <f>SUMIFS('[5]1. Отчет АТС'!$F:$F,'[5]1. Отчет АТС'!$A:$A,$A14,'[5]1. Отчет АТС'!$B:$B,22)+'[5]2. Иные услуги'!$D$11+('[5]3. Услуги по передаче'!$E$11*1000)+('[5]4. СН (Установленные)'!$E$10*1000)+'[5]ПУНЦЕМ (потери)'!$D$63</f>
        <v>4539.1000000000004</v>
      </c>
      <c r="Y14" s="25">
        <f>SUMIFS('[5]1. Отчет АТС'!$F:$F,'[5]1. Отчет АТС'!$A:$A,$A14,'[5]1. Отчет АТС'!$B:$B,23)+'[5]2. Иные услуги'!$D$11+('[5]3. Услуги по передаче'!$E$11*1000)+('[5]4. СН (Установленные)'!$E$10*1000)+'[5]ПУНЦЕМ (потери)'!$D$63</f>
        <v>4283.49</v>
      </c>
    </row>
    <row r="15" spans="1:25">
      <c r="A15" s="24">
        <v>45509</v>
      </c>
      <c r="B15" s="25">
        <f>SUMIFS('[5]1. Отчет АТС'!$F:$F,'[5]1. Отчет АТС'!$A:$A,$A15,'[5]1. Отчет АТС'!$B:$B,0)+'[5]2. Иные услуги'!$D$11+('[5]3. Услуги по передаче'!$E$11*1000)+('[5]4. СН (Установленные)'!$E$10*1000)+'[5]ПУНЦЕМ (потери)'!$D$63</f>
        <v>4117.79</v>
      </c>
      <c r="C15" s="25">
        <f>SUMIFS('[5]1. Отчет АТС'!$F:$F,'[5]1. Отчет АТС'!$A:$A,$A15,'[5]1. Отчет АТС'!$B:$B,1)+'[5]2. Иные услуги'!$D$11+('[5]3. Услуги по передаче'!$E$11*1000)+('[5]4. СН (Установленные)'!$E$10*1000)+'[5]ПУНЦЕМ (потери)'!$D$63</f>
        <v>3941.19</v>
      </c>
      <c r="D15" s="25">
        <f>SUMIFS('[5]1. Отчет АТС'!$F:$F,'[5]1. Отчет АТС'!$A:$A,$A15,'[5]1. Отчет АТС'!$B:$B,2)+'[5]2. Иные услуги'!$D$11+('[5]3. Услуги по передаче'!$E$11*1000)+('[5]4. СН (Установленные)'!$E$10*1000)+'[5]ПУНЦЕМ (потери)'!$D$63</f>
        <v>3804.04</v>
      </c>
      <c r="E15" s="25">
        <f>SUMIFS('[5]1. Отчет АТС'!$F:$F,'[5]1. Отчет АТС'!$A:$A,$A15,'[5]1. Отчет АТС'!$B:$B,3)+'[5]2. Иные услуги'!$D$11+('[5]3. Услуги по передаче'!$E$11*1000)+('[5]4. СН (Установленные)'!$E$10*1000)+'[5]ПУНЦЕМ (потери)'!$D$63</f>
        <v>3713.06</v>
      </c>
      <c r="F15" s="25">
        <f>SUMIFS('[5]1. Отчет АТС'!$F:$F,'[5]1. Отчет АТС'!$A:$A,$A15,'[5]1. Отчет АТС'!$B:$B,4)+'[5]2. Иные услуги'!$D$11+('[5]3. Услуги по передаче'!$E$11*1000)+('[5]4. СН (Установленные)'!$E$10*1000)+'[5]ПУНЦЕМ (потери)'!$D$63</f>
        <v>2983.94</v>
      </c>
      <c r="G15" s="25">
        <f>SUMIFS('[5]1. Отчет АТС'!$F:$F,'[5]1. Отчет АТС'!$A:$A,$A15,'[5]1. Отчет АТС'!$B:$B,5)+'[5]2. Иные услуги'!$D$11+('[5]3. Услуги по передаче'!$E$11*1000)+('[5]4. СН (Установленные)'!$E$10*1000)+'[5]ПУНЦЕМ (потери)'!$D$63</f>
        <v>2983.94</v>
      </c>
      <c r="H15" s="25">
        <f>SUMIFS('[5]1. Отчет АТС'!$F:$F,'[5]1. Отчет АТС'!$A:$A,$A15,'[5]1. Отчет АТС'!$B:$B,6)+'[5]2. Иные услуги'!$D$11+('[5]3. Услуги по передаче'!$E$11*1000)+('[5]4. СН (Установленные)'!$E$10*1000)+'[5]ПУНЦЕМ (потери)'!$D$63</f>
        <v>3188.18</v>
      </c>
      <c r="I15" s="25">
        <f>SUMIFS('[5]1. Отчет АТС'!$F:$F,'[5]1. Отчет АТС'!$A:$A,$A15,'[5]1. Отчет АТС'!$B:$B,7)+'[5]2. Иные услуги'!$D$11+('[5]3. Услуги по передаче'!$E$11*1000)+('[5]4. СН (Установленные)'!$E$10*1000)+'[5]ПУНЦЕМ (потери)'!$D$63</f>
        <v>3092.04</v>
      </c>
      <c r="J15" s="25">
        <f>SUMIFS('[5]1. Отчет АТС'!$F:$F,'[5]1. Отчет АТС'!$A:$A,$A15,'[5]1. Отчет АТС'!$B:$B,8)+'[5]2. Иные услуги'!$D$11+('[5]3. Услуги по передаче'!$E$11*1000)+('[5]4. СН (Установленные)'!$E$10*1000)+'[5]ПУНЦЕМ (потери)'!$D$63</f>
        <v>4717.83</v>
      </c>
      <c r="K15" s="25">
        <f>SUMIFS('[5]1. Отчет АТС'!$F:$F,'[5]1. Отчет АТС'!$A:$A,$A15,'[5]1. Отчет АТС'!$B:$B,9)+'[5]2. Иные услуги'!$D$11+('[5]3. Услуги по передаче'!$E$11*1000)+('[5]4. СН (Установленные)'!$E$10*1000)+'[5]ПУНЦЕМ (потери)'!$D$63</f>
        <v>4965.8500000000004</v>
      </c>
      <c r="L15" s="25">
        <f>SUMIFS('[5]1. Отчет АТС'!$F:$F,'[5]1. Отчет АТС'!$A:$A,$A15,'[5]1. Отчет АТС'!$B:$B,10)+'[5]2. Иные услуги'!$D$11+('[5]3. Услуги по передаче'!$E$11*1000)+('[5]4. СН (Установленные)'!$E$10*1000)+'[5]ПУНЦЕМ (потери)'!$D$63</f>
        <v>4988.88</v>
      </c>
      <c r="M15" s="25">
        <f>SUMIFS('[5]1. Отчет АТС'!$F:$F,'[5]1. Отчет АТС'!$A:$A,$A15,'[5]1. Отчет АТС'!$B:$B,11)+'[5]2. Иные услуги'!$D$11+('[5]3. Услуги по передаче'!$E$11*1000)+('[5]4. СН (Установленные)'!$E$10*1000)+'[5]ПУНЦЕМ (потери)'!$D$63</f>
        <v>4978.41</v>
      </c>
      <c r="N15" s="25">
        <f>SUMIFS('[5]1. Отчет АТС'!$F:$F,'[5]1. Отчет АТС'!$A:$A,$A15,'[5]1. Отчет АТС'!$B:$B,12)+'[5]2. Иные услуги'!$D$11+('[5]3. Услуги по передаче'!$E$11*1000)+('[5]4. СН (Установленные)'!$E$10*1000)+'[5]ПУНЦЕМ (потери)'!$D$63</f>
        <v>4980.1000000000004</v>
      </c>
      <c r="O15" s="25">
        <f>SUMIFS('[5]1. Отчет АТС'!$F:$F,'[5]1. Отчет АТС'!$A:$A,$A15,'[5]1. Отчет АТС'!$B:$B,13)+'[5]2. Иные услуги'!$D$11+('[5]3. Услуги по передаче'!$E$11*1000)+('[5]4. СН (Установленные)'!$E$10*1000)+'[5]ПУНЦЕМ (потери)'!$D$63</f>
        <v>4980.88</v>
      </c>
      <c r="P15" s="25">
        <f>SUMIFS('[5]1. Отчет АТС'!$F:$F,'[5]1. Отчет АТС'!$A:$A,$A15,'[5]1. Отчет АТС'!$B:$B,14)+'[5]2. Иные услуги'!$D$11+('[5]3. Услуги по передаче'!$E$11*1000)+('[5]4. СН (Установленные)'!$E$10*1000)+'[5]ПУНЦЕМ (потери)'!$D$63</f>
        <v>4981.08</v>
      </c>
      <c r="Q15" s="25">
        <f>SUMIFS('[5]1. Отчет АТС'!$F:$F,'[5]1. Отчет АТС'!$A:$A,$A15,'[5]1. Отчет АТС'!$B:$B,15)+'[5]2. Иные услуги'!$D$11+('[5]3. Услуги по передаче'!$E$11*1000)+('[5]4. СН (Установленные)'!$E$10*1000)+'[5]ПУНЦЕМ (потери)'!$D$63</f>
        <v>4982.1399999999994</v>
      </c>
      <c r="R15" s="25">
        <f>SUMIFS('[5]1. Отчет АТС'!$F:$F,'[5]1. Отчет АТС'!$A:$A,$A15,'[5]1. Отчет АТС'!$B:$B,16)+'[5]2. Иные услуги'!$D$11+('[5]3. Услуги по передаче'!$E$11*1000)+('[5]4. СН (Установленные)'!$E$10*1000)+'[5]ПУНЦЕМ (потери)'!$D$63</f>
        <v>4982.45</v>
      </c>
      <c r="S15" s="25">
        <f>SUMIFS('[5]1. Отчет АТС'!$F:$F,'[5]1. Отчет АТС'!$A:$A,$A15,'[5]1. Отчет АТС'!$B:$B,17)+'[5]2. Иные услуги'!$D$11+('[5]3. Услуги по передаче'!$E$11*1000)+('[5]4. СН (Установленные)'!$E$10*1000)+'[5]ПУНЦЕМ (потери)'!$D$63</f>
        <v>5009.1499999999996</v>
      </c>
      <c r="T15" s="25">
        <f>SUMIFS('[5]1. Отчет АТС'!$F:$F,'[5]1. Отчет АТС'!$A:$A,$A15,'[5]1. Отчет АТС'!$B:$B,18)+'[5]2. Иные услуги'!$D$11+('[5]3. Услуги по передаче'!$E$11*1000)+('[5]4. СН (Установленные)'!$E$10*1000)+'[5]ПУНЦЕМ (потери)'!$D$63</f>
        <v>4993.96</v>
      </c>
      <c r="U15" s="25">
        <f>SUMIFS('[5]1. Отчет АТС'!$F:$F,'[5]1. Отчет АТС'!$A:$A,$A15,'[5]1. Отчет АТС'!$B:$B,19)+'[5]2. Иные услуги'!$D$11+('[5]3. Услуги по передаче'!$E$11*1000)+('[5]4. СН (Установленные)'!$E$10*1000)+'[5]ПУНЦЕМ (потери)'!$D$63</f>
        <v>4959.0599999999995</v>
      </c>
      <c r="V15" s="25">
        <f>SUMIFS('[5]1. Отчет АТС'!$F:$F,'[5]1. Отчет АТС'!$A:$A,$A15,'[5]1. Отчет АТС'!$B:$B,20)+'[5]2. Иные услуги'!$D$11+('[5]3. Услуги по передаче'!$E$11*1000)+('[5]4. СН (Установленные)'!$E$10*1000)+'[5]ПУНЦЕМ (потери)'!$D$63</f>
        <v>4974.9399999999996</v>
      </c>
      <c r="W15" s="25">
        <f>SUMIFS('[5]1. Отчет АТС'!$F:$F,'[5]1. Отчет АТС'!$A:$A,$A15,'[5]1. Отчет АТС'!$B:$B,21)+'[5]2. Иные услуги'!$D$11+('[5]3. Услуги по передаче'!$E$11*1000)+('[5]4. СН (Установленные)'!$E$10*1000)+'[5]ПУНЦЕМ (потери)'!$D$63</f>
        <v>4972.88</v>
      </c>
      <c r="X15" s="25">
        <f>SUMIFS('[5]1. Отчет АТС'!$F:$F,'[5]1. Отчет АТС'!$A:$A,$A15,'[5]1. Отчет АТС'!$B:$B,22)+'[5]2. Иные услуги'!$D$11+('[5]3. Услуги по передаче'!$E$11*1000)+('[5]4. СН (Установленные)'!$E$10*1000)+'[5]ПУНЦЕМ (потери)'!$D$63</f>
        <v>4528.28</v>
      </c>
      <c r="Y15" s="25">
        <f>SUMIFS('[5]1. Отчет АТС'!$F:$F,'[5]1. Отчет АТС'!$A:$A,$A15,'[5]1. Отчет АТС'!$B:$B,23)+'[5]2. Иные услуги'!$D$11+('[5]3. Услуги по передаче'!$E$11*1000)+('[5]4. СН (Установленные)'!$E$10*1000)+'[5]ПУНЦЕМ (потери)'!$D$63</f>
        <v>4214.55</v>
      </c>
    </row>
    <row r="16" spans="1:25">
      <c r="A16" s="24">
        <v>45510</v>
      </c>
      <c r="B16" s="25">
        <f>SUMIFS('[5]1. Отчет АТС'!$F:$F,'[5]1. Отчет АТС'!$A:$A,$A16,'[5]1. Отчет АТС'!$B:$B,0)+'[5]2. Иные услуги'!$D$11+('[5]3. Услуги по передаче'!$E$11*1000)+('[5]4. СН (Установленные)'!$E$10*1000)+'[5]ПУНЦЕМ (потери)'!$D$63</f>
        <v>3862.04</v>
      </c>
      <c r="C16" s="25">
        <f>SUMIFS('[5]1. Отчет АТС'!$F:$F,'[5]1. Отчет АТС'!$A:$A,$A16,'[5]1. Отчет АТС'!$B:$B,1)+'[5]2. Иные услуги'!$D$11+('[5]3. Услуги по передаче'!$E$11*1000)+('[5]4. СН (Установленные)'!$E$10*1000)+'[5]ПУНЦЕМ (потери)'!$D$63</f>
        <v>3747.83</v>
      </c>
      <c r="D16" s="25">
        <f>SUMIFS('[5]1. Отчет АТС'!$F:$F,'[5]1. Отчет АТС'!$A:$A,$A16,'[5]1. Отчет АТС'!$B:$B,2)+'[5]2. Иные услуги'!$D$11+('[5]3. Услуги по передаче'!$E$11*1000)+('[5]4. СН (Установленные)'!$E$10*1000)+'[5]ПУНЦЕМ (потери)'!$D$63</f>
        <v>3640.73</v>
      </c>
      <c r="E16" s="25">
        <f>SUMIFS('[5]1. Отчет АТС'!$F:$F,'[5]1. Отчет АТС'!$A:$A,$A16,'[5]1. Отчет АТС'!$B:$B,3)+'[5]2. Иные услуги'!$D$11+('[5]3. Услуги по передаче'!$E$11*1000)+('[5]4. СН (Установленные)'!$E$10*1000)+'[5]ПУНЦЕМ (потери)'!$D$63</f>
        <v>2983.94</v>
      </c>
      <c r="F16" s="25">
        <f>SUMIFS('[5]1. Отчет АТС'!$F:$F,'[5]1. Отчет АТС'!$A:$A,$A16,'[5]1. Отчет АТС'!$B:$B,4)+'[5]2. Иные услуги'!$D$11+('[5]3. Услуги по передаче'!$E$11*1000)+('[5]4. СН (Установленные)'!$E$10*1000)+'[5]ПУНЦЕМ (потери)'!$D$63</f>
        <v>2983.94</v>
      </c>
      <c r="G16" s="25">
        <f>SUMIFS('[5]1. Отчет АТС'!$F:$F,'[5]1. Отчет АТС'!$A:$A,$A16,'[5]1. Отчет АТС'!$B:$B,5)+'[5]2. Иные услуги'!$D$11+('[5]3. Услуги по передаче'!$E$11*1000)+('[5]4. СН (Установленные)'!$E$10*1000)+'[5]ПУНЦЕМ (потери)'!$D$63</f>
        <v>2983.94</v>
      </c>
      <c r="H16" s="25">
        <f>SUMIFS('[5]1. Отчет АТС'!$F:$F,'[5]1. Отчет АТС'!$A:$A,$A16,'[5]1. Отчет АТС'!$B:$B,6)+'[5]2. Иные услуги'!$D$11+('[5]3. Услуги по передаче'!$E$11*1000)+('[5]4. СН (Установленные)'!$E$10*1000)+'[5]ПУНЦЕМ (потери)'!$D$63</f>
        <v>3124.58</v>
      </c>
      <c r="I16" s="25">
        <f>SUMIFS('[5]1. Отчет АТС'!$F:$F,'[5]1. Отчет АТС'!$A:$A,$A16,'[5]1. Отчет АТС'!$B:$B,7)+'[5]2. Иные услуги'!$D$11+('[5]3. Услуги по передаче'!$E$11*1000)+('[5]4. СН (Установленные)'!$E$10*1000)+'[5]ПУНЦЕМ (потери)'!$D$63</f>
        <v>4098.1099999999997</v>
      </c>
      <c r="J16" s="25">
        <f>SUMIFS('[5]1. Отчет АТС'!$F:$F,'[5]1. Отчет АТС'!$A:$A,$A16,'[5]1. Отчет АТС'!$B:$B,8)+'[5]2. Иные услуги'!$D$11+('[5]3. Услуги по передаче'!$E$11*1000)+('[5]4. СН (Установленные)'!$E$10*1000)+'[5]ПУНЦЕМ (потери)'!$D$63</f>
        <v>4563.33</v>
      </c>
      <c r="K16" s="25">
        <f>SUMIFS('[5]1. Отчет АТС'!$F:$F,'[5]1. Отчет АТС'!$A:$A,$A16,'[5]1. Отчет АТС'!$B:$B,9)+'[5]2. Иные услуги'!$D$11+('[5]3. Услуги по передаче'!$E$11*1000)+('[5]4. СН (Установленные)'!$E$10*1000)+'[5]ПУНЦЕМ (потери)'!$D$63</f>
        <v>4962.3</v>
      </c>
      <c r="L16" s="25">
        <f>SUMIFS('[5]1. Отчет АТС'!$F:$F,'[5]1. Отчет АТС'!$A:$A,$A16,'[5]1. Отчет АТС'!$B:$B,10)+'[5]2. Иные услуги'!$D$11+('[5]3. Услуги по передаче'!$E$11*1000)+('[5]4. СН (Установленные)'!$E$10*1000)+'[5]ПУНЦЕМ (потери)'!$D$63</f>
        <v>5002.79</v>
      </c>
      <c r="M16" s="25">
        <f>SUMIFS('[5]1. Отчет АТС'!$F:$F,'[5]1. Отчет АТС'!$A:$A,$A16,'[5]1. Отчет АТС'!$B:$B,11)+'[5]2. Иные услуги'!$D$11+('[5]3. Услуги по передаче'!$E$11*1000)+('[5]4. СН (Установленные)'!$E$10*1000)+'[5]ПУНЦЕМ (потери)'!$D$63</f>
        <v>5008.7700000000004</v>
      </c>
      <c r="N16" s="25">
        <f>SUMIFS('[5]1. Отчет АТС'!$F:$F,'[5]1. Отчет АТС'!$A:$A,$A16,'[5]1. Отчет АТС'!$B:$B,12)+'[5]2. Иные услуги'!$D$11+('[5]3. Услуги по передаче'!$E$11*1000)+('[5]4. СН (Установленные)'!$E$10*1000)+'[5]ПУНЦЕМ (потери)'!$D$63</f>
        <v>5004.75</v>
      </c>
      <c r="O16" s="25">
        <f>SUMIFS('[5]1. Отчет АТС'!$F:$F,'[5]1. Отчет АТС'!$A:$A,$A16,'[5]1. Отчет АТС'!$B:$B,13)+'[5]2. Иные услуги'!$D$11+('[5]3. Услуги по передаче'!$E$11*1000)+('[5]4. СН (Установленные)'!$E$10*1000)+'[5]ПУНЦЕМ (потери)'!$D$63</f>
        <v>5000.54</v>
      </c>
      <c r="P16" s="25">
        <f>SUMIFS('[5]1. Отчет АТС'!$F:$F,'[5]1. Отчет АТС'!$A:$A,$A16,'[5]1. Отчет АТС'!$B:$B,14)+'[5]2. Иные услуги'!$D$11+('[5]3. Услуги по передаче'!$E$11*1000)+('[5]4. СН (Установленные)'!$E$10*1000)+'[5]ПУНЦЕМ (потери)'!$D$63</f>
        <v>5022.47</v>
      </c>
      <c r="Q16" s="25">
        <f>SUMIFS('[5]1. Отчет АТС'!$F:$F,'[5]1. Отчет АТС'!$A:$A,$A16,'[5]1. Отчет АТС'!$B:$B,15)+'[5]2. Иные услуги'!$D$11+('[5]3. Услуги по передаче'!$E$11*1000)+('[5]4. СН (Установленные)'!$E$10*1000)+'[5]ПУНЦЕМ (потери)'!$D$63</f>
        <v>5028.6100000000006</v>
      </c>
      <c r="R16" s="25">
        <f>SUMIFS('[5]1. Отчет АТС'!$F:$F,'[5]1. Отчет АТС'!$A:$A,$A16,'[5]1. Отчет АТС'!$B:$B,16)+'[5]2. Иные услуги'!$D$11+('[5]3. Услуги по передаче'!$E$11*1000)+('[5]4. СН (Установленные)'!$E$10*1000)+'[5]ПУНЦЕМ (потери)'!$D$63</f>
        <v>5016.72</v>
      </c>
      <c r="S16" s="25">
        <f>SUMIFS('[5]1. Отчет АТС'!$F:$F,'[5]1. Отчет АТС'!$A:$A,$A16,'[5]1. Отчет АТС'!$B:$B,17)+'[5]2. Иные услуги'!$D$11+('[5]3. Услуги по передаче'!$E$11*1000)+('[5]4. СН (Установленные)'!$E$10*1000)+'[5]ПУНЦЕМ (потери)'!$D$63</f>
        <v>5001.71</v>
      </c>
      <c r="T16" s="25">
        <f>SUMIFS('[5]1. Отчет АТС'!$F:$F,'[5]1. Отчет АТС'!$A:$A,$A16,'[5]1. Отчет АТС'!$B:$B,18)+'[5]2. Иные услуги'!$D$11+('[5]3. Услуги по передаче'!$E$11*1000)+('[5]4. СН (Установленные)'!$E$10*1000)+'[5]ПУНЦЕМ (потери)'!$D$63</f>
        <v>4985.6000000000004</v>
      </c>
      <c r="U16" s="25">
        <f>SUMIFS('[5]1. Отчет АТС'!$F:$F,'[5]1. Отчет АТС'!$A:$A,$A16,'[5]1. Отчет АТС'!$B:$B,19)+'[5]2. Иные услуги'!$D$11+('[5]3. Услуги по передаче'!$E$11*1000)+('[5]4. СН (Установленные)'!$E$10*1000)+'[5]ПУНЦЕМ (потери)'!$D$63</f>
        <v>4808.58</v>
      </c>
      <c r="V16" s="25">
        <f>SUMIFS('[5]1. Отчет АТС'!$F:$F,'[5]1. Отчет АТС'!$A:$A,$A16,'[5]1. Отчет АТС'!$B:$B,20)+'[5]2. Иные услуги'!$D$11+('[5]3. Услуги по передаче'!$E$11*1000)+('[5]4. СН (Установленные)'!$E$10*1000)+'[5]ПУНЦЕМ (потери)'!$D$63</f>
        <v>4894.63</v>
      </c>
      <c r="W16" s="25">
        <f>SUMIFS('[5]1. Отчет АТС'!$F:$F,'[5]1. Отчет АТС'!$A:$A,$A16,'[5]1. Отчет АТС'!$B:$B,21)+'[5]2. Иные услуги'!$D$11+('[5]3. Услуги по передаче'!$E$11*1000)+('[5]4. СН (Установленные)'!$E$10*1000)+'[5]ПУНЦЕМ (потери)'!$D$63</f>
        <v>4811.3</v>
      </c>
      <c r="X16" s="25">
        <f>SUMIFS('[5]1. Отчет АТС'!$F:$F,'[5]1. Отчет АТС'!$A:$A,$A16,'[5]1. Отчет АТС'!$B:$B,22)+'[5]2. Иные услуги'!$D$11+('[5]3. Услуги по передаче'!$E$11*1000)+('[5]4. СН (Установленные)'!$E$10*1000)+'[5]ПУНЦЕМ (потери)'!$D$63</f>
        <v>4360.4699999999993</v>
      </c>
      <c r="Y16" s="25">
        <f>SUMIFS('[5]1. Отчет АТС'!$F:$F,'[5]1. Отчет АТС'!$A:$A,$A16,'[5]1. Отчет АТС'!$B:$B,23)+'[5]2. Иные услуги'!$D$11+('[5]3. Услуги по передаче'!$E$11*1000)+('[5]4. СН (Установленные)'!$E$10*1000)+'[5]ПУНЦЕМ (потери)'!$D$63</f>
        <v>4074.3999999999996</v>
      </c>
    </row>
    <row r="17" spans="1:25">
      <c r="A17" s="24">
        <v>45511</v>
      </c>
      <c r="B17" s="25">
        <f>SUMIFS('[5]1. Отчет АТС'!$F:$F,'[5]1. Отчет АТС'!$A:$A,$A17,'[5]1. Отчет АТС'!$B:$B,0)+'[5]2. Иные услуги'!$D$11+('[5]3. Услуги по передаче'!$E$11*1000)+('[5]4. СН (Установленные)'!$E$10*1000)+'[5]ПУНЦЕМ (потери)'!$D$63</f>
        <v>3916.8</v>
      </c>
      <c r="C17" s="25">
        <f>SUMIFS('[5]1. Отчет АТС'!$F:$F,'[5]1. Отчет АТС'!$A:$A,$A17,'[5]1. Отчет АТС'!$B:$B,1)+'[5]2. Иные услуги'!$D$11+('[5]3. Услуги по передаче'!$E$11*1000)+('[5]4. СН (Установленные)'!$E$10*1000)+'[5]ПУНЦЕМ (потери)'!$D$63</f>
        <v>3730.7599999999998</v>
      </c>
      <c r="D17" s="25">
        <f>SUMIFS('[5]1. Отчет АТС'!$F:$F,'[5]1. Отчет АТС'!$A:$A,$A17,'[5]1. Отчет АТС'!$B:$B,2)+'[5]2. Иные услуги'!$D$11+('[5]3. Услуги по передаче'!$E$11*1000)+('[5]4. СН (Установленные)'!$E$10*1000)+'[5]ПУНЦЕМ (потери)'!$D$63</f>
        <v>3092.7200000000003</v>
      </c>
      <c r="E17" s="25">
        <f>SUMIFS('[5]1. Отчет АТС'!$F:$F,'[5]1. Отчет АТС'!$A:$A,$A17,'[5]1. Отчет АТС'!$B:$B,3)+'[5]2. Иные услуги'!$D$11+('[5]3. Услуги по передаче'!$E$11*1000)+('[5]4. СН (Установленные)'!$E$10*1000)+'[5]ПУНЦЕМ (потери)'!$D$63</f>
        <v>3079.8199999999997</v>
      </c>
      <c r="F17" s="25">
        <f>SUMIFS('[5]1. Отчет АТС'!$F:$F,'[5]1. Отчет АТС'!$A:$A,$A17,'[5]1. Отчет АТС'!$B:$B,4)+'[5]2. Иные услуги'!$D$11+('[5]3. Услуги по передаче'!$E$11*1000)+('[5]4. СН (Установленные)'!$E$10*1000)+'[5]ПУНЦЕМ (потери)'!$D$63</f>
        <v>3072.89</v>
      </c>
      <c r="G17" s="25">
        <f>SUMIFS('[5]1. Отчет АТС'!$F:$F,'[5]1. Отчет АТС'!$A:$A,$A17,'[5]1. Отчет АТС'!$B:$B,5)+'[5]2. Иные услуги'!$D$11+('[5]3. Услуги по передаче'!$E$11*1000)+('[5]4. СН (Установленные)'!$E$10*1000)+'[5]ПУНЦЕМ (потери)'!$D$63</f>
        <v>3097.99</v>
      </c>
      <c r="H17" s="25">
        <f>SUMIFS('[5]1. Отчет АТС'!$F:$F,'[5]1. Отчет АТС'!$A:$A,$A17,'[5]1. Отчет АТС'!$B:$B,6)+'[5]2. Иные услуги'!$D$11+('[5]3. Услуги по передаче'!$E$11*1000)+('[5]4. СН (Установленные)'!$E$10*1000)+'[5]ПУНЦЕМ (потери)'!$D$63</f>
        <v>3947.7599999999998</v>
      </c>
      <c r="I17" s="25">
        <f>SUMIFS('[5]1. Отчет АТС'!$F:$F,'[5]1. Отчет АТС'!$A:$A,$A17,'[5]1. Отчет АТС'!$B:$B,7)+'[5]2. Иные услуги'!$D$11+('[5]3. Услуги по передаче'!$E$11*1000)+('[5]4. СН (Установленные)'!$E$10*1000)+'[5]ПУНЦЕМ (потери)'!$D$63</f>
        <v>4239.59</v>
      </c>
      <c r="J17" s="25">
        <f>SUMIFS('[5]1. Отчет АТС'!$F:$F,'[5]1. Отчет АТС'!$A:$A,$A17,'[5]1. Отчет АТС'!$B:$B,8)+'[5]2. Иные услуги'!$D$11+('[5]3. Услуги по передаче'!$E$11*1000)+('[5]4. СН (Установленные)'!$E$10*1000)+'[5]ПУНЦЕМ (потери)'!$D$63</f>
        <v>4609.58</v>
      </c>
      <c r="K17" s="25">
        <f>SUMIFS('[5]1. Отчет АТС'!$F:$F,'[5]1. Отчет АТС'!$A:$A,$A17,'[5]1. Отчет АТС'!$B:$B,9)+'[5]2. Иные услуги'!$D$11+('[5]3. Услуги по передаче'!$E$11*1000)+('[5]4. СН (Установленные)'!$E$10*1000)+'[5]ПУНЦЕМ (потери)'!$D$63</f>
        <v>4984.05</v>
      </c>
      <c r="L17" s="25">
        <f>SUMIFS('[5]1. Отчет АТС'!$F:$F,'[5]1. Отчет АТС'!$A:$A,$A17,'[5]1. Отчет АТС'!$B:$B,10)+'[5]2. Иные услуги'!$D$11+('[5]3. Услуги по передаче'!$E$11*1000)+('[5]4. СН (Установленные)'!$E$10*1000)+'[5]ПУНЦЕМ (потери)'!$D$63</f>
        <v>4985.8500000000004</v>
      </c>
      <c r="M17" s="25">
        <f>SUMIFS('[5]1. Отчет АТС'!$F:$F,'[5]1. Отчет АТС'!$A:$A,$A17,'[5]1. Отчет АТС'!$B:$B,11)+'[5]2. Иные услуги'!$D$11+('[5]3. Услуги по передаче'!$E$11*1000)+('[5]4. СН (Установленные)'!$E$10*1000)+'[5]ПУНЦЕМ (потери)'!$D$63</f>
        <v>4987.99</v>
      </c>
      <c r="N17" s="25">
        <f>SUMIFS('[5]1. Отчет АТС'!$F:$F,'[5]1. Отчет АТС'!$A:$A,$A17,'[5]1. Отчет АТС'!$B:$B,12)+'[5]2. Иные услуги'!$D$11+('[5]3. Услуги по передаче'!$E$11*1000)+('[5]4. СН (Установленные)'!$E$10*1000)+'[5]ПУНЦЕМ (потери)'!$D$63</f>
        <v>4991.79</v>
      </c>
      <c r="O17" s="25">
        <f>SUMIFS('[5]1. Отчет АТС'!$F:$F,'[5]1. Отчет АТС'!$A:$A,$A17,'[5]1. Отчет АТС'!$B:$B,13)+'[5]2. Иные услуги'!$D$11+('[5]3. Услуги по передаче'!$E$11*1000)+('[5]4. СН (Установленные)'!$E$10*1000)+'[5]ПУНЦЕМ (потери)'!$D$63</f>
        <v>4989.42</v>
      </c>
      <c r="P17" s="25">
        <f>SUMIFS('[5]1. Отчет АТС'!$F:$F,'[5]1. Отчет АТС'!$A:$A,$A17,'[5]1. Отчет АТС'!$B:$B,14)+'[5]2. Иные услуги'!$D$11+('[5]3. Услуги по передаче'!$E$11*1000)+('[5]4. СН (Установленные)'!$E$10*1000)+'[5]ПУНЦЕМ (потери)'!$D$63</f>
        <v>4995.42</v>
      </c>
      <c r="Q17" s="25">
        <f>SUMIFS('[5]1. Отчет АТС'!$F:$F,'[5]1. Отчет АТС'!$A:$A,$A17,'[5]1. Отчет АТС'!$B:$B,15)+'[5]2. Иные услуги'!$D$11+('[5]3. Услуги по передаче'!$E$11*1000)+('[5]4. СН (Установленные)'!$E$10*1000)+'[5]ПУНЦЕМ (потери)'!$D$63</f>
        <v>4996.16</v>
      </c>
      <c r="R17" s="25">
        <f>SUMIFS('[5]1. Отчет АТС'!$F:$F,'[5]1. Отчет АТС'!$A:$A,$A17,'[5]1. Отчет АТС'!$B:$B,16)+'[5]2. Иные услуги'!$D$11+('[5]3. Услуги по передаче'!$E$11*1000)+('[5]4. СН (Установленные)'!$E$10*1000)+'[5]ПУНЦЕМ (потери)'!$D$63</f>
        <v>5033.75</v>
      </c>
      <c r="S17" s="25">
        <f>SUMIFS('[5]1. Отчет АТС'!$F:$F,'[5]1. Отчет АТС'!$A:$A,$A17,'[5]1. Отчет АТС'!$B:$B,17)+'[5]2. Иные услуги'!$D$11+('[5]3. Услуги по передаче'!$E$11*1000)+('[5]4. СН (Установленные)'!$E$10*1000)+'[5]ПУНЦЕМ (потери)'!$D$63</f>
        <v>5013.3900000000003</v>
      </c>
      <c r="T17" s="25">
        <f>SUMIFS('[5]1. Отчет АТС'!$F:$F,'[5]1. Отчет АТС'!$A:$A,$A17,'[5]1. Отчет АТС'!$B:$B,18)+'[5]2. Иные услуги'!$D$11+('[5]3. Услуги по передаче'!$E$11*1000)+('[5]4. СН (Установленные)'!$E$10*1000)+'[5]ПУНЦЕМ (потери)'!$D$63</f>
        <v>5023.92</v>
      </c>
      <c r="U17" s="25">
        <f>SUMIFS('[5]1. Отчет АТС'!$F:$F,'[5]1. Отчет АТС'!$A:$A,$A17,'[5]1. Отчет АТС'!$B:$B,19)+'[5]2. Иные услуги'!$D$11+('[5]3. Услуги по передаче'!$E$11*1000)+('[5]4. СН (Установленные)'!$E$10*1000)+'[5]ПУНЦЕМ (потери)'!$D$63</f>
        <v>4989.07</v>
      </c>
      <c r="V17" s="25">
        <f>SUMIFS('[5]1. Отчет АТС'!$F:$F,'[5]1. Отчет АТС'!$A:$A,$A17,'[5]1. Отчет АТС'!$B:$B,20)+'[5]2. Иные услуги'!$D$11+('[5]3. Услуги по передаче'!$E$11*1000)+('[5]4. СН (Установленные)'!$E$10*1000)+'[5]ПУНЦЕМ (потери)'!$D$63</f>
        <v>5025.26</v>
      </c>
      <c r="W17" s="25">
        <f>SUMIFS('[5]1. Отчет АТС'!$F:$F,'[5]1. Отчет АТС'!$A:$A,$A17,'[5]1. Отчет АТС'!$B:$B,21)+'[5]2. Иные услуги'!$D$11+('[5]3. Услуги по передаче'!$E$11*1000)+('[5]4. СН (Установленные)'!$E$10*1000)+'[5]ПУНЦЕМ (потери)'!$D$63</f>
        <v>5017.3900000000003</v>
      </c>
      <c r="X17" s="25">
        <f>SUMIFS('[5]1. Отчет АТС'!$F:$F,'[5]1. Отчет АТС'!$A:$A,$A17,'[5]1. Отчет АТС'!$B:$B,22)+'[5]2. Иные услуги'!$D$11+('[5]3. Услуги по передаче'!$E$11*1000)+('[5]4. СН (Установленные)'!$E$10*1000)+'[5]ПУНЦЕМ (потери)'!$D$63</f>
        <v>4636.05</v>
      </c>
      <c r="Y17" s="25">
        <f>SUMIFS('[5]1. Отчет АТС'!$F:$F,'[5]1. Отчет АТС'!$A:$A,$A17,'[5]1. Отчет АТС'!$B:$B,23)+'[5]2. Иные услуги'!$D$11+('[5]3. Услуги по передаче'!$E$11*1000)+('[5]4. СН (Установленные)'!$E$10*1000)+'[5]ПУНЦЕМ (потери)'!$D$63</f>
        <v>4265.49</v>
      </c>
    </row>
    <row r="18" spans="1:25">
      <c r="A18" s="24">
        <v>45512</v>
      </c>
      <c r="B18" s="25">
        <f>SUMIFS('[5]1. Отчет АТС'!$F:$F,'[5]1. Отчет АТС'!$A:$A,$A18,'[5]1. Отчет АТС'!$B:$B,0)+'[5]2. Иные услуги'!$D$11+('[5]3. Услуги по передаче'!$E$11*1000)+('[5]4. СН (Установленные)'!$E$10*1000)+'[5]ПУНЦЕМ (потери)'!$D$63</f>
        <v>4195.25</v>
      </c>
      <c r="C18" s="25">
        <f>SUMIFS('[5]1. Отчет АТС'!$F:$F,'[5]1. Отчет АТС'!$A:$A,$A18,'[5]1. Отчет АТС'!$B:$B,1)+'[5]2. Иные услуги'!$D$11+('[5]3. Услуги по передаче'!$E$11*1000)+('[5]4. СН (Установленные)'!$E$10*1000)+'[5]ПУНЦЕМ (потери)'!$D$63</f>
        <v>3976.35</v>
      </c>
      <c r="D18" s="25">
        <f>SUMIFS('[5]1. Отчет АТС'!$F:$F,'[5]1. Отчет АТС'!$A:$A,$A18,'[5]1. Отчет АТС'!$B:$B,2)+'[5]2. Иные услуги'!$D$11+('[5]3. Услуги по передаче'!$E$11*1000)+('[5]4. СН (Установленные)'!$E$10*1000)+'[5]ПУНЦЕМ (потери)'!$D$63</f>
        <v>3836.1</v>
      </c>
      <c r="E18" s="25">
        <f>SUMIFS('[5]1. Отчет АТС'!$F:$F,'[5]1. Отчет АТС'!$A:$A,$A18,'[5]1. Отчет АТС'!$B:$B,3)+'[5]2. Иные услуги'!$D$11+('[5]3. Услуги по передаче'!$E$11*1000)+('[5]4. СН (Установленные)'!$E$10*1000)+'[5]ПУНЦЕМ (потери)'!$D$63</f>
        <v>3777.19</v>
      </c>
      <c r="F18" s="25">
        <f>SUMIFS('[5]1. Отчет АТС'!$F:$F,'[5]1. Отчет АТС'!$A:$A,$A18,'[5]1. Отчет АТС'!$B:$B,4)+'[5]2. Иные услуги'!$D$11+('[5]3. Услуги по передаче'!$E$11*1000)+('[5]4. СН (Установленные)'!$E$10*1000)+'[5]ПУНЦЕМ (потери)'!$D$63</f>
        <v>3780.89</v>
      </c>
      <c r="G18" s="25">
        <f>SUMIFS('[5]1. Отчет АТС'!$F:$F,'[5]1. Отчет АТС'!$A:$A,$A18,'[5]1. Отчет АТС'!$B:$B,5)+'[5]2. Иные услуги'!$D$11+('[5]3. Услуги по передаче'!$E$11*1000)+('[5]4. СН (Установленные)'!$E$10*1000)+'[5]ПУНЦЕМ (потери)'!$D$63</f>
        <v>3896.1099999999997</v>
      </c>
      <c r="H18" s="25">
        <f>SUMIFS('[5]1. Отчет АТС'!$F:$F,'[5]1. Отчет АТС'!$A:$A,$A18,'[5]1. Отчет АТС'!$B:$B,6)+'[5]2. Иные услуги'!$D$11+('[5]3. Услуги по передаче'!$E$11*1000)+('[5]4. СН (Установленные)'!$E$10*1000)+'[5]ПУНЦЕМ (потери)'!$D$63</f>
        <v>4021.1099999999997</v>
      </c>
      <c r="I18" s="25">
        <f>SUMIFS('[5]1. Отчет АТС'!$F:$F,'[5]1. Отчет АТС'!$A:$A,$A18,'[5]1. Отчет АТС'!$B:$B,7)+'[5]2. Иные услуги'!$D$11+('[5]3. Услуги по передаче'!$E$11*1000)+('[5]4. СН (Установленные)'!$E$10*1000)+'[5]ПУНЦЕМ (потери)'!$D$63</f>
        <v>4208</v>
      </c>
      <c r="J18" s="25">
        <f>SUMIFS('[5]1. Отчет АТС'!$F:$F,'[5]1. Отчет АТС'!$A:$A,$A18,'[5]1. Отчет АТС'!$B:$B,8)+'[5]2. Иные услуги'!$D$11+('[5]3. Услуги по передаче'!$E$11*1000)+('[5]4. СН (Установленные)'!$E$10*1000)+'[5]ПУНЦЕМ (потери)'!$D$63</f>
        <v>4704</v>
      </c>
      <c r="K18" s="25">
        <f>SUMIFS('[5]1. Отчет АТС'!$F:$F,'[5]1. Отчет АТС'!$A:$A,$A18,'[5]1. Отчет АТС'!$B:$B,9)+'[5]2. Иные услуги'!$D$11+('[5]3. Услуги по передаче'!$E$11*1000)+('[5]4. СН (Установленные)'!$E$10*1000)+'[5]ПУНЦЕМ (потери)'!$D$63</f>
        <v>5013.2700000000004</v>
      </c>
      <c r="L18" s="25">
        <f>SUMIFS('[5]1. Отчет АТС'!$F:$F,'[5]1. Отчет АТС'!$A:$A,$A18,'[5]1. Отчет АТС'!$B:$B,10)+'[5]2. Иные услуги'!$D$11+('[5]3. Услуги по передаче'!$E$11*1000)+('[5]4. СН (Установленные)'!$E$10*1000)+'[5]ПУНЦЕМ (потери)'!$D$63</f>
        <v>5033.74</v>
      </c>
      <c r="M18" s="25">
        <f>SUMIFS('[5]1. Отчет АТС'!$F:$F,'[5]1. Отчет АТС'!$A:$A,$A18,'[5]1. Отчет АТС'!$B:$B,11)+'[5]2. Иные услуги'!$D$11+('[5]3. Услуги по передаче'!$E$11*1000)+('[5]4. СН (Установленные)'!$E$10*1000)+'[5]ПУНЦЕМ (потери)'!$D$63</f>
        <v>5039.8500000000004</v>
      </c>
      <c r="N18" s="25">
        <f>SUMIFS('[5]1. Отчет АТС'!$F:$F,'[5]1. Отчет АТС'!$A:$A,$A18,'[5]1. Отчет АТС'!$B:$B,12)+'[5]2. Иные услуги'!$D$11+('[5]3. Услуги по передаче'!$E$11*1000)+('[5]4. СН (Установленные)'!$E$10*1000)+'[5]ПУНЦЕМ (потери)'!$D$63</f>
        <v>5044.1100000000006</v>
      </c>
      <c r="O18" s="25">
        <f>SUMIFS('[5]1. Отчет АТС'!$F:$F,'[5]1. Отчет АТС'!$A:$A,$A18,'[5]1. Отчет АТС'!$B:$B,13)+'[5]2. Иные услуги'!$D$11+('[5]3. Услуги по передаче'!$E$11*1000)+('[5]4. СН (Установленные)'!$E$10*1000)+'[5]ПУНЦЕМ (потери)'!$D$63</f>
        <v>5041.5200000000004</v>
      </c>
      <c r="P18" s="25">
        <f>SUMIFS('[5]1. Отчет АТС'!$F:$F,'[5]1. Отчет АТС'!$A:$A,$A18,'[5]1. Отчет АТС'!$B:$B,14)+'[5]2. Иные услуги'!$D$11+('[5]3. Услуги по передаче'!$E$11*1000)+('[5]4. СН (Установленные)'!$E$10*1000)+'[5]ПУНЦЕМ (потери)'!$D$63</f>
        <v>5049.8900000000003</v>
      </c>
      <c r="Q18" s="25">
        <f>SUMIFS('[5]1. Отчет АТС'!$F:$F,'[5]1. Отчет АТС'!$A:$A,$A18,'[5]1. Отчет АТС'!$B:$B,15)+'[5]2. Иные услуги'!$D$11+('[5]3. Услуги по передаче'!$E$11*1000)+('[5]4. СН (Установленные)'!$E$10*1000)+'[5]ПУНЦЕМ (потери)'!$D$63</f>
        <v>5054.7000000000007</v>
      </c>
      <c r="R18" s="25">
        <f>SUMIFS('[5]1. Отчет АТС'!$F:$F,'[5]1. Отчет АТС'!$A:$A,$A18,'[5]1. Отчет АТС'!$B:$B,16)+'[5]2. Иные услуги'!$D$11+('[5]3. Услуги по передаче'!$E$11*1000)+('[5]4. СН (Установленные)'!$E$10*1000)+'[5]ПУНЦЕМ (потери)'!$D$63</f>
        <v>5069.34</v>
      </c>
      <c r="S18" s="25">
        <f>SUMIFS('[5]1. Отчет АТС'!$F:$F,'[5]1. Отчет АТС'!$A:$A,$A18,'[5]1. Отчет АТС'!$B:$B,17)+'[5]2. Иные услуги'!$D$11+('[5]3. Услуги по передаче'!$E$11*1000)+('[5]4. СН (Установленные)'!$E$10*1000)+'[5]ПУНЦЕМ (потери)'!$D$63</f>
        <v>5071.66</v>
      </c>
      <c r="T18" s="25">
        <f>SUMIFS('[5]1. Отчет АТС'!$F:$F,'[5]1. Отчет АТС'!$A:$A,$A18,'[5]1. Отчет АТС'!$B:$B,18)+'[5]2. Иные услуги'!$D$11+('[5]3. Услуги по передаче'!$E$11*1000)+('[5]4. СН (Установленные)'!$E$10*1000)+'[5]ПУНЦЕМ (потери)'!$D$63</f>
        <v>5062.41</v>
      </c>
      <c r="U18" s="25">
        <f>SUMIFS('[5]1. Отчет АТС'!$F:$F,'[5]1. Отчет АТС'!$A:$A,$A18,'[5]1. Отчет АТС'!$B:$B,19)+'[5]2. Иные услуги'!$D$11+('[5]3. Услуги по передаче'!$E$11*1000)+('[5]4. СН (Установленные)'!$E$10*1000)+'[5]ПУНЦЕМ (потери)'!$D$63</f>
        <v>5044.76</v>
      </c>
      <c r="V18" s="25">
        <f>SUMIFS('[5]1. Отчет АТС'!$F:$F,'[5]1. Отчет АТС'!$A:$A,$A18,'[5]1. Отчет АТС'!$B:$B,20)+'[5]2. Иные услуги'!$D$11+('[5]3. Услуги по передаче'!$E$11*1000)+('[5]4. СН (Установленные)'!$E$10*1000)+'[5]ПУНЦЕМ (потери)'!$D$63</f>
        <v>5063.24</v>
      </c>
      <c r="W18" s="25">
        <f>SUMIFS('[5]1. Отчет АТС'!$F:$F,'[5]1. Отчет АТС'!$A:$A,$A18,'[5]1. Отчет АТС'!$B:$B,21)+'[5]2. Иные услуги'!$D$11+('[5]3. Услуги по передаче'!$E$11*1000)+('[5]4. СН (Установленные)'!$E$10*1000)+'[5]ПУНЦЕМ (потери)'!$D$63</f>
        <v>5054.5</v>
      </c>
      <c r="X18" s="25">
        <f>SUMIFS('[5]1. Отчет АТС'!$F:$F,'[5]1. Отчет АТС'!$A:$A,$A18,'[5]1. Отчет АТС'!$B:$B,22)+'[5]2. Иные услуги'!$D$11+('[5]3. Услуги по передаче'!$E$11*1000)+('[5]4. СН (Установленные)'!$E$10*1000)+'[5]ПУНЦЕМ (потери)'!$D$63</f>
        <v>4949.9799999999996</v>
      </c>
      <c r="Y18" s="25">
        <f>SUMIFS('[5]1. Отчет АТС'!$F:$F,'[5]1. Отчет АТС'!$A:$A,$A18,'[5]1. Отчет АТС'!$B:$B,23)+'[5]2. Иные услуги'!$D$11+('[5]3. Услуги по передаче'!$E$11*1000)+('[5]4. СН (Установленные)'!$E$10*1000)+'[5]ПУНЦЕМ (потери)'!$D$63</f>
        <v>4441.2</v>
      </c>
    </row>
    <row r="19" spans="1:25">
      <c r="A19" s="24">
        <v>45513</v>
      </c>
      <c r="B19" s="25">
        <f>SUMIFS('[5]1. Отчет АТС'!$F:$F,'[5]1. Отчет АТС'!$A:$A,$A19,'[5]1. Отчет АТС'!$B:$B,0)+'[5]2. Иные услуги'!$D$11+('[5]3. Услуги по передаче'!$E$11*1000)+('[5]4. СН (Установленные)'!$E$10*1000)+'[5]ПУНЦЕМ (потери)'!$D$63</f>
        <v>4114.1000000000004</v>
      </c>
      <c r="C19" s="25">
        <f>SUMIFS('[5]1. Отчет АТС'!$F:$F,'[5]1. Отчет АТС'!$A:$A,$A19,'[5]1. Отчет АТС'!$B:$B,1)+'[5]2. Иные услуги'!$D$11+('[5]3. Услуги по передаче'!$E$11*1000)+('[5]4. СН (Установленные)'!$E$10*1000)+'[5]ПУНЦЕМ (потери)'!$D$63</f>
        <v>4001.89</v>
      </c>
      <c r="D19" s="25">
        <f>SUMIFS('[5]1. Отчет АТС'!$F:$F,'[5]1. Отчет АТС'!$A:$A,$A19,'[5]1. Отчет АТС'!$B:$B,2)+'[5]2. Иные услуги'!$D$11+('[5]3. Услуги по передаче'!$E$11*1000)+('[5]4. СН (Установленные)'!$E$10*1000)+'[5]ПУНЦЕМ (потери)'!$D$63</f>
        <v>3831.59</v>
      </c>
      <c r="E19" s="25">
        <f>SUMIFS('[5]1. Отчет АТС'!$F:$F,'[5]1. Отчет АТС'!$A:$A,$A19,'[5]1. Отчет АТС'!$B:$B,3)+'[5]2. Иные услуги'!$D$11+('[5]3. Услуги по передаче'!$E$11*1000)+('[5]4. СН (Установленные)'!$E$10*1000)+'[5]ПУНЦЕМ (потери)'!$D$63</f>
        <v>3745.75</v>
      </c>
      <c r="F19" s="25">
        <f>SUMIFS('[5]1. Отчет АТС'!$F:$F,'[5]1. Отчет АТС'!$A:$A,$A19,'[5]1. Отчет АТС'!$B:$B,4)+'[5]2. Иные услуги'!$D$11+('[5]3. Услуги по передаче'!$E$11*1000)+('[5]4. СН (Установленные)'!$E$10*1000)+'[5]ПУНЦЕМ (потери)'!$D$63</f>
        <v>3696.0699999999997</v>
      </c>
      <c r="G19" s="25">
        <f>SUMIFS('[5]1. Отчет АТС'!$F:$F,'[5]1. Отчет АТС'!$A:$A,$A19,'[5]1. Отчет АТС'!$B:$B,5)+'[5]2. Иные услуги'!$D$11+('[5]3. Услуги по передаче'!$E$11*1000)+('[5]4. СН (Установленные)'!$E$10*1000)+'[5]ПУНЦЕМ (потери)'!$D$63</f>
        <v>3732.3999999999996</v>
      </c>
      <c r="H19" s="25">
        <f>SUMIFS('[5]1. Отчет АТС'!$F:$F,'[5]1. Отчет АТС'!$A:$A,$A19,'[5]1. Отчет АТС'!$B:$B,6)+'[5]2. Иные услуги'!$D$11+('[5]3. Услуги по передаче'!$E$11*1000)+('[5]4. СН (Установленные)'!$E$10*1000)+'[5]ПУНЦЕМ (потери)'!$D$63</f>
        <v>3730.73</v>
      </c>
      <c r="I19" s="25">
        <f>SUMIFS('[5]1. Отчет АТС'!$F:$F,'[5]1. Отчет АТС'!$A:$A,$A19,'[5]1. Отчет АТС'!$B:$B,7)+'[5]2. Иные услуги'!$D$11+('[5]3. Услуги по передаче'!$E$11*1000)+('[5]4. СН (Установленные)'!$E$10*1000)+'[5]ПУНЦЕМ (потери)'!$D$63</f>
        <v>4121.78</v>
      </c>
      <c r="J19" s="25">
        <f>SUMIFS('[5]1. Отчет АТС'!$F:$F,'[5]1. Отчет АТС'!$A:$A,$A19,'[5]1. Отчет АТС'!$B:$B,8)+'[5]2. Иные услуги'!$D$11+('[5]3. Услуги по передаче'!$E$11*1000)+('[5]4. СН (Установленные)'!$E$10*1000)+'[5]ПУНЦЕМ (потери)'!$D$63</f>
        <v>4474.1899999999996</v>
      </c>
      <c r="K19" s="25">
        <f>SUMIFS('[5]1. Отчет АТС'!$F:$F,'[5]1. Отчет АТС'!$A:$A,$A19,'[5]1. Отчет АТС'!$B:$B,9)+'[5]2. Иные услуги'!$D$11+('[5]3. Услуги по передаче'!$E$11*1000)+('[5]4. СН (Установленные)'!$E$10*1000)+'[5]ПУНЦЕМ (потери)'!$D$63</f>
        <v>4880.1399999999994</v>
      </c>
      <c r="L19" s="25">
        <f>SUMIFS('[5]1. Отчет АТС'!$F:$F,'[5]1. Отчет АТС'!$A:$A,$A19,'[5]1. Отчет АТС'!$B:$B,10)+'[5]2. Иные услуги'!$D$11+('[5]3. Услуги по передаче'!$E$11*1000)+('[5]4. СН (Установленные)'!$E$10*1000)+'[5]ПУНЦЕМ (потери)'!$D$63</f>
        <v>5005.75</v>
      </c>
      <c r="M19" s="25">
        <f>SUMIFS('[5]1. Отчет АТС'!$F:$F,'[5]1. Отчет АТС'!$A:$A,$A19,'[5]1. Отчет АТС'!$B:$B,11)+'[5]2. Иные услуги'!$D$11+('[5]3. Услуги по передаче'!$E$11*1000)+('[5]4. СН (Установленные)'!$E$10*1000)+'[5]ПУНЦЕМ (потери)'!$D$63</f>
        <v>5012.82</v>
      </c>
      <c r="N19" s="25">
        <f>SUMIFS('[5]1. Отчет АТС'!$F:$F,'[5]1. Отчет АТС'!$A:$A,$A19,'[5]1. Отчет АТС'!$B:$B,12)+'[5]2. Иные услуги'!$D$11+('[5]3. Услуги по передаче'!$E$11*1000)+('[5]4. СН (Установленные)'!$E$10*1000)+'[5]ПУНЦЕМ (потери)'!$D$63</f>
        <v>5012.63</v>
      </c>
      <c r="O19" s="25">
        <f>SUMIFS('[5]1. Отчет АТС'!$F:$F,'[5]1. Отчет АТС'!$A:$A,$A19,'[5]1. Отчет АТС'!$B:$B,13)+'[5]2. Иные услуги'!$D$11+('[5]3. Услуги по передаче'!$E$11*1000)+('[5]4. СН (Установленные)'!$E$10*1000)+'[5]ПУНЦЕМ (потери)'!$D$63</f>
        <v>5008.1000000000004</v>
      </c>
      <c r="P19" s="25">
        <f>SUMIFS('[5]1. Отчет АТС'!$F:$F,'[5]1. Отчет АТС'!$A:$A,$A19,'[5]1. Отчет АТС'!$B:$B,14)+'[5]2. Иные услуги'!$D$11+('[5]3. Услуги по передаче'!$E$11*1000)+('[5]4. СН (Установленные)'!$E$10*1000)+'[5]ПУНЦЕМ (потери)'!$D$63</f>
        <v>5012.5</v>
      </c>
      <c r="Q19" s="25">
        <f>SUMIFS('[5]1. Отчет АТС'!$F:$F,'[5]1. Отчет АТС'!$A:$A,$A19,'[5]1. Отчет АТС'!$B:$B,15)+'[5]2. Иные услуги'!$D$11+('[5]3. Услуги по передаче'!$E$11*1000)+('[5]4. СН (Установленные)'!$E$10*1000)+'[5]ПУНЦЕМ (потери)'!$D$63</f>
        <v>5012.5200000000004</v>
      </c>
      <c r="R19" s="25">
        <f>SUMIFS('[5]1. Отчет АТС'!$F:$F,'[5]1. Отчет АТС'!$A:$A,$A19,'[5]1. Отчет АТС'!$B:$B,16)+'[5]2. Иные услуги'!$D$11+('[5]3. Услуги по передаче'!$E$11*1000)+('[5]4. СН (Установленные)'!$E$10*1000)+'[5]ПУНЦЕМ (потери)'!$D$63</f>
        <v>5042.2000000000007</v>
      </c>
      <c r="S19" s="25">
        <f>SUMIFS('[5]1. Отчет АТС'!$F:$F,'[5]1. Отчет АТС'!$A:$A,$A19,'[5]1. Отчет АТС'!$B:$B,17)+'[5]2. Иные услуги'!$D$11+('[5]3. Услуги по передаче'!$E$11*1000)+('[5]4. СН (Установленные)'!$E$10*1000)+'[5]ПУНЦЕМ (потери)'!$D$63</f>
        <v>5049.32</v>
      </c>
      <c r="T19" s="25">
        <f>SUMIFS('[5]1. Отчет АТС'!$F:$F,'[5]1. Отчет АТС'!$A:$A,$A19,'[5]1. Отчет АТС'!$B:$B,18)+'[5]2. Иные услуги'!$D$11+('[5]3. Услуги по передаче'!$E$11*1000)+('[5]4. СН (Установленные)'!$E$10*1000)+'[5]ПУНЦЕМ (потери)'!$D$63</f>
        <v>5046.5300000000007</v>
      </c>
      <c r="U19" s="25">
        <f>SUMIFS('[5]1. Отчет АТС'!$F:$F,'[5]1. Отчет АТС'!$A:$A,$A19,'[5]1. Отчет АТС'!$B:$B,19)+'[5]2. Иные услуги'!$D$11+('[5]3. Услуги по передаче'!$E$11*1000)+('[5]4. СН (Установленные)'!$E$10*1000)+'[5]ПУНЦЕМ (потери)'!$D$63</f>
        <v>5017.46</v>
      </c>
      <c r="V19" s="25">
        <f>SUMIFS('[5]1. Отчет АТС'!$F:$F,'[5]1. Отчет АТС'!$A:$A,$A19,'[5]1. Отчет АТС'!$B:$B,20)+'[5]2. Иные услуги'!$D$11+('[5]3. Услуги по передаче'!$E$11*1000)+('[5]4. СН (Установленные)'!$E$10*1000)+'[5]ПУНЦЕМ (потери)'!$D$63</f>
        <v>5044.96</v>
      </c>
      <c r="W19" s="25">
        <f>SUMIFS('[5]1. Отчет АТС'!$F:$F,'[5]1. Отчет АТС'!$A:$A,$A19,'[5]1. Отчет АТС'!$B:$B,21)+'[5]2. Иные услуги'!$D$11+('[5]3. Услуги по передаче'!$E$11*1000)+('[5]4. СН (Установленные)'!$E$10*1000)+'[5]ПУНЦЕМ (потери)'!$D$63</f>
        <v>5028.72</v>
      </c>
      <c r="X19" s="25">
        <f>SUMIFS('[5]1. Отчет АТС'!$F:$F,'[5]1. Отчет АТС'!$A:$A,$A19,'[5]1. Отчет АТС'!$B:$B,22)+'[5]2. Иные услуги'!$D$11+('[5]3. Услуги по передаче'!$E$11*1000)+('[5]4. СН (Установленные)'!$E$10*1000)+'[5]ПУНЦЕМ (потери)'!$D$63</f>
        <v>4923.63</v>
      </c>
      <c r="Y19" s="25">
        <f>SUMIFS('[5]1. Отчет АТС'!$F:$F,'[5]1. Отчет АТС'!$A:$A,$A19,'[5]1. Отчет АТС'!$B:$B,23)+'[5]2. Иные услуги'!$D$11+('[5]3. Услуги по передаче'!$E$11*1000)+('[5]4. СН (Установленные)'!$E$10*1000)+'[5]ПУНЦЕМ (потери)'!$D$63</f>
        <v>4426.93</v>
      </c>
    </row>
    <row r="20" spans="1:25">
      <c r="A20" s="24">
        <v>45514</v>
      </c>
      <c r="B20" s="25">
        <f>SUMIFS('[5]1. Отчет АТС'!$F:$F,'[5]1. Отчет АТС'!$A:$A,$A20,'[5]1. Отчет АТС'!$B:$B,0)+'[5]2. Иные услуги'!$D$11+('[5]3. Услуги по передаче'!$E$11*1000)+('[5]4. СН (Установленные)'!$E$10*1000)+'[5]ПУНЦЕМ (потери)'!$D$63</f>
        <v>4057.8</v>
      </c>
      <c r="C20" s="25">
        <f>SUMIFS('[5]1. Отчет АТС'!$F:$F,'[5]1. Отчет АТС'!$A:$A,$A20,'[5]1. Отчет АТС'!$B:$B,1)+'[5]2. Иные услуги'!$D$11+('[5]3. Услуги по передаче'!$E$11*1000)+('[5]4. СН (Установленные)'!$E$10*1000)+'[5]ПУНЦЕМ (потери)'!$D$63</f>
        <v>3914.04</v>
      </c>
      <c r="D20" s="25">
        <f>SUMIFS('[5]1. Отчет АТС'!$F:$F,'[5]1. Отчет АТС'!$A:$A,$A20,'[5]1. Отчет АТС'!$B:$B,2)+'[5]2. Иные услуги'!$D$11+('[5]3. Услуги по передаче'!$E$11*1000)+('[5]4. СН (Установленные)'!$E$10*1000)+'[5]ПУНЦЕМ (потери)'!$D$63</f>
        <v>3787.1499999999996</v>
      </c>
      <c r="E20" s="25">
        <f>SUMIFS('[5]1. Отчет АТС'!$F:$F,'[5]1. Отчет АТС'!$A:$A,$A20,'[5]1. Отчет АТС'!$B:$B,3)+'[5]2. Иные услуги'!$D$11+('[5]3. Услуги по передаче'!$E$11*1000)+('[5]4. СН (Установленные)'!$E$10*1000)+'[5]ПУНЦЕМ (потери)'!$D$63</f>
        <v>3735.95</v>
      </c>
      <c r="F20" s="25">
        <f>SUMIFS('[5]1. Отчет АТС'!$F:$F,'[5]1. Отчет АТС'!$A:$A,$A20,'[5]1. Отчет АТС'!$B:$B,4)+'[5]2. Иные услуги'!$D$11+('[5]3. Услуги по передаче'!$E$11*1000)+('[5]4. СН (Установленные)'!$E$10*1000)+'[5]ПУНЦЕМ (потери)'!$D$63</f>
        <v>3639.27</v>
      </c>
      <c r="G20" s="25">
        <f>SUMIFS('[5]1. Отчет АТС'!$F:$F,'[5]1. Отчет АТС'!$A:$A,$A20,'[5]1. Отчет АТС'!$B:$B,5)+'[5]2. Иные услуги'!$D$11+('[5]3. Услуги по передаче'!$E$11*1000)+('[5]4. СН (Установленные)'!$E$10*1000)+'[5]ПУНЦЕМ (потери)'!$D$63</f>
        <v>3881.5099999999998</v>
      </c>
      <c r="H20" s="25">
        <f>SUMIFS('[5]1. Отчет АТС'!$F:$F,'[5]1. Отчет АТС'!$A:$A,$A20,'[5]1. Отчет АТС'!$B:$B,6)+'[5]2. Иные услуги'!$D$11+('[5]3. Услуги по передаче'!$E$11*1000)+('[5]4. СН (Установленные)'!$E$10*1000)+'[5]ПУНЦЕМ (потери)'!$D$63</f>
        <v>4037.3599999999997</v>
      </c>
      <c r="I20" s="25">
        <f>SUMIFS('[5]1. Отчет АТС'!$F:$F,'[5]1. Отчет АТС'!$A:$A,$A20,'[5]1. Отчет АТС'!$B:$B,7)+'[5]2. Иные услуги'!$D$11+('[5]3. Услуги по передаче'!$E$11*1000)+('[5]4. СН (Установленные)'!$E$10*1000)+'[5]ПУНЦЕМ (потери)'!$D$63</f>
        <v>4394.05</v>
      </c>
      <c r="J20" s="25">
        <f>SUMIFS('[5]1. Отчет АТС'!$F:$F,'[5]1. Отчет АТС'!$A:$A,$A20,'[5]1. Отчет АТС'!$B:$B,8)+'[5]2. Иные услуги'!$D$11+('[5]3. Услуги по передаче'!$E$11*1000)+('[5]4. СН (Установленные)'!$E$10*1000)+'[5]ПУНЦЕМ (потери)'!$D$63</f>
        <v>5006.47</v>
      </c>
      <c r="K20" s="25">
        <f>SUMIFS('[5]1. Отчет АТС'!$F:$F,'[5]1. Отчет АТС'!$A:$A,$A20,'[5]1. Отчет АТС'!$B:$B,9)+'[5]2. Иные услуги'!$D$11+('[5]3. Услуги по передаче'!$E$11*1000)+('[5]4. СН (Установленные)'!$E$10*1000)+'[5]ПУНЦЕМ (потери)'!$D$63</f>
        <v>5044.54</v>
      </c>
      <c r="L20" s="25">
        <f>SUMIFS('[5]1. Отчет АТС'!$F:$F,'[5]1. Отчет АТС'!$A:$A,$A20,'[5]1. Отчет АТС'!$B:$B,10)+'[5]2. Иные услуги'!$D$11+('[5]3. Услуги по передаче'!$E$11*1000)+('[5]4. СН (Установленные)'!$E$10*1000)+'[5]ПУНЦЕМ (потери)'!$D$63</f>
        <v>5054.2299999999996</v>
      </c>
      <c r="M20" s="25">
        <f>SUMIFS('[5]1. Отчет АТС'!$F:$F,'[5]1. Отчет АТС'!$A:$A,$A20,'[5]1. Отчет АТС'!$B:$B,11)+'[5]2. Иные услуги'!$D$11+('[5]3. Услуги по передаче'!$E$11*1000)+('[5]4. СН (Установленные)'!$E$10*1000)+'[5]ПУНЦЕМ (потери)'!$D$63</f>
        <v>5052.71</v>
      </c>
      <c r="N20" s="25">
        <f>SUMIFS('[5]1. Отчет АТС'!$F:$F,'[5]1. Отчет АТС'!$A:$A,$A20,'[5]1. Отчет АТС'!$B:$B,12)+'[5]2. Иные услуги'!$D$11+('[5]3. Услуги по передаче'!$E$11*1000)+('[5]4. СН (Установленные)'!$E$10*1000)+'[5]ПУНЦЕМ (потери)'!$D$63</f>
        <v>5055.6100000000006</v>
      </c>
      <c r="O20" s="25">
        <f>SUMIFS('[5]1. Отчет АТС'!$F:$F,'[5]1. Отчет АТС'!$A:$A,$A20,'[5]1. Отчет АТС'!$B:$B,13)+'[5]2. Иные услуги'!$D$11+('[5]3. Услуги по передаче'!$E$11*1000)+('[5]4. СН (Установленные)'!$E$10*1000)+'[5]ПУНЦЕМ (потери)'!$D$63</f>
        <v>5055.93</v>
      </c>
      <c r="P20" s="25">
        <f>SUMIFS('[5]1. Отчет АТС'!$F:$F,'[5]1. Отчет АТС'!$A:$A,$A20,'[5]1. Отчет АТС'!$B:$B,14)+'[5]2. Иные услуги'!$D$11+('[5]3. Услуги по передаче'!$E$11*1000)+('[5]4. СН (Установленные)'!$E$10*1000)+'[5]ПУНЦЕМ (потери)'!$D$63</f>
        <v>5070.3600000000006</v>
      </c>
      <c r="Q20" s="25">
        <f>SUMIFS('[5]1. Отчет АТС'!$F:$F,'[5]1. Отчет АТС'!$A:$A,$A20,'[5]1. Отчет АТС'!$B:$B,15)+'[5]2. Иные услуги'!$D$11+('[5]3. Услуги по передаче'!$E$11*1000)+('[5]4. СН (Установленные)'!$E$10*1000)+'[5]ПУНЦЕМ (потери)'!$D$63</f>
        <v>5070.67</v>
      </c>
      <c r="R20" s="25">
        <f>SUMIFS('[5]1. Отчет АТС'!$F:$F,'[5]1. Отчет АТС'!$A:$A,$A20,'[5]1. Отчет АТС'!$B:$B,16)+'[5]2. Иные услуги'!$D$11+('[5]3. Услуги по передаче'!$E$11*1000)+('[5]4. СН (Установленные)'!$E$10*1000)+'[5]ПУНЦЕМ (потери)'!$D$63</f>
        <v>5089.1000000000004</v>
      </c>
      <c r="S20" s="25">
        <f>SUMIFS('[5]1. Отчет АТС'!$F:$F,'[5]1. Отчет АТС'!$A:$A,$A20,'[5]1. Отчет АТС'!$B:$B,17)+'[5]2. Иные услуги'!$D$11+('[5]3. Услуги по передаче'!$E$11*1000)+('[5]4. СН (Установленные)'!$E$10*1000)+'[5]ПУНЦЕМ (потери)'!$D$63</f>
        <v>5073.63</v>
      </c>
      <c r="T20" s="25">
        <f>SUMIFS('[5]1. Отчет АТС'!$F:$F,'[5]1. Отчет АТС'!$A:$A,$A20,'[5]1. Отчет АТС'!$B:$B,18)+'[5]2. Иные услуги'!$D$11+('[5]3. Услуги по передаче'!$E$11*1000)+('[5]4. СН (Установленные)'!$E$10*1000)+'[5]ПУНЦЕМ (потери)'!$D$63</f>
        <v>5071.8500000000004</v>
      </c>
      <c r="U20" s="25">
        <f>SUMIFS('[5]1. Отчет АТС'!$F:$F,'[5]1. Отчет АТС'!$A:$A,$A20,'[5]1. Отчет АТС'!$B:$B,19)+'[5]2. Иные услуги'!$D$11+('[5]3. Услуги по передаче'!$E$11*1000)+('[5]4. СН (Установленные)'!$E$10*1000)+'[5]ПУНЦЕМ (потери)'!$D$63</f>
        <v>5041.4400000000005</v>
      </c>
      <c r="V20" s="25">
        <f>SUMIFS('[5]1. Отчет АТС'!$F:$F,'[5]1. Отчет АТС'!$A:$A,$A20,'[5]1. Отчет АТС'!$B:$B,20)+'[5]2. Иные услуги'!$D$11+('[5]3. Услуги по передаче'!$E$11*1000)+('[5]4. СН (Установленные)'!$E$10*1000)+'[5]ПУНЦЕМ (потери)'!$D$63</f>
        <v>5058.6200000000008</v>
      </c>
      <c r="W20" s="25">
        <f>SUMIFS('[5]1. Отчет АТС'!$F:$F,'[5]1. Отчет АТС'!$A:$A,$A20,'[5]1. Отчет АТС'!$B:$B,21)+'[5]2. Иные услуги'!$D$11+('[5]3. Услуги по передаче'!$E$11*1000)+('[5]4. СН (Установленные)'!$E$10*1000)+'[5]ПУНЦЕМ (потери)'!$D$63</f>
        <v>5050.9799999999996</v>
      </c>
      <c r="X20" s="25">
        <f>SUMIFS('[5]1. Отчет АТС'!$F:$F,'[5]1. Отчет АТС'!$A:$A,$A20,'[5]1. Отчет АТС'!$B:$B,22)+'[5]2. Иные услуги'!$D$11+('[5]3. Услуги по передаче'!$E$11*1000)+('[5]4. СН (Установленные)'!$E$10*1000)+'[5]ПУНЦЕМ (потери)'!$D$63</f>
        <v>4911.7299999999996</v>
      </c>
      <c r="Y20" s="25">
        <f>SUMIFS('[5]1. Отчет АТС'!$F:$F,'[5]1. Отчет АТС'!$A:$A,$A20,'[5]1. Отчет АТС'!$B:$B,23)+'[5]2. Иные услуги'!$D$11+('[5]3. Услуги по передаче'!$E$11*1000)+('[5]4. СН (Установленные)'!$E$10*1000)+'[5]ПУНЦЕМ (потери)'!$D$63</f>
        <v>4375.24</v>
      </c>
    </row>
    <row r="21" spans="1:25">
      <c r="A21" s="24">
        <v>45515</v>
      </c>
      <c r="B21" s="25">
        <f>SUMIFS('[5]1. Отчет АТС'!$F:$F,'[5]1. Отчет АТС'!$A:$A,$A21,'[5]1. Отчет АТС'!$B:$B,0)+'[5]2. Иные услуги'!$D$11+('[5]3. Услуги по передаче'!$E$11*1000)+('[5]4. СН (Установленные)'!$E$10*1000)+'[5]ПУНЦЕМ (потери)'!$D$63</f>
        <v>4037.93</v>
      </c>
      <c r="C21" s="25">
        <f>SUMIFS('[5]1. Отчет АТС'!$F:$F,'[5]1. Отчет АТС'!$A:$A,$A21,'[5]1. Отчет АТС'!$B:$B,1)+'[5]2. Иные услуги'!$D$11+('[5]3. Услуги по передаче'!$E$11*1000)+('[5]4. СН (Установленные)'!$E$10*1000)+'[5]ПУНЦЕМ (потери)'!$D$63</f>
        <v>3913.64</v>
      </c>
      <c r="D21" s="25">
        <f>SUMIFS('[5]1. Отчет АТС'!$F:$F,'[5]1. Отчет АТС'!$A:$A,$A21,'[5]1. Отчет АТС'!$B:$B,2)+'[5]2. Иные услуги'!$D$11+('[5]3. Услуги по передаче'!$E$11*1000)+('[5]4. СН (Установленные)'!$E$10*1000)+'[5]ПУНЦЕМ (потери)'!$D$63</f>
        <v>3752.09</v>
      </c>
      <c r="E21" s="25">
        <f>SUMIFS('[5]1. Отчет АТС'!$F:$F,'[5]1. Отчет АТС'!$A:$A,$A21,'[5]1. Отчет АТС'!$B:$B,3)+'[5]2. Иные услуги'!$D$11+('[5]3. Услуги по передаче'!$E$11*1000)+('[5]4. СН (Установленные)'!$E$10*1000)+'[5]ПУНЦЕМ (потери)'!$D$63</f>
        <v>3634.99</v>
      </c>
      <c r="F21" s="25">
        <f>SUMIFS('[5]1. Отчет АТС'!$F:$F,'[5]1. Отчет АТС'!$A:$A,$A21,'[5]1. Отчет АТС'!$B:$B,4)+'[5]2. Иные услуги'!$D$11+('[5]3. Услуги по передаче'!$E$11*1000)+('[5]4. СН (Установленные)'!$E$10*1000)+'[5]ПУНЦЕМ (потери)'!$D$63</f>
        <v>3593.55</v>
      </c>
      <c r="G21" s="25">
        <f>SUMIFS('[5]1. Отчет АТС'!$F:$F,'[5]1. Отчет АТС'!$A:$A,$A21,'[5]1. Отчет АТС'!$B:$B,5)+'[5]2. Иные услуги'!$D$11+('[5]3. Услуги по передаче'!$E$11*1000)+('[5]4. СН (Установленные)'!$E$10*1000)+'[5]ПУНЦЕМ (потери)'!$D$63</f>
        <v>3118.12</v>
      </c>
      <c r="H21" s="25">
        <f>SUMIFS('[5]1. Отчет АТС'!$F:$F,'[5]1. Отчет АТС'!$A:$A,$A21,'[5]1. Отчет АТС'!$B:$B,6)+'[5]2. Иные услуги'!$D$11+('[5]3. Услуги по передаче'!$E$11*1000)+('[5]4. СН (Установленные)'!$E$10*1000)+'[5]ПУНЦЕМ (потери)'!$D$63</f>
        <v>4035.54</v>
      </c>
      <c r="I21" s="25">
        <f>SUMIFS('[5]1. Отчет АТС'!$F:$F,'[5]1. Отчет АТС'!$A:$A,$A21,'[5]1. Отчет АТС'!$B:$B,7)+'[5]2. Иные услуги'!$D$11+('[5]3. Услуги по передаче'!$E$11*1000)+('[5]4. СН (Установленные)'!$E$10*1000)+'[5]ПУНЦЕМ (потери)'!$D$63</f>
        <v>4367.59</v>
      </c>
      <c r="J21" s="25">
        <f>SUMIFS('[5]1. Отчет АТС'!$F:$F,'[5]1. Отчет АТС'!$A:$A,$A21,'[5]1. Отчет АТС'!$B:$B,8)+'[5]2. Иные услуги'!$D$11+('[5]3. Услуги по передаче'!$E$11*1000)+('[5]4. СН (Установленные)'!$E$10*1000)+'[5]ПУНЦЕМ (потери)'!$D$63</f>
        <v>4796.3500000000004</v>
      </c>
      <c r="K21" s="25">
        <f>SUMIFS('[5]1. Отчет АТС'!$F:$F,'[5]1. Отчет АТС'!$A:$A,$A21,'[5]1. Отчет АТС'!$B:$B,9)+'[5]2. Иные услуги'!$D$11+('[5]3. Услуги по передаче'!$E$11*1000)+('[5]4. СН (Установленные)'!$E$10*1000)+'[5]ПУНЦЕМ (потери)'!$D$63</f>
        <v>5057.1900000000005</v>
      </c>
      <c r="L21" s="25">
        <f>SUMIFS('[5]1. Отчет АТС'!$F:$F,'[5]1. Отчет АТС'!$A:$A,$A21,'[5]1. Отчет АТС'!$B:$B,10)+'[5]2. Иные услуги'!$D$11+('[5]3. Услуги по передаче'!$E$11*1000)+('[5]4. СН (Установленные)'!$E$10*1000)+'[5]ПУНЦЕМ (потери)'!$D$63</f>
        <v>5062.51</v>
      </c>
      <c r="M21" s="25">
        <f>SUMIFS('[5]1. Отчет АТС'!$F:$F,'[5]1. Отчет АТС'!$A:$A,$A21,'[5]1. Отчет АТС'!$B:$B,11)+'[5]2. Иные услуги'!$D$11+('[5]3. Услуги по передаче'!$E$11*1000)+('[5]4. СН (Установленные)'!$E$10*1000)+'[5]ПУНЦЕМ (потери)'!$D$63</f>
        <v>5080.0300000000007</v>
      </c>
      <c r="N21" s="25">
        <f>SUMIFS('[5]1. Отчет АТС'!$F:$F,'[5]1. Отчет АТС'!$A:$A,$A21,'[5]1. Отчет АТС'!$B:$B,12)+'[5]2. Иные услуги'!$D$11+('[5]3. Услуги по передаче'!$E$11*1000)+('[5]4. СН (Установленные)'!$E$10*1000)+'[5]ПУНЦЕМ (потери)'!$D$63</f>
        <v>5084.42</v>
      </c>
      <c r="O21" s="25">
        <f>SUMIFS('[5]1. Отчет АТС'!$F:$F,'[5]1. Отчет АТС'!$A:$A,$A21,'[5]1. Отчет АТС'!$B:$B,13)+'[5]2. Иные услуги'!$D$11+('[5]3. Услуги по передаче'!$E$11*1000)+('[5]4. СН (Установленные)'!$E$10*1000)+'[5]ПУНЦЕМ (потери)'!$D$63</f>
        <v>5079.34</v>
      </c>
      <c r="P21" s="25">
        <f>SUMIFS('[5]1. Отчет АТС'!$F:$F,'[5]1. Отчет АТС'!$A:$A,$A21,'[5]1. Отчет АТС'!$B:$B,14)+'[5]2. Иные услуги'!$D$11+('[5]3. Услуги по передаче'!$E$11*1000)+('[5]4. СН (Установленные)'!$E$10*1000)+'[5]ПУНЦЕМ (потери)'!$D$63</f>
        <v>5105.6100000000006</v>
      </c>
      <c r="Q21" s="25">
        <f>SUMIFS('[5]1. Отчет АТС'!$F:$F,'[5]1. Отчет АТС'!$A:$A,$A21,'[5]1. Отчет АТС'!$B:$B,15)+'[5]2. Иные услуги'!$D$11+('[5]3. Услуги по передаче'!$E$11*1000)+('[5]4. СН (Установленные)'!$E$10*1000)+'[5]ПУНЦЕМ (потери)'!$D$63</f>
        <v>5129.29</v>
      </c>
      <c r="R21" s="25">
        <f>SUMIFS('[5]1. Отчет АТС'!$F:$F,'[5]1. Отчет АТС'!$A:$A,$A21,'[5]1. Отчет АТС'!$B:$B,16)+'[5]2. Иные услуги'!$D$11+('[5]3. Услуги по передаче'!$E$11*1000)+('[5]4. СН (Установленные)'!$E$10*1000)+'[5]ПУНЦЕМ (потери)'!$D$63</f>
        <v>5156.21</v>
      </c>
      <c r="S21" s="25">
        <f>SUMIFS('[5]1. Отчет АТС'!$F:$F,'[5]1. Отчет АТС'!$A:$A,$A21,'[5]1. Отчет АТС'!$B:$B,17)+'[5]2. Иные услуги'!$D$11+('[5]3. Услуги по передаче'!$E$11*1000)+('[5]4. СН (Установленные)'!$E$10*1000)+'[5]ПУНЦЕМ (потери)'!$D$63</f>
        <v>5128.1100000000006</v>
      </c>
      <c r="T21" s="25">
        <f>SUMIFS('[5]1. Отчет АТС'!$F:$F,'[5]1. Отчет АТС'!$A:$A,$A21,'[5]1. Отчет АТС'!$B:$B,18)+'[5]2. Иные услуги'!$D$11+('[5]3. Услуги по передаче'!$E$11*1000)+('[5]4. СН (Установленные)'!$E$10*1000)+'[5]ПУНЦЕМ (потери)'!$D$63</f>
        <v>5083.41</v>
      </c>
      <c r="U21" s="25">
        <f>SUMIFS('[5]1. Отчет АТС'!$F:$F,'[5]1. Отчет АТС'!$A:$A,$A21,'[5]1. Отчет АТС'!$B:$B,19)+'[5]2. Иные услуги'!$D$11+('[5]3. Услуги по передаче'!$E$11*1000)+('[5]4. СН (Установленные)'!$E$10*1000)+'[5]ПУНЦЕМ (потери)'!$D$63</f>
        <v>5044.6400000000003</v>
      </c>
      <c r="V21" s="25">
        <f>SUMIFS('[5]1. Отчет АТС'!$F:$F,'[5]1. Отчет АТС'!$A:$A,$A21,'[5]1. Отчет АТС'!$B:$B,20)+'[5]2. Иные услуги'!$D$11+('[5]3. Услуги по передаче'!$E$11*1000)+('[5]4. СН (Установленные)'!$E$10*1000)+'[5]ПУНЦЕМ (потери)'!$D$63</f>
        <v>5057.5</v>
      </c>
      <c r="W21" s="25">
        <f>SUMIFS('[5]1. Отчет АТС'!$F:$F,'[5]1. Отчет АТС'!$A:$A,$A21,'[5]1. Отчет АТС'!$B:$B,21)+'[5]2. Иные услуги'!$D$11+('[5]3. Услуги по передаче'!$E$11*1000)+('[5]4. СН (Установленные)'!$E$10*1000)+'[5]ПУНЦЕМ (потери)'!$D$63</f>
        <v>5048.6100000000006</v>
      </c>
      <c r="X21" s="25">
        <f>SUMIFS('[5]1. Отчет АТС'!$F:$F,'[5]1. Отчет АТС'!$A:$A,$A21,'[5]1. Отчет АТС'!$B:$B,22)+'[5]2. Иные услуги'!$D$11+('[5]3. Услуги по передаче'!$E$11*1000)+('[5]4. СН (Установленные)'!$E$10*1000)+'[5]ПУНЦЕМ (потери)'!$D$63</f>
        <v>4958.38</v>
      </c>
      <c r="Y21" s="25">
        <f>SUMIFS('[5]1. Отчет АТС'!$F:$F,'[5]1. Отчет АТС'!$A:$A,$A21,'[5]1. Отчет АТС'!$B:$B,23)+'[5]2. Иные услуги'!$D$11+('[5]3. Услуги по передаче'!$E$11*1000)+('[5]4. СН (Установленные)'!$E$10*1000)+'[5]ПУНЦЕМ (потери)'!$D$63</f>
        <v>4435.49</v>
      </c>
    </row>
    <row r="22" spans="1:25">
      <c r="A22" s="24">
        <v>45516</v>
      </c>
      <c r="B22" s="25">
        <f>SUMIFS('[5]1. Отчет АТС'!$F:$F,'[5]1. Отчет АТС'!$A:$A,$A22,'[5]1. Отчет АТС'!$B:$B,0)+'[5]2. Иные услуги'!$D$11+('[5]3. Услуги по передаче'!$E$11*1000)+('[5]4. СН (Установленные)'!$E$10*1000)+'[5]ПУНЦЕМ (потери)'!$D$63</f>
        <v>4165.66</v>
      </c>
      <c r="C22" s="25">
        <f>SUMIFS('[5]1. Отчет АТС'!$F:$F,'[5]1. Отчет АТС'!$A:$A,$A22,'[5]1. Отчет АТС'!$B:$B,1)+'[5]2. Иные услуги'!$D$11+('[5]3. Услуги по передаче'!$E$11*1000)+('[5]4. СН (Установленные)'!$E$10*1000)+'[5]ПУНЦЕМ (потери)'!$D$63</f>
        <v>4086.43</v>
      </c>
      <c r="D22" s="25">
        <f>SUMIFS('[5]1. Отчет АТС'!$F:$F,'[5]1. Отчет АТС'!$A:$A,$A22,'[5]1. Отчет АТС'!$B:$B,2)+'[5]2. Иные услуги'!$D$11+('[5]3. Услуги по передаче'!$E$11*1000)+('[5]4. СН (Установленные)'!$E$10*1000)+'[5]ПУНЦЕМ (потери)'!$D$63</f>
        <v>3949.1</v>
      </c>
      <c r="E22" s="25">
        <f>SUMIFS('[5]1. Отчет АТС'!$F:$F,'[5]1. Отчет АТС'!$A:$A,$A22,'[5]1. Отчет АТС'!$B:$B,3)+'[5]2. Иные услуги'!$D$11+('[5]3. Услуги по передаче'!$E$11*1000)+('[5]4. СН (Установленные)'!$E$10*1000)+'[5]ПУНЦЕМ (потери)'!$D$63</f>
        <v>3774.21</v>
      </c>
      <c r="F22" s="25">
        <f>SUMIFS('[5]1. Отчет АТС'!$F:$F,'[5]1. Отчет АТС'!$A:$A,$A22,'[5]1. Отчет АТС'!$B:$B,4)+'[5]2. Иные услуги'!$D$11+('[5]3. Услуги по передаче'!$E$11*1000)+('[5]4. СН (Установленные)'!$E$10*1000)+'[5]ПУНЦЕМ (потери)'!$D$63</f>
        <v>3720.38</v>
      </c>
      <c r="G22" s="25">
        <f>SUMIFS('[5]1. Отчет АТС'!$F:$F,'[5]1. Отчет АТС'!$A:$A,$A22,'[5]1. Отчет АТС'!$B:$B,5)+'[5]2. Иные услуги'!$D$11+('[5]3. Услуги по передаче'!$E$11*1000)+('[5]4. СН (Установленные)'!$E$10*1000)+'[5]ПУНЦЕМ (потери)'!$D$63</f>
        <v>3811.33</v>
      </c>
      <c r="H22" s="25">
        <f>SUMIFS('[5]1. Отчет АТС'!$F:$F,'[5]1. Отчет АТС'!$A:$A,$A22,'[5]1. Отчет АТС'!$B:$B,6)+'[5]2. Иные услуги'!$D$11+('[5]3. Услуги по передаче'!$E$11*1000)+('[5]4. СН (Установленные)'!$E$10*1000)+'[5]ПУНЦЕМ (потери)'!$D$63</f>
        <v>3842.81</v>
      </c>
      <c r="I22" s="25">
        <f>SUMIFS('[5]1. Отчет АТС'!$F:$F,'[5]1. Отчет АТС'!$A:$A,$A22,'[5]1. Отчет АТС'!$B:$B,7)+'[5]2. Иные услуги'!$D$11+('[5]3. Услуги по передаче'!$E$11*1000)+('[5]4. СН (Установленные)'!$E$10*1000)+'[5]ПУНЦЕМ (потери)'!$D$63</f>
        <v>4132.93</v>
      </c>
      <c r="J22" s="25">
        <f>SUMIFS('[5]1. Отчет АТС'!$F:$F,'[5]1. Отчет АТС'!$A:$A,$A22,'[5]1. Отчет АТС'!$B:$B,8)+'[5]2. Иные услуги'!$D$11+('[5]3. Услуги по передаче'!$E$11*1000)+('[5]4. СН (Установленные)'!$E$10*1000)+'[5]ПУНЦЕМ (потери)'!$D$63</f>
        <v>4477.4699999999993</v>
      </c>
      <c r="K22" s="25">
        <f>SUMIFS('[5]1. Отчет АТС'!$F:$F,'[5]1. Отчет АТС'!$A:$A,$A22,'[5]1. Отчет АТС'!$B:$B,9)+'[5]2. Иные услуги'!$D$11+('[5]3. Услуги по передаче'!$E$11*1000)+('[5]4. СН (Установленные)'!$E$10*1000)+'[5]ПУНЦЕМ (потери)'!$D$63</f>
        <v>4980</v>
      </c>
      <c r="L22" s="25">
        <f>SUMIFS('[5]1. Отчет АТС'!$F:$F,'[5]1. Отчет АТС'!$A:$A,$A22,'[5]1. Отчет АТС'!$B:$B,10)+'[5]2. Иные услуги'!$D$11+('[5]3. Услуги по передаче'!$E$11*1000)+('[5]4. СН (Установленные)'!$E$10*1000)+'[5]ПУНЦЕМ (потери)'!$D$63</f>
        <v>5047.09</v>
      </c>
      <c r="M22" s="25">
        <f>SUMIFS('[5]1. Отчет АТС'!$F:$F,'[5]1. Отчет АТС'!$A:$A,$A22,'[5]1. Отчет АТС'!$B:$B,11)+'[5]2. Иные услуги'!$D$11+('[5]3. Услуги по передаче'!$E$11*1000)+('[5]4. СН (Установленные)'!$E$10*1000)+'[5]ПУНЦЕМ (потери)'!$D$63</f>
        <v>5060.3</v>
      </c>
      <c r="N22" s="25">
        <f>SUMIFS('[5]1. Отчет АТС'!$F:$F,'[5]1. Отчет АТС'!$A:$A,$A22,'[5]1. Отчет АТС'!$B:$B,12)+'[5]2. Иные услуги'!$D$11+('[5]3. Услуги по передаче'!$E$11*1000)+('[5]4. СН (Установленные)'!$E$10*1000)+'[5]ПУНЦЕМ (потери)'!$D$63</f>
        <v>5060.21</v>
      </c>
      <c r="O22" s="25">
        <f>SUMIFS('[5]1. Отчет АТС'!$F:$F,'[5]1. Отчет АТС'!$A:$A,$A22,'[5]1. Отчет АТС'!$B:$B,13)+'[5]2. Иные услуги'!$D$11+('[5]3. Услуги по передаче'!$E$11*1000)+('[5]4. СН (Установленные)'!$E$10*1000)+'[5]ПУНЦЕМ (потери)'!$D$63</f>
        <v>5056.3500000000004</v>
      </c>
      <c r="P22" s="25">
        <f>SUMIFS('[5]1. Отчет АТС'!$F:$F,'[5]1. Отчет АТС'!$A:$A,$A22,'[5]1. Отчет АТС'!$B:$B,14)+'[5]2. Иные услуги'!$D$11+('[5]3. Услуги по передаче'!$E$11*1000)+('[5]4. СН (Установленные)'!$E$10*1000)+'[5]ПУНЦЕМ (потери)'!$D$63</f>
        <v>5057.3500000000004</v>
      </c>
      <c r="Q22" s="25">
        <f>SUMIFS('[5]1. Отчет АТС'!$F:$F,'[5]1. Отчет АТС'!$A:$A,$A22,'[5]1. Отчет АТС'!$B:$B,15)+'[5]2. Иные услуги'!$D$11+('[5]3. Услуги по передаче'!$E$11*1000)+('[5]4. СН (Установленные)'!$E$10*1000)+'[5]ПУНЦЕМ (потери)'!$D$63</f>
        <v>5056.6200000000008</v>
      </c>
      <c r="R22" s="25">
        <f>SUMIFS('[5]1. Отчет АТС'!$F:$F,'[5]1. Отчет АТС'!$A:$A,$A22,'[5]1. Отчет АТС'!$B:$B,16)+'[5]2. Иные услуги'!$D$11+('[5]3. Услуги по передаче'!$E$11*1000)+('[5]4. СН (Установленные)'!$E$10*1000)+'[5]ПУНЦЕМ (потери)'!$D$63</f>
        <v>5053.6400000000003</v>
      </c>
      <c r="S22" s="25">
        <f>SUMIFS('[5]1. Отчет АТС'!$F:$F,'[5]1. Отчет АТС'!$A:$A,$A22,'[5]1. Отчет АТС'!$B:$B,17)+'[5]2. Иные услуги'!$D$11+('[5]3. Услуги по передаче'!$E$11*1000)+('[5]4. СН (Установленные)'!$E$10*1000)+'[5]ПУНЦЕМ (потери)'!$D$63</f>
        <v>5031.54</v>
      </c>
      <c r="T22" s="25">
        <f>SUMIFS('[5]1. Отчет АТС'!$F:$F,'[5]1. Отчет АТС'!$A:$A,$A22,'[5]1. Отчет АТС'!$B:$B,18)+'[5]2. Иные услуги'!$D$11+('[5]3. Услуги по передаче'!$E$11*1000)+('[5]4. СН (Установленные)'!$E$10*1000)+'[5]ПУНЦЕМ (потери)'!$D$63</f>
        <v>5022.91</v>
      </c>
      <c r="U22" s="25">
        <f>SUMIFS('[5]1. Отчет АТС'!$F:$F,'[5]1. Отчет АТС'!$A:$A,$A22,'[5]1. Отчет АТС'!$B:$B,19)+'[5]2. Иные услуги'!$D$11+('[5]3. Услуги по передаче'!$E$11*1000)+('[5]4. СН (Установленные)'!$E$10*1000)+'[5]ПУНЦЕМ (потери)'!$D$63</f>
        <v>4989.9399999999996</v>
      </c>
      <c r="V22" s="25">
        <f>SUMIFS('[5]1. Отчет АТС'!$F:$F,'[5]1. Отчет АТС'!$A:$A,$A22,'[5]1. Отчет АТС'!$B:$B,20)+'[5]2. Иные услуги'!$D$11+('[5]3. Услуги по передаче'!$E$11*1000)+('[5]4. СН (Установленные)'!$E$10*1000)+'[5]ПУНЦЕМ (потери)'!$D$63</f>
        <v>5027.82</v>
      </c>
      <c r="W22" s="25">
        <f>SUMIFS('[5]1. Отчет АТС'!$F:$F,'[5]1. Отчет АТС'!$A:$A,$A22,'[5]1. Отчет АТС'!$B:$B,21)+'[5]2. Иные услуги'!$D$11+('[5]3. Услуги по передаче'!$E$11*1000)+('[5]4. СН (Установленные)'!$E$10*1000)+'[5]ПУНЦЕМ (потери)'!$D$63</f>
        <v>5014.01</v>
      </c>
      <c r="X22" s="25">
        <f>SUMIFS('[5]1. Отчет АТС'!$F:$F,'[5]1. Отчет АТС'!$A:$A,$A22,'[5]1. Отчет АТС'!$B:$B,22)+'[5]2. Иные услуги'!$D$11+('[5]3. Услуги по передаче'!$E$11*1000)+('[5]4. СН (Установленные)'!$E$10*1000)+'[5]ПУНЦЕМ (потери)'!$D$63</f>
        <v>4734.28</v>
      </c>
      <c r="Y22" s="25">
        <f>SUMIFS('[5]1. Отчет АТС'!$F:$F,'[5]1. Отчет АТС'!$A:$A,$A22,'[5]1. Отчет АТС'!$B:$B,23)+'[5]2. Иные услуги'!$D$11+('[5]3. Услуги по передаче'!$E$11*1000)+('[5]4. СН (Установленные)'!$E$10*1000)+'[5]ПУНЦЕМ (потери)'!$D$63</f>
        <v>4335.75</v>
      </c>
    </row>
    <row r="23" spans="1:25">
      <c r="A23" s="24">
        <v>45517</v>
      </c>
      <c r="B23" s="25">
        <f>SUMIFS('[5]1. Отчет АТС'!$F:$F,'[5]1. Отчет АТС'!$A:$A,$A23,'[5]1. Отчет АТС'!$B:$B,0)+'[5]2. Иные услуги'!$D$11+('[5]3. Услуги по передаче'!$E$11*1000)+('[5]4. СН (Установленные)'!$E$10*1000)+'[5]ПУНЦЕМ (потери)'!$D$63</f>
        <v>4127.74</v>
      </c>
      <c r="C23" s="25">
        <f>SUMIFS('[5]1. Отчет АТС'!$F:$F,'[5]1. Отчет АТС'!$A:$A,$A23,'[5]1. Отчет АТС'!$B:$B,1)+'[5]2. Иные услуги'!$D$11+('[5]3. Услуги по передаче'!$E$11*1000)+('[5]4. СН (Установленные)'!$E$10*1000)+'[5]ПУНЦЕМ (потери)'!$D$63</f>
        <v>4094.29</v>
      </c>
      <c r="D23" s="25">
        <f>SUMIFS('[5]1. Отчет АТС'!$F:$F,'[5]1. Отчет АТС'!$A:$A,$A23,'[5]1. Отчет АТС'!$B:$B,2)+'[5]2. Иные услуги'!$D$11+('[5]3. Услуги по передаче'!$E$11*1000)+('[5]4. СН (Установленные)'!$E$10*1000)+'[5]ПУНЦЕМ (потери)'!$D$63</f>
        <v>3960.74</v>
      </c>
      <c r="E23" s="25">
        <f>SUMIFS('[5]1. Отчет АТС'!$F:$F,'[5]1. Отчет АТС'!$A:$A,$A23,'[5]1. Отчет АТС'!$B:$B,3)+'[5]2. Иные услуги'!$D$11+('[5]3. Услуги по передаче'!$E$11*1000)+('[5]4. СН (Установленные)'!$E$10*1000)+'[5]ПУНЦЕМ (потери)'!$D$63</f>
        <v>3793.13</v>
      </c>
      <c r="F23" s="25">
        <f>SUMIFS('[5]1. Отчет АТС'!$F:$F,'[5]1. Отчет АТС'!$A:$A,$A23,'[5]1. Отчет АТС'!$B:$B,4)+'[5]2. Иные услуги'!$D$11+('[5]3. Услуги по передаче'!$E$11*1000)+('[5]4. СН (Установленные)'!$E$10*1000)+'[5]ПУНЦЕМ (потери)'!$D$63</f>
        <v>3686.25</v>
      </c>
      <c r="G23" s="25">
        <f>SUMIFS('[5]1. Отчет АТС'!$F:$F,'[5]1. Отчет АТС'!$A:$A,$A23,'[5]1. Отчет АТС'!$B:$B,5)+'[5]2. Иные услуги'!$D$11+('[5]3. Услуги по передаче'!$E$11*1000)+('[5]4. СН (Установленные)'!$E$10*1000)+'[5]ПУНЦЕМ (потери)'!$D$63</f>
        <v>3980.68</v>
      </c>
      <c r="H23" s="25">
        <f>SUMIFS('[5]1. Отчет АТС'!$F:$F,'[5]1. Отчет АТС'!$A:$A,$A23,'[5]1. Отчет АТС'!$B:$B,6)+'[5]2. Иные услуги'!$D$11+('[5]3. Услуги по передаче'!$E$11*1000)+('[5]4. СН (Установленные)'!$E$10*1000)+'[5]ПУНЦЕМ (потери)'!$D$63</f>
        <v>4100.41</v>
      </c>
      <c r="I23" s="25">
        <f>SUMIFS('[5]1. Отчет АТС'!$F:$F,'[5]1. Отчет АТС'!$A:$A,$A23,'[5]1. Отчет АТС'!$B:$B,7)+'[5]2. Иные услуги'!$D$11+('[5]3. Услуги по передаче'!$E$11*1000)+('[5]4. СН (Установленные)'!$E$10*1000)+'[5]ПУНЦЕМ (потери)'!$D$63</f>
        <v>4403.49</v>
      </c>
      <c r="J23" s="25">
        <f>SUMIFS('[5]1. Отчет АТС'!$F:$F,'[5]1. Отчет АТС'!$A:$A,$A23,'[5]1. Отчет АТС'!$B:$B,8)+'[5]2. Иные услуги'!$D$11+('[5]3. Услуги по передаче'!$E$11*1000)+('[5]4. СН (Установленные)'!$E$10*1000)+'[5]ПУНЦЕМ (потери)'!$D$63</f>
        <v>5033.3700000000008</v>
      </c>
      <c r="K23" s="25">
        <f>SUMIFS('[5]1. Отчет АТС'!$F:$F,'[5]1. Отчет АТС'!$A:$A,$A23,'[5]1. Отчет АТС'!$B:$B,9)+'[5]2. Иные услуги'!$D$11+('[5]3. Услуги по передаче'!$E$11*1000)+('[5]4. СН (Установленные)'!$E$10*1000)+'[5]ПУНЦЕМ (потери)'!$D$63</f>
        <v>5080.2299999999996</v>
      </c>
      <c r="L23" s="25">
        <f>SUMIFS('[5]1. Отчет АТС'!$F:$F,'[5]1. Отчет АТС'!$A:$A,$A23,'[5]1. Отчет АТС'!$B:$B,10)+'[5]2. Иные услуги'!$D$11+('[5]3. Услуги по передаче'!$E$11*1000)+('[5]4. СН (Установленные)'!$E$10*1000)+'[5]ПУНЦЕМ (потери)'!$D$63</f>
        <v>5095.0200000000004</v>
      </c>
      <c r="M23" s="25">
        <f>SUMIFS('[5]1. Отчет АТС'!$F:$F,'[5]1. Отчет АТС'!$A:$A,$A23,'[5]1. Отчет АТС'!$B:$B,11)+'[5]2. Иные услуги'!$D$11+('[5]3. Услуги по передаче'!$E$11*1000)+('[5]4. СН (Установленные)'!$E$10*1000)+'[5]ПУНЦЕМ (потери)'!$D$63</f>
        <v>5104.9500000000007</v>
      </c>
      <c r="N23" s="25">
        <f>SUMIFS('[5]1. Отчет АТС'!$F:$F,'[5]1. Отчет АТС'!$A:$A,$A23,'[5]1. Отчет АТС'!$B:$B,12)+'[5]2. Иные услуги'!$D$11+('[5]3. Услуги по передаче'!$E$11*1000)+('[5]4. СН (Установленные)'!$E$10*1000)+'[5]ПУНЦЕМ (потери)'!$D$63</f>
        <v>5101</v>
      </c>
      <c r="O23" s="25">
        <f>SUMIFS('[5]1. Отчет АТС'!$F:$F,'[5]1. Отчет АТС'!$A:$A,$A23,'[5]1. Отчет АТС'!$B:$B,13)+'[5]2. Иные услуги'!$D$11+('[5]3. Услуги по передаче'!$E$11*1000)+('[5]4. СН (Установленные)'!$E$10*1000)+'[5]ПУНЦЕМ (потери)'!$D$63</f>
        <v>5104.72</v>
      </c>
      <c r="P23" s="25">
        <f>SUMIFS('[5]1. Отчет АТС'!$F:$F,'[5]1. Отчет АТС'!$A:$A,$A23,'[5]1. Отчет АТС'!$B:$B,14)+'[5]2. Иные услуги'!$D$11+('[5]3. Услуги по передаче'!$E$11*1000)+('[5]4. СН (Установленные)'!$E$10*1000)+'[5]ПУНЦЕМ (потери)'!$D$63</f>
        <v>5119.68</v>
      </c>
      <c r="Q23" s="25">
        <f>SUMIFS('[5]1. Отчет АТС'!$F:$F,'[5]1. Отчет АТС'!$A:$A,$A23,'[5]1. Отчет АТС'!$B:$B,15)+'[5]2. Иные услуги'!$D$11+('[5]3. Услуги по передаче'!$E$11*1000)+('[5]4. СН (Установленные)'!$E$10*1000)+'[5]ПУНЦЕМ (потери)'!$D$63</f>
        <v>5120.6900000000005</v>
      </c>
      <c r="R23" s="25">
        <f>SUMIFS('[5]1. Отчет АТС'!$F:$F,'[5]1. Отчет АТС'!$A:$A,$A23,'[5]1. Отчет АТС'!$B:$B,16)+'[5]2. Иные услуги'!$D$11+('[5]3. Услуги по передаче'!$E$11*1000)+('[5]4. СН (Установленные)'!$E$10*1000)+'[5]ПУНЦЕМ (потери)'!$D$63</f>
        <v>5124.47</v>
      </c>
      <c r="S23" s="25">
        <f>SUMIFS('[5]1. Отчет АТС'!$F:$F,'[5]1. Отчет АТС'!$A:$A,$A23,'[5]1. Отчет АТС'!$B:$B,17)+'[5]2. Иные услуги'!$D$11+('[5]3. Услуги по передаче'!$E$11*1000)+('[5]4. СН (Установленные)'!$E$10*1000)+'[5]ПУНЦЕМ (потери)'!$D$63</f>
        <v>5117.25</v>
      </c>
      <c r="T23" s="25">
        <f>SUMIFS('[5]1. Отчет АТС'!$F:$F,'[5]1. Отчет АТС'!$A:$A,$A23,'[5]1. Отчет АТС'!$B:$B,18)+'[5]2. Иные услуги'!$D$11+('[5]3. Услуги по передаче'!$E$11*1000)+('[5]4. СН (Установленные)'!$E$10*1000)+'[5]ПУНЦЕМ (потери)'!$D$63</f>
        <v>5119.68</v>
      </c>
      <c r="U23" s="25">
        <f>SUMIFS('[5]1. Отчет АТС'!$F:$F,'[5]1. Отчет АТС'!$A:$A,$A23,'[5]1. Отчет АТС'!$B:$B,19)+'[5]2. Иные услуги'!$D$11+('[5]3. Услуги по передаче'!$E$11*1000)+('[5]4. СН (Установленные)'!$E$10*1000)+'[5]ПУНЦЕМ (потери)'!$D$63</f>
        <v>5078.8500000000004</v>
      </c>
      <c r="V23" s="25">
        <f>SUMIFS('[5]1. Отчет АТС'!$F:$F,'[5]1. Отчет АТС'!$A:$A,$A23,'[5]1. Отчет АТС'!$B:$B,20)+'[5]2. Иные услуги'!$D$11+('[5]3. Услуги по передаче'!$E$11*1000)+('[5]4. СН (Установленные)'!$E$10*1000)+'[5]ПУНЦЕМ (потери)'!$D$63</f>
        <v>5099.72</v>
      </c>
      <c r="W23" s="25">
        <f>SUMIFS('[5]1. Отчет АТС'!$F:$F,'[5]1. Отчет АТС'!$A:$A,$A23,'[5]1. Отчет АТС'!$B:$B,21)+'[5]2. Иные услуги'!$D$11+('[5]3. Услуги по передаче'!$E$11*1000)+('[5]4. СН (Установленные)'!$E$10*1000)+'[5]ПУНЦЕМ (потери)'!$D$63</f>
        <v>5060.66</v>
      </c>
      <c r="X23" s="25">
        <f>SUMIFS('[5]1. Отчет АТС'!$F:$F,'[5]1. Отчет АТС'!$A:$A,$A23,'[5]1. Отчет АТС'!$B:$B,22)+'[5]2. Иные услуги'!$D$11+('[5]3. Услуги по передаче'!$E$11*1000)+('[5]4. СН (Установленные)'!$E$10*1000)+'[5]ПУНЦЕМ (потери)'!$D$63</f>
        <v>5003.76</v>
      </c>
      <c r="Y23" s="25">
        <f>SUMIFS('[5]1. Отчет АТС'!$F:$F,'[5]1. Отчет АТС'!$A:$A,$A23,'[5]1. Отчет АТС'!$B:$B,23)+'[5]2. Иные услуги'!$D$11+('[5]3. Услуги по передаче'!$E$11*1000)+('[5]4. СН (Установленные)'!$E$10*1000)+'[5]ПУНЦЕМ (потери)'!$D$63</f>
        <v>4415.9699999999993</v>
      </c>
    </row>
    <row r="24" spans="1:25">
      <c r="A24" s="24">
        <v>45518</v>
      </c>
      <c r="B24" s="25">
        <f>SUMIFS('[5]1. Отчет АТС'!$F:$F,'[5]1. Отчет АТС'!$A:$A,$A24,'[5]1. Отчет АТС'!$B:$B,0)+'[5]2. Иные услуги'!$D$11+('[5]3. Услуги по передаче'!$E$11*1000)+('[5]4. СН (Установленные)'!$E$10*1000)+'[5]ПУНЦЕМ (потери)'!$D$63</f>
        <v>4101.76</v>
      </c>
      <c r="C24" s="25">
        <f>SUMIFS('[5]1. Отчет АТС'!$F:$F,'[5]1. Отчет АТС'!$A:$A,$A24,'[5]1. Отчет АТС'!$B:$B,1)+'[5]2. Иные услуги'!$D$11+('[5]3. Услуги по передаче'!$E$11*1000)+('[5]4. СН (Установленные)'!$E$10*1000)+'[5]ПУНЦЕМ (потери)'!$D$63</f>
        <v>4032.4799999999996</v>
      </c>
      <c r="D24" s="25">
        <f>SUMIFS('[5]1. Отчет АТС'!$F:$F,'[5]1. Отчет АТС'!$A:$A,$A24,'[5]1. Отчет АТС'!$B:$B,2)+'[5]2. Иные услуги'!$D$11+('[5]3. Услуги по передаче'!$E$11*1000)+('[5]4. СН (Установленные)'!$E$10*1000)+'[5]ПУНЦЕМ (потери)'!$D$63</f>
        <v>3809.74</v>
      </c>
      <c r="E24" s="25">
        <f>SUMIFS('[5]1. Отчет АТС'!$F:$F,'[5]1. Отчет АТС'!$A:$A,$A24,'[5]1. Отчет АТС'!$B:$B,3)+'[5]2. Иные услуги'!$D$11+('[5]3. Услуги по передаче'!$E$11*1000)+('[5]4. СН (Установленные)'!$E$10*1000)+'[5]ПУНЦЕМ (потери)'!$D$63</f>
        <v>3681.43</v>
      </c>
      <c r="F24" s="25">
        <f>SUMIFS('[5]1. Отчет АТС'!$F:$F,'[5]1. Отчет АТС'!$A:$A,$A24,'[5]1. Отчет АТС'!$B:$B,4)+'[5]2. Иные услуги'!$D$11+('[5]3. Услуги по передаче'!$E$11*1000)+('[5]4. СН (Установленные)'!$E$10*1000)+'[5]ПУНЦЕМ (потери)'!$D$63</f>
        <v>3711.99</v>
      </c>
      <c r="G24" s="25">
        <f>SUMIFS('[5]1. Отчет АТС'!$F:$F,'[5]1. Отчет АТС'!$A:$A,$A24,'[5]1. Отчет АТС'!$B:$B,5)+'[5]2. Иные услуги'!$D$11+('[5]3. Услуги по передаче'!$E$11*1000)+('[5]4. СН (Установленные)'!$E$10*1000)+'[5]ПУНЦЕМ (потери)'!$D$63</f>
        <v>3988.83</v>
      </c>
      <c r="H24" s="25">
        <f>SUMIFS('[5]1. Отчет АТС'!$F:$F,'[5]1. Отчет АТС'!$A:$A,$A24,'[5]1. Отчет АТС'!$B:$B,6)+'[5]2. Иные услуги'!$D$11+('[5]3. Услуги по передаче'!$E$11*1000)+('[5]4. СН (Установленные)'!$E$10*1000)+'[5]ПУНЦЕМ (потери)'!$D$63</f>
        <v>4071.26</v>
      </c>
      <c r="I24" s="25">
        <f>SUMIFS('[5]1. Отчет АТС'!$F:$F,'[5]1. Отчет АТС'!$A:$A,$A24,'[5]1. Отчет АТС'!$B:$B,7)+'[5]2. Иные услуги'!$D$11+('[5]3. Услуги по передаче'!$E$11*1000)+('[5]4. СН (Установленные)'!$E$10*1000)+'[5]ПУНЦЕМ (потери)'!$D$63</f>
        <v>4361.41</v>
      </c>
      <c r="J24" s="25">
        <f>SUMIFS('[5]1. Отчет АТС'!$F:$F,'[5]1. Отчет АТС'!$A:$A,$A24,'[5]1. Отчет АТС'!$B:$B,8)+'[5]2. Иные услуги'!$D$11+('[5]3. Услуги по передаче'!$E$11*1000)+('[5]4. СН (Установленные)'!$E$10*1000)+'[5]ПУНЦЕМ (потери)'!$D$63</f>
        <v>5021.6000000000004</v>
      </c>
      <c r="K24" s="25">
        <f>SUMIFS('[5]1. Отчет АТС'!$F:$F,'[5]1. Отчет АТС'!$A:$A,$A24,'[5]1. Отчет АТС'!$B:$B,9)+'[5]2. Иные услуги'!$D$11+('[5]3. Услуги по передаче'!$E$11*1000)+('[5]4. СН (Установленные)'!$E$10*1000)+'[5]ПУНЦЕМ (потери)'!$D$63</f>
        <v>5071.3</v>
      </c>
      <c r="L24" s="25">
        <f>SUMIFS('[5]1. Отчет АТС'!$F:$F,'[5]1. Отчет АТС'!$A:$A,$A24,'[5]1. Отчет АТС'!$B:$B,10)+'[5]2. Иные услуги'!$D$11+('[5]3. Услуги по передаче'!$E$11*1000)+('[5]4. СН (Установленные)'!$E$10*1000)+'[5]ПУНЦЕМ (потери)'!$D$63</f>
        <v>5186.4799999999996</v>
      </c>
      <c r="M24" s="25">
        <f>SUMIFS('[5]1. Отчет АТС'!$F:$F,'[5]1. Отчет АТС'!$A:$A,$A24,'[5]1. Отчет АТС'!$B:$B,11)+'[5]2. Иные услуги'!$D$11+('[5]3. Услуги по передаче'!$E$11*1000)+('[5]4. СН (Установленные)'!$E$10*1000)+'[5]ПУНЦЕМ (потери)'!$D$63</f>
        <v>5236.9400000000005</v>
      </c>
      <c r="N24" s="25">
        <f>SUMIFS('[5]1. Отчет АТС'!$F:$F,'[5]1. Отчет АТС'!$A:$A,$A24,'[5]1. Отчет АТС'!$B:$B,12)+'[5]2. Иные услуги'!$D$11+('[5]3. Услуги по передаче'!$E$11*1000)+('[5]4. СН (Установленные)'!$E$10*1000)+'[5]ПУНЦЕМ (потери)'!$D$63</f>
        <v>5273.6200000000008</v>
      </c>
      <c r="O24" s="25">
        <f>SUMIFS('[5]1. Отчет АТС'!$F:$F,'[5]1. Отчет АТС'!$A:$A,$A24,'[5]1. Отчет АТС'!$B:$B,13)+'[5]2. Иные услуги'!$D$11+('[5]3. Услуги по передаче'!$E$11*1000)+('[5]4. СН (Установленные)'!$E$10*1000)+'[5]ПУНЦЕМ (потери)'!$D$63</f>
        <v>5292.4</v>
      </c>
      <c r="P24" s="25">
        <f>SUMIFS('[5]1. Отчет АТС'!$F:$F,'[5]1. Отчет АТС'!$A:$A,$A24,'[5]1. Отчет АТС'!$B:$B,14)+'[5]2. Иные услуги'!$D$11+('[5]3. Услуги по передаче'!$E$11*1000)+('[5]4. СН (Установленные)'!$E$10*1000)+'[5]ПУНЦЕМ (потери)'!$D$63</f>
        <v>5315.38</v>
      </c>
      <c r="Q24" s="25">
        <f>SUMIFS('[5]1. Отчет АТС'!$F:$F,'[5]1. Отчет АТС'!$A:$A,$A24,'[5]1. Отчет АТС'!$B:$B,15)+'[5]2. Иные услуги'!$D$11+('[5]3. Услуги по передаче'!$E$11*1000)+('[5]4. СН (Установленные)'!$E$10*1000)+'[5]ПУНЦЕМ (потери)'!$D$63</f>
        <v>5305.92</v>
      </c>
      <c r="R24" s="25">
        <f>SUMIFS('[5]1. Отчет АТС'!$F:$F,'[5]1. Отчет АТС'!$A:$A,$A24,'[5]1. Отчет АТС'!$B:$B,16)+'[5]2. Иные услуги'!$D$11+('[5]3. Услуги по передаче'!$E$11*1000)+('[5]4. СН (Установленные)'!$E$10*1000)+'[5]ПУНЦЕМ (потери)'!$D$63</f>
        <v>5113.8500000000004</v>
      </c>
      <c r="S24" s="25">
        <f>SUMIFS('[5]1. Отчет АТС'!$F:$F,'[5]1. Отчет АТС'!$A:$A,$A24,'[5]1. Отчет АТС'!$B:$B,17)+'[5]2. Иные услуги'!$D$11+('[5]3. Услуги по передаче'!$E$11*1000)+('[5]4. СН (Установленные)'!$E$10*1000)+'[5]ПУНЦЕМ (потери)'!$D$63</f>
        <v>5094.9400000000005</v>
      </c>
      <c r="T24" s="25">
        <f>SUMIFS('[5]1. Отчет АТС'!$F:$F,'[5]1. Отчет АТС'!$A:$A,$A24,'[5]1. Отчет АТС'!$B:$B,18)+'[5]2. Иные услуги'!$D$11+('[5]3. Услуги по передаче'!$E$11*1000)+('[5]4. СН (Установленные)'!$E$10*1000)+'[5]ПУНЦЕМ (потери)'!$D$63</f>
        <v>5153.7800000000007</v>
      </c>
      <c r="U24" s="25">
        <f>SUMIFS('[5]1. Отчет АТС'!$F:$F,'[5]1. Отчет АТС'!$A:$A,$A24,'[5]1. Отчет АТС'!$B:$B,19)+'[5]2. Иные услуги'!$D$11+('[5]3. Услуги по передаче'!$E$11*1000)+('[5]4. СН (Установленные)'!$E$10*1000)+'[5]ПУНЦЕМ (потери)'!$D$63</f>
        <v>5055.7800000000007</v>
      </c>
      <c r="V24" s="25">
        <f>SUMIFS('[5]1. Отчет АТС'!$F:$F,'[5]1. Отчет АТС'!$A:$A,$A24,'[5]1. Отчет АТС'!$B:$B,20)+'[5]2. Иные услуги'!$D$11+('[5]3. Услуги по передаче'!$E$11*1000)+('[5]4. СН (Установленные)'!$E$10*1000)+'[5]ПУНЦЕМ (потери)'!$D$63</f>
        <v>5042.6499999999996</v>
      </c>
      <c r="W24" s="25">
        <f>SUMIFS('[5]1. Отчет АТС'!$F:$F,'[5]1. Отчет АТС'!$A:$A,$A24,'[5]1. Отчет АТС'!$B:$B,21)+'[5]2. Иные услуги'!$D$11+('[5]3. Услуги по передаче'!$E$11*1000)+('[5]4. СН (Установленные)'!$E$10*1000)+'[5]ПУНЦЕМ (потери)'!$D$63</f>
        <v>5027.6100000000006</v>
      </c>
      <c r="X24" s="25">
        <f>SUMIFS('[5]1. Отчет АТС'!$F:$F,'[5]1. Отчет АТС'!$A:$A,$A24,'[5]1. Отчет АТС'!$B:$B,22)+'[5]2. Иные услуги'!$D$11+('[5]3. Услуги по передаче'!$E$11*1000)+('[5]4. СН (Установленные)'!$E$10*1000)+'[5]ПУНЦЕМ (потери)'!$D$63</f>
        <v>4948.96</v>
      </c>
      <c r="Y24" s="25">
        <f>SUMIFS('[5]1. Отчет АТС'!$F:$F,'[5]1. Отчет АТС'!$A:$A,$A24,'[5]1. Отчет АТС'!$B:$B,23)+'[5]2. Иные услуги'!$D$11+('[5]3. Услуги по передаче'!$E$11*1000)+('[5]4. СН (Установленные)'!$E$10*1000)+'[5]ПУНЦЕМ (потери)'!$D$63</f>
        <v>4376.3599999999997</v>
      </c>
    </row>
    <row r="25" spans="1:25">
      <c r="A25" s="24">
        <v>45519</v>
      </c>
      <c r="B25" s="25">
        <f>SUMIFS('[5]1. Отчет АТС'!$F:$F,'[5]1. Отчет АТС'!$A:$A,$A25,'[5]1. Отчет АТС'!$B:$B,0)+'[5]2. Иные услуги'!$D$11+('[5]3. Услуги по передаче'!$E$11*1000)+('[5]4. СН (Установленные)'!$E$10*1000)+'[5]ПУНЦЕМ (потери)'!$D$63</f>
        <v>4140.79</v>
      </c>
      <c r="C25" s="25">
        <f>SUMIFS('[5]1. Отчет АТС'!$F:$F,'[5]1. Отчет АТС'!$A:$A,$A25,'[5]1. Отчет АТС'!$B:$B,1)+'[5]2. Иные услуги'!$D$11+('[5]3. Услуги по передаче'!$E$11*1000)+('[5]4. СН (Установленные)'!$E$10*1000)+'[5]ПУНЦЕМ (потери)'!$D$63</f>
        <v>4107.71</v>
      </c>
      <c r="D25" s="25">
        <f>SUMIFS('[5]1. Отчет АТС'!$F:$F,'[5]1. Отчет АТС'!$A:$A,$A25,'[5]1. Отчет АТС'!$B:$B,2)+'[5]2. Иные услуги'!$D$11+('[5]3. Услуги по передаче'!$E$11*1000)+('[5]4. СН (Установленные)'!$E$10*1000)+'[5]ПУНЦЕМ (потери)'!$D$63</f>
        <v>3998.54</v>
      </c>
      <c r="E25" s="25">
        <f>SUMIFS('[5]1. Отчет АТС'!$F:$F,'[5]1. Отчет АТС'!$A:$A,$A25,'[5]1. Отчет АТС'!$B:$B,3)+'[5]2. Иные услуги'!$D$11+('[5]3. Услуги по передаче'!$E$11*1000)+('[5]4. СН (Установленные)'!$E$10*1000)+'[5]ПУНЦЕМ (потери)'!$D$63</f>
        <v>3782.29</v>
      </c>
      <c r="F25" s="25">
        <f>SUMIFS('[5]1. Отчет АТС'!$F:$F,'[5]1. Отчет АТС'!$A:$A,$A25,'[5]1. Отчет АТС'!$B:$B,4)+'[5]2. Иные услуги'!$D$11+('[5]3. Услуги по передаче'!$E$11*1000)+('[5]4. СН (Установленные)'!$E$10*1000)+'[5]ПУНЦЕМ (потери)'!$D$63</f>
        <v>3729.12</v>
      </c>
      <c r="G25" s="25">
        <f>SUMIFS('[5]1. Отчет АТС'!$F:$F,'[5]1. Отчет АТС'!$A:$A,$A25,'[5]1. Отчет АТС'!$B:$B,5)+'[5]2. Иные услуги'!$D$11+('[5]3. Услуги по передаче'!$E$11*1000)+('[5]4. СН (Установленные)'!$E$10*1000)+'[5]ПУНЦЕМ (потери)'!$D$63</f>
        <v>3930.6499999999996</v>
      </c>
      <c r="H25" s="25">
        <f>SUMIFS('[5]1. Отчет АТС'!$F:$F,'[5]1. Отчет АТС'!$A:$A,$A25,'[5]1. Отчет АТС'!$B:$B,6)+'[5]2. Иные услуги'!$D$11+('[5]3. Услуги по передаче'!$E$11*1000)+('[5]4. СН (Установленные)'!$E$10*1000)+'[5]ПУНЦЕМ (потери)'!$D$63</f>
        <v>3943.6</v>
      </c>
      <c r="I25" s="25">
        <f>SUMIFS('[5]1. Отчет АТС'!$F:$F,'[5]1. Отчет АТС'!$A:$A,$A25,'[5]1. Отчет АТС'!$B:$B,7)+'[5]2. Иные услуги'!$D$11+('[5]3. Услуги по передаче'!$E$11*1000)+('[5]4. СН (Установленные)'!$E$10*1000)+'[5]ПУНЦЕМ (потери)'!$D$63</f>
        <v>4129.2299999999996</v>
      </c>
      <c r="J25" s="25">
        <f>SUMIFS('[5]1. Отчет АТС'!$F:$F,'[5]1. Отчет АТС'!$A:$A,$A25,'[5]1. Отчет АТС'!$B:$B,8)+'[5]2. Иные услуги'!$D$11+('[5]3. Услуги по передаче'!$E$11*1000)+('[5]4. СН (Установленные)'!$E$10*1000)+'[5]ПУНЦЕМ (потери)'!$D$63</f>
        <v>4603.5599999999995</v>
      </c>
      <c r="K25" s="25">
        <f>SUMIFS('[5]1. Отчет АТС'!$F:$F,'[5]1. Отчет АТС'!$A:$A,$A25,'[5]1. Отчет АТС'!$B:$B,9)+'[5]2. Иные услуги'!$D$11+('[5]3. Услуги по передаче'!$E$11*1000)+('[5]4. СН (Установленные)'!$E$10*1000)+'[5]ПУНЦЕМ (потери)'!$D$63</f>
        <v>5030.8700000000008</v>
      </c>
      <c r="L25" s="25">
        <f>SUMIFS('[5]1. Отчет АТС'!$F:$F,'[5]1. Отчет АТС'!$A:$A,$A25,'[5]1. Отчет АТС'!$B:$B,10)+'[5]2. Иные услуги'!$D$11+('[5]3. Услуги по передаче'!$E$11*1000)+('[5]4. СН (Установленные)'!$E$10*1000)+'[5]ПУНЦЕМ (потери)'!$D$63</f>
        <v>5053.25</v>
      </c>
      <c r="M25" s="25">
        <f>SUMIFS('[5]1. Отчет АТС'!$F:$F,'[5]1. Отчет АТС'!$A:$A,$A25,'[5]1. Отчет АТС'!$B:$B,11)+'[5]2. Иные услуги'!$D$11+('[5]3. Услуги по передаче'!$E$11*1000)+('[5]4. СН (Установленные)'!$E$10*1000)+'[5]ПУНЦЕМ (потери)'!$D$63</f>
        <v>5061.34</v>
      </c>
      <c r="N25" s="25">
        <f>SUMIFS('[5]1. Отчет АТС'!$F:$F,'[5]1. Отчет АТС'!$A:$A,$A25,'[5]1. Отчет АТС'!$B:$B,12)+'[5]2. Иные услуги'!$D$11+('[5]3. Услуги по передаче'!$E$11*1000)+('[5]4. СН (Установленные)'!$E$10*1000)+'[5]ПУНЦЕМ (потери)'!$D$63</f>
        <v>5043.04</v>
      </c>
      <c r="O25" s="25">
        <f>SUMIFS('[5]1. Отчет АТС'!$F:$F,'[5]1. Отчет АТС'!$A:$A,$A25,'[5]1. Отчет АТС'!$B:$B,13)+'[5]2. Иные услуги'!$D$11+('[5]3. Услуги по передаче'!$E$11*1000)+('[5]4. СН (Установленные)'!$E$10*1000)+'[5]ПУНЦЕМ (потери)'!$D$63</f>
        <v>5037.05</v>
      </c>
      <c r="P25" s="25">
        <f>SUMIFS('[5]1. Отчет АТС'!$F:$F,'[5]1. Отчет АТС'!$A:$A,$A25,'[5]1. Отчет АТС'!$B:$B,14)+'[5]2. Иные услуги'!$D$11+('[5]3. Услуги по передаче'!$E$11*1000)+('[5]4. СН (Установленные)'!$E$10*1000)+'[5]ПУНЦЕМ (потери)'!$D$63</f>
        <v>5061.43</v>
      </c>
      <c r="Q25" s="25">
        <f>SUMIFS('[5]1. Отчет АТС'!$F:$F,'[5]1. Отчет АТС'!$A:$A,$A25,'[5]1. Отчет АТС'!$B:$B,15)+'[5]2. Иные услуги'!$D$11+('[5]3. Услуги по передаче'!$E$11*1000)+('[5]4. СН (Установленные)'!$E$10*1000)+'[5]ПУНЦЕМ (потери)'!$D$63</f>
        <v>5069.99</v>
      </c>
      <c r="R25" s="25">
        <f>SUMIFS('[5]1. Отчет АТС'!$F:$F,'[5]1. Отчет АТС'!$A:$A,$A25,'[5]1. Отчет АТС'!$B:$B,16)+'[5]2. Иные услуги'!$D$11+('[5]3. Услуги по передаче'!$E$11*1000)+('[5]4. СН (Установленные)'!$E$10*1000)+'[5]ПУНЦЕМ (потери)'!$D$63</f>
        <v>5093.54</v>
      </c>
      <c r="S25" s="25">
        <f>SUMIFS('[5]1. Отчет АТС'!$F:$F,'[5]1. Отчет АТС'!$A:$A,$A25,'[5]1. Отчет АТС'!$B:$B,17)+'[5]2. Иные услуги'!$D$11+('[5]3. Услуги по передаче'!$E$11*1000)+('[5]4. СН (Установленные)'!$E$10*1000)+'[5]ПУНЦЕМ (потери)'!$D$63</f>
        <v>5086.67</v>
      </c>
      <c r="T25" s="25">
        <f>SUMIFS('[5]1. Отчет АТС'!$F:$F,'[5]1. Отчет АТС'!$A:$A,$A25,'[5]1. Отчет АТС'!$B:$B,18)+'[5]2. Иные услуги'!$D$11+('[5]3. Услуги по передаче'!$E$11*1000)+('[5]4. СН (Установленные)'!$E$10*1000)+'[5]ПУНЦЕМ (потери)'!$D$63</f>
        <v>5059.63</v>
      </c>
      <c r="U25" s="25">
        <f>SUMIFS('[5]1. Отчет АТС'!$F:$F,'[5]1. Отчет АТС'!$A:$A,$A25,'[5]1. Отчет АТС'!$B:$B,19)+'[5]2. Иные услуги'!$D$11+('[5]3. Услуги по передаче'!$E$11*1000)+('[5]4. СН (Установленные)'!$E$10*1000)+'[5]ПУНЦЕМ (потери)'!$D$63</f>
        <v>5031.4799999999996</v>
      </c>
      <c r="V25" s="25">
        <f>SUMIFS('[5]1. Отчет АТС'!$F:$F,'[5]1. Отчет АТС'!$A:$A,$A25,'[5]1. Отчет АТС'!$B:$B,20)+'[5]2. Иные услуги'!$D$11+('[5]3. Услуги по передаче'!$E$11*1000)+('[5]4. СН (Установленные)'!$E$10*1000)+'[5]ПУНЦЕМ (потери)'!$D$63</f>
        <v>5039.88</v>
      </c>
      <c r="W25" s="25">
        <f>SUMIFS('[5]1. Отчет АТС'!$F:$F,'[5]1. Отчет АТС'!$A:$A,$A25,'[5]1. Отчет АТС'!$B:$B,21)+'[5]2. Иные услуги'!$D$11+('[5]3. Услуги по передаче'!$E$11*1000)+('[5]4. СН (Установленные)'!$E$10*1000)+'[5]ПУНЦЕМ (потери)'!$D$63</f>
        <v>5022.6100000000006</v>
      </c>
      <c r="X25" s="25">
        <f>SUMIFS('[5]1. Отчет АТС'!$F:$F,'[5]1. Отчет АТС'!$A:$A,$A25,'[5]1. Отчет АТС'!$B:$B,22)+'[5]2. Иные услуги'!$D$11+('[5]3. Услуги по передаче'!$E$11*1000)+('[5]4. СН (Установленные)'!$E$10*1000)+'[5]ПУНЦЕМ (потери)'!$D$63</f>
        <v>4894.8500000000004</v>
      </c>
      <c r="Y25" s="25">
        <f>SUMIFS('[5]1. Отчет АТС'!$F:$F,'[5]1. Отчет АТС'!$A:$A,$A25,'[5]1. Отчет АТС'!$B:$B,23)+'[5]2. Иные услуги'!$D$11+('[5]3. Услуги по передаче'!$E$11*1000)+('[5]4. СН (Установленные)'!$E$10*1000)+'[5]ПУНЦЕМ (потери)'!$D$63</f>
        <v>4374.43</v>
      </c>
    </row>
    <row r="26" spans="1:25">
      <c r="A26" s="24">
        <v>45520</v>
      </c>
      <c r="B26" s="25">
        <f>SUMIFS('[5]1. Отчет АТС'!$F:$F,'[5]1. Отчет АТС'!$A:$A,$A26,'[5]1. Отчет АТС'!$B:$B,0)+'[5]2. Иные услуги'!$D$11+('[5]3. Услуги по передаче'!$E$11*1000)+('[5]4. СН (Установленные)'!$E$10*1000)+'[5]ПУНЦЕМ (потери)'!$D$63</f>
        <v>4105.66</v>
      </c>
      <c r="C26" s="25">
        <f>SUMIFS('[5]1. Отчет АТС'!$F:$F,'[5]1. Отчет АТС'!$A:$A,$A26,'[5]1. Отчет АТС'!$B:$B,1)+'[5]2. Иные услуги'!$D$11+('[5]3. Услуги по передаче'!$E$11*1000)+('[5]4. СН (Установленные)'!$E$10*1000)+'[5]ПУНЦЕМ (потери)'!$D$63</f>
        <v>4056.8999999999996</v>
      </c>
      <c r="D26" s="25">
        <f>SUMIFS('[5]1. Отчет АТС'!$F:$F,'[5]1. Отчет АТС'!$A:$A,$A26,'[5]1. Отчет АТС'!$B:$B,2)+'[5]2. Иные услуги'!$D$11+('[5]3. Услуги по передаче'!$E$11*1000)+('[5]4. СН (Установленные)'!$E$10*1000)+'[5]ПУНЦЕМ (потери)'!$D$63</f>
        <v>3951.3199999999997</v>
      </c>
      <c r="E26" s="25">
        <f>SUMIFS('[5]1. Отчет АТС'!$F:$F,'[5]1. Отчет АТС'!$A:$A,$A26,'[5]1. Отчет АТС'!$B:$B,3)+'[5]2. Иные услуги'!$D$11+('[5]3. Услуги по передаче'!$E$11*1000)+('[5]4. СН (Установленные)'!$E$10*1000)+'[5]ПУНЦЕМ (потери)'!$D$63</f>
        <v>3739.47</v>
      </c>
      <c r="F26" s="25">
        <f>SUMIFS('[5]1. Отчет АТС'!$F:$F,'[5]1. Отчет АТС'!$A:$A,$A26,'[5]1. Отчет АТС'!$B:$B,4)+'[5]2. Иные услуги'!$D$11+('[5]3. Услуги по передаче'!$E$11*1000)+('[5]4. СН (Установленные)'!$E$10*1000)+'[5]ПУНЦЕМ (потери)'!$D$63</f>
        <v>3610.84</v>
      </c>
      <c r="G26" s="25">
        <f>SUMIFS('[5]1. Отчет АТС'!$F:$F,'[5]1. Отчет АТС'!$A:$A,$A26,'[5]1. Отчет АТС'!$B:$B,5)+'[5]2. Иные услуги'!$D$11+('[5]3. Услуги по передаче'!$E$11*1000)+('[5]4. СН (Установленные)'!$E$10*1000)+'[5]ПУНЦЕМ (потери)'!$D$63</f>
        <v>3873.25</v>
      </c>
      <c r="H26" s="25">
        <f>SUMIFS('[5]1. Отчет АТС'!$F:$F,'[5]1. Отчет АТС'!$A:$A,$A26,'[5]1. Отчет АТС'!$B:$B,6)+'[5]2. Иные услуги'!$D$11+('[5]3. Услуги по передаче'!$E$11*1000)+('[5]4. СН (Установленные)'!$E$10*1000)+'[5]ПУНЦЕМ (потери)'!$D$63</f>
        <v>3818.3199999999997</v>
      </c>
      <c r="I26" s="25">
        <f>SUMIFS('[5]1. Отчет АТС'!$F:$F,'[5]1. Отчет АТС'!$A:$A,$A26,'[5]1. Отчет АТС'!$B:$B,7)+'[5]2. Иные услуги'!$D$11+('[5]3. Услуги по передаче'!$E$11*1000)+('[5]4. СН (Установленные)'!$E$10*1000)+'[5]ПУНЦЕМ (потери)'!$D$63</f>
        <v>4002.5299999999997</v>
      </c>
      <c r="J26" s="25">
        <f>SUMIFS('[5]1. Отчет АТС'!$F:$F,'[5]1. Отчет АТС'!$A:$A,$A26,'[5]1. Отчет АТС'!$B:$B,8)+'[5]2. Иные услуги'!$D$11+('[5]3. Услуги по передаче'!$E$11*1000)+('[5]4. СН (Установленные)'!$E$10*1000)+'[5]ПУНЦЕМ (потери)'!$D$63</f>
        <v>4401.8899999999994</v>
      </c>
      <c r="K26" s="25">
        <f>SUMIFS('[5]1. Отчет АТС'!$F:$F,'[5]1. Отчет АТС'!$A:$A,$A26,'[5]1. Отчет АТС'!$B:$B,9)+'[5]2. Иные услуги'!$D$11+('[5]3. Услуги по передаче'!$E$11*1000)+('[5]4. СН (Установленные)'!$E$10*1000)+'[5]ПУНЦЕМ (потери)'!$D$63</f>
        <v>4965.8599999999997</v>
      </c>
      <c r="L26" s="25">
        <f>SUMIFS('[5]1. Отчет АТС'!$F:$F,'[5]1. Отчет АТС'!$A:$A,$A26,'[5]1. Отчет АТС'!$B:$B,10)+'[5]2. Иные услуги'!$D$11+('[5]3. Услуги по передаче'!$E$11*1000)+('[5]4. СН (Установленные)'!$E$10*1000)+'[5]ПУНЦЕМ (потери)'!$D$63</f>
        <v>5029.1400000000003</v>
      </c>
      <c r="M26" s="25">
        <f>SUMIFS('[5]1. Отчет АТС'!$F:$F,'[5]1. Отчет АТС'!$A:$A,$A26,'[5]1. Отчет АТС'!$B:$B,11)+'[5]2. Иные услуги'!$D$11+('[5]3. Услуги по передаче'!$E$11*1000)+('[5]4. СН (Установленные)'!$E$10*1000)+'[5]ПУНЦЕМ (потери)'!$D$63</f>
        <v>5031.75</v>
      </c>
      <c r="N26" s="25">
        <f>SUMIFS('[5]1. Отчет АТС'!$F:$F,'[5]1. Отчет АТС'!$A:$A,$A26,'[5]1. Отчет АТС'!$B:$B,12)+'[5]2. Иные услуги'!$D$11+('[5]3. Услуги по передаче'!$E$11*1000)+('[5]4. СН (Установленные)'!$E$10*1000)+'[5]ПУНЦЕМ (потери)'!$D$63</f>
        <v>5038.8600000000006</v>
      </c>
      <c r="O26" s="25">
        <f>SUMIFS('[5]1. Отчет АТС'!$F:$F,'[5]1. Отчет АТС'!$A:$A,$A26,'[5]1. Отчет АТС'!$B:$B,13)+'[5]2. Иные услуги'!$D$11+('[5]3. Услуги по передаче'!$E$11*1000)+('[5]4. СН (Установленные)'!$E$10*1000)+'[5]ПУНЦЕМ (потери)'!$D$63</f>
        <v>5027.3099999999995</v>
      </c>
      <c r="P26" s="25">
        <f>SUMIFS('[5]1. Отчет АТС'!$F:$F,'[5]1. Отчет АТС'!$A:$A,$A26,'[5]1. Отчет АТС'!$B:$B,14)+'[5]2. Иные услуги'!$D$11+('[5]3. Услуги по передаче'!$E$11*1000)+('[5]4. СН (Установленные)'!$E$10*1000)+'[5]ПУНЦЕМ (потери)'!$D$63</f>
        <v>5034.22</v>
      </c>
      <c r="Q26" s="25">
        <f>SUMIFS('[5]1. Отчет АТС'!$F:$F,'[5]1. Отчет АТС'!$A:$A,$A26,'[5]1. Отчет АТС'!$B:$B,15)+'[5]2. Иные услуги'!$D$11+('[5]3. Услуги по передаче'!$E$11*1000)+('[5]4. СН (Установленные)'!$E$10*1000)+'[5]ПУНЦЕМ (потери)'!$D$63</f>
        <v>5031.75</v>
      </c>
      <c r="R26" s="25">
        <f>SUMIFS('[5]1. Отчет АТС'!$F:$F,'[5]1. Отчет АТС'!$A:$A,$A26,'[5]1. Отчет АТС'!$B:$B,16)+'[5]2. Иные услуги'!$D$11+('[5]3. Услуги по передаче'!$E$11*1000)+('[5]4. СН (Установленные)'!$E$10*1000)+'[5]ПУНЦЕМ (потери)'!$D$63</f>
        <v>5044</v>
      </c>
      <c r="S26" s="25">
        <f>SUMIFS('[5]1. Отчет АТС'!$F:$F,'[5]1. Отчет АТС'!$A:$A,$A26,'[5]1. Отчет АТС'!$B:$B,17)+'[5]2. Иные услуги'!$D$11+('[5]3. Услуги по передаче'!$E$11*1000)+('[5]4. СН (Установленные)'!$E$10*1000)+'[5]ПУНЦЕМ (потери)'!$D$63</f>
        <v>5042.63</v>
      </c>
      <c r="T26" s="25">
        <f>SUMIFS('[5]1. Отчет АТС'!$F:$F,'[5]1. Отчет АТС'!$A:$A,$A26,'[5]1. Отчет АТС'!$B:$B,18)+'[5]2. Иные услуги'!$D$11+('[5]3. Услуги по передаче'!$E$11*1000)+('[5]4. СН (Установленные)'!$E$10*1000)+'[5]ПУНЦЕМ (потери)'!$D$63</f>
        <v>5047.41</v>
      </c>
      <c r="U26" s="25">
        <f>SUMIFS('[5]1. Отчет АТС'!$F:$F,'[5]1. Отчет АТС'!$A:$A,$A26,'[5]1. Отчет АТС'!$B:$B,19)+'[5]2. Иные услуги'!$D$11+('[5]3. Услуги по передаче'!$E$11*1000)+('[5]4. СН (Установленные)'!$E$10*1000)+'[5]ПУНЦЕМ (потери)'!$D$63</f>
        <v>5034.1400000000003</v>
      </c>
      <c r="V26" s="25">
        <f>SUMIFS('[5]1. Отчет АТС'!$F:$F,'[5]1. Отчет АТС'!$A:$A,$A26,'[5]1. Отчет АТС'!$B:$B,20)+'[5]2. Иные услуги'!$D$11+('[5]3. Услуги по передаче'!$E$11*1000)+('[5]4. СН (Установленные)'!$E$10*1000)+'[5]ПУНЦЕМ (потери)'!$D$63</f>
        <v>5045.7000000000007</v>
      </c>
      <c r="W26" s="25">
        <f>SUMIFS('[5]1. Отчет АТС'!$F:$F,'[5]1. Отчет АТС'!$A:$A,$A26,'[5]1. Отчет АТС'!$B:$B,21)+'[5]2. Иные услуги'!$D$11+('[5]3. Услуги по передаче'!$E$11*1000)+('[5]4. СН (Установленные)'!$E$10*1000)+'[5]ПУНЦЕМ (потери)'!$D$63</f>
        <v>5019.4400000000005</v>
      </c>
      <c r="X26" s="25">
        <f>SUMIFS('[5]1. Отчет АТС'!$F:$F,'[5]1. Отчет АТС'!$A:$A,$A26,'[5]1. Отчет АТС'!$B:$B,22)+'[5]2. Иные услуги'!$D$11+('[5]3. Услуги по передаче'!$E$11*1000)+('[5]4. СН (Установленные)'!$E$10*1000)+'[5]ПУНЦЕМ (потери)'!$D$63</f>
        <v>4799.84</v>
      </c>
      <c r="Y26" s="25">
        <f>SUMIFS('[5]1. Отчет АТС'!$F:$F,'[5]1. Отчет АТС'!$A:$A,$A26,'[5]1. Отчет АТС'!$B:$B,23)+'[5]2. Иные услуги'!$D$11+('[5]3. Услуги по передаче'!$E$11*1000)+('[5]4. СН (Установленные)'!$E$10*1000)+'[5]ПУНЦЕМ (потери)'!$D$63</f>
        <v>4381.18</v>
      </c>
    </row>
    <row r="27" spans="1:25">
      <c r="A27" s="24">
        <v>45521</v>
      </c>
      <c r="B27" s="25">
        <f>SUMIFS('[5]1. Отчет АТС'!$F:$F,'[5]1. Отчет АТС'!$A:$A,$A27,'[5]1. Отчет АТС'!$B:$B,0)+'[5]2. Иные услуги'!$D$11+('[5]3. Услуги по передаче'!$E$11*1000)+('[5]4. СН (Установленные)'!$E$10*1000)+'[5]ПУНЦЕМ (потери)'!$D$63</f>
        <v>4163.74</v>
      </c>
      <c r="C27" s="25">
        <f>SUMIFS('[5]1. Отчет АТС'!$F:$F,'[5]1. Отчет АТС'!$A:$A,$A27,'[5]1. Отчет АТС'!$B:$B,1)+'[5]2. Иные услуги'!$D$11+('[5]3. Услуги по передаче'!$E$11*1000)+('[5]4. СН (Установленные)'!$E$10*1000)+'[5]ПУНЦЕМ (потери)'!$D$63</f>
        <v>4095.5699999999997</v>
      </c>
      <c r="D27" s="25">
        <f>SUMIFS('[5]1. Отчет АТС'!$F:$F,'[5]1. Отчет АТС'!$A:$A,$A27,'[5]1. Отчет АТС'!$B:$B,2)+'[5]2. Иные услуги'!$D$11+('[5]3. Услуги по передаче'!$E$11*1000)+('[5]4. СН (Установленные)'!$E$10*1000)+'[5]ПУНЦЕМ (потери)'!$D$63</f>
        <v>4005.1499999999996</v>
      </c>
      <c r="E27" s="25">
        <f>SUMIFS('[5]1. Отчет АТС'!$F:$F,'[5]1. Отчет АТС'!$A:$A,$A27,'[5]1. Отчет АТС'!$B:$B,3)+'[5]2. Иные услуги'!$D$11+('[5]3. Услуги по передаче'!$E$11*1000)+('[5]4. СН (Установленные)'!$E$10*1000)+'[5]ПУНЦЕМ (потери)'!$D$63</f>
        <v>3891.42</v>
      </c>
      <c r="F27" s="25">
        <f>SUMIFS('[5]1. Отчет АТС'!$F:$F,'[5]1. Отчет АТС'!$A:$A,$A27,'[5]1. Отчет АТС'!$B:$B,4)+'[5]2. Иные услуги'!$D$11+('[5]3. Услуги по передаче'!$E$11*1000)+('[5]4. СН (Установленные)'!$E$10*1000)+'[5]ПУНЦЕМ (потери)'!$D$63</f>
        <v>3957.19</v>
      </c>
      <c r="G27" s="25">
        <f>SUMIFS('[5]1. Отчет АТС'!$F:$F,'[5]1. Отчет АТС'!$A:$A,$A27,'[5]1. Отчет АТС'!$B:$B,5)+'[5]2. Иные услуги'!$D$11+('[5]3. Услуги по передаче'!$E$11*1000)+('[5]4. СН (Установленные)'!$E$10*1000)+'[5]ПУНЦЕМ (потери)'!$D$63</f>
        <v>4070.0299999999997</v>
      </c>
      <c r="H27" s="25">
        <f>SUMIFS('[5]1. Отчет АТС'!$F:$F,'[5]1. Отчет АТС'!$A:$A,$A27,'[5]1. Отчет АТС'!$B:$B,6)+'[5]2. Иные услуги'!$D$11+('[5]3. Услуги по передаче'!$E$11*1000)+('[5]4. СН (Установленные)'!$E$10*1000)+'[5]ПУНЦЕМ (потери)'!$D$63</f>
        <v>4150.57</v>
      </c>
      <c r="I27" s="25">
        <f>SUMIFS('[5]1. Отчет АТС'!$F:$F,'[5]1. Отчет АТС'!$A:$A,$A27,'[5]1. Отчет АТС'!$B:$B,7)+'[5]2. Иные услуги'!$D$11+('[5]3. Услуги по передаче'!$E$11*1000)+('[5]4. СН (Установленные)'!$E$10*1000)+'[5]ПУНЦЕМ (потери)'!$D$63</f>
        <v>4382.6099999999997</v>
      </c>
      <c r="J27" s="25">
        <f>SUMIFS('[5]1. Отчет АТС'!$F:$F,'[5]1. Отчет АТС'!$A:$A,$A27,'[5]1. Отчет АТС'!$B:$B,8)+'[5]2. Иные услуги'!$D$11+('[5]3. Услуги по передаче'!$E$11*1000)+('[5]4. СН (Установленные)'!$E$10*1000)+'[5]ПУНЦЕМ (потери)'!$D$63</f>
        <v>4983.53</v>
      </c>
      <c r="K27" s="25">
        <f>SUMIFS('[5]1. Отчет АТС'!$F:$F,'[5]1. Отчет АТС'!$A:$A,$A27,'[5]1. Отчет АТС'!$B:$B,9)+'[5]2. Иные услуги'!$D$11+('[5]3. Услуги по передаче'!$E$11*1000)+('[5]4. СН (Установленные)'!$E$10*1000)+'[5]ПУНЦЕМ (потери)'!$D$63</f>
        <v>5040.92</v>
      </c>
      <c r="L27" s="25">
        <f>SUMIFS('[5]1. Отчет АТС'!$F:$F,'[5]1. Отчет АТС'!$A:$A,$A27,'[5]1. Отчет АТС'!$B:$B,10)+'[5]2. Иные услуги'!$D$11+('[5]3. Услуги по передаче'!$E$11*1000)+('[5]4. СН (Установленные)'!$E$10*1000)+'[5]ПУНЦЕМ (потери)'!$D$63</f>
        <v>5057.1499999999996</v>
      </c>
      <c r="M27" s="25">
        <f>SUMIFS('[5]1. Отчет АТС'!$F:$F,'[5]1. Отчет АТС'!$A:$A,$A27,'[5]1. Отчет АТС'!$B:$B,11)+'[5]2. Иные услуги'!$D$11+('[5]3. Услуги по передаче'!$E$11*1000)+('[5]4. СН (Установленные)'!$E$10*1000)+'[5]ПУНЦЕМ (потери)'!$D$63</f>
        <v>5060.6100000000006</v>
      </c>
      <c r="N27" s="25">
        <f>SUMIFS('[5]1. Отчет АТС'!$F:$F,'[5]1. Отчет АТС'!$A:$A,$A27,'[5]1. Отчет АТС'!$B:$B,12)+'[5]2. Иные услуги'!$D$11+('[5]3. Услуги по передаче'!$E$11*1000)+('[5]4. СН (Установленные)'!$E$10*1000)+'[5]ПУНЦЕМ (потери)'!$D$63</f>
        <v>5058.6100000000006</v>
      </c>
      <c r="O27" s="25">
        <f>SUMIFS('[5]1. Отчет АТС'!$F:$F,'[5]1. Отчет АТС'!$A:$A,$A27,'[5]1. Отчет АТС'!$B:$B,13)+'[5]2. Иные услуги'!$D$11+('[5]3. Услуги по передаче'!$E$11*1000)+('[5]4. СН (Установленные)'!$E$10*1000)+'[5]ПУНЦЕМ (потери)'!$D$63</f>
        <v>5055.6200000000008</v>
      </c>
      <c r="P27" s="25">
        <f>SUMIFS('[5]1. Отчет АТС'!$F:$F,'[5]1. Отчет АТС'!$A:$A,$A27,'[5]1. Отчет АТС'!$B:$B,14)+'[5]2. Иные услуги'!$D$11+('[5]3. Услуги по передаче'!$E$11*1000)+('[5]4. СН (Установленные)'!$E$10*1000)+'[5]ПУНЦЕМ (потери)'!$D$63</f>
        <v>5063.47</v>
      </c>
      <c r="Q27" s="25">
        <f>SUMIFS('[5]1. Отчет АТС'!$F:$F,'[5]1. Отчет АТС'!$A:$A,$A27,'[5]1. Отчет АТС'!$B:$B,15)+'[5]2. Иные услуги'!$D$11+('[5]3. Услуги по передаче'!$E$11*1000)+('[5]4. СН (Установленные)'!$E$10*1000)+'[5]ПУНЦЕМ (потери)'!$D$63</f>
        <v>5061.6400000000003</v>
      </c>
      <c r="R27" s="25">
        <f>SUMIFS('[5]1. Отчет АТС'!$F:$F,'[5]1. Отчет АТС'!$A:$A,$A27,'[5]1. Отчет АТС'!$B:$B,16)+'[5]2. Иные услуги'!$D$11+('[5]3. Услуги по передаче'!$E$11*1000)+('[5]4. СН (Установленные)'!$E$10*1000)+'[5]ПУНЦЕМ (потери)'!$D$63</f>
        <v>5066.22</v>
      </c>
      <c r="S27" s="25">
        <f>SUMIFS('[5]1. Отчет АТС'!$F:$F,'[5]1. Отчет АТС'!$A:$A,$A27,'[5]1. Отчет АТС'!$B:$B,17)+'[5]2. Иные услуги'!$D$11+('[5]3. Услуги по передаче'!$E$11*1000)+('[5]4. СН (Установленные)'!$E$10*1000)+'[5]ПУНЦЕМ (потери)'!$D$63</f>
        <v>5064</v>
      </c>
      <c r="T27" s="25">
        <f>SUMIFS('[5]1. Отчет АТС'!$F:$F,'[5]1. Отчет АТС'!$A:$A,$A27,'[5]1. Отчет АТС'!$B:$B,18)+'[5]2. Иные услуги'!$D$11+('[5]3. Услуги по передаче'!$E$11*1000)+('[5]4. СН (Установленные)'!$E$10*1000)+'[5]ПУНЦЕМ (потери)'!$D$63</f>
        <v>5058.3099999999995</v>
      </c>
      <c r="U27" s="25">
        <f>SUMIFS('[5]1. Отчет АТС'!$F:$F,'[5]1. Отчет АТС'!$A:$A,$A27,'[5]1. Отчет АТС'!$B:$B,19)+'[5]2. Иные услуги'!$D$11+('[5]3. Услуги по передаче'!$E$11*1000)+('[5]4. СН (Установленные)'!$E$10*1000)+'[5]ПУНЦЕМ (потери)'!$D$63</f>
        <v>5042.1900000000005</v>
      </c>
      <c r="V27" s="25">
        <f>SUMIFS('[5]1. Отчет АТС'!$F:$F,'[5]1. Отчет АТС'!$A:$A,$A27,'[5]1. Отчет АТС'!$B:$B,20)+'[5]2. Иные услуги'!$D$11+('[5]3. Услуги по передаче'!$E$11*1000)+('[5]4. СН (Установленные)'!$E$10*1000)+'[5]ПУНЦЕМ (потери)'!$D$63</f>
        <v>5044.7700000000004</v>
      </c>
      <c r="W27" s="25">
        <f>SUMIFS('[5]1. Отчет АТС'!$F:$F,'[5]1. Отчет АТС'!$A:$A,$A27,'[5]1. Отчет АТС'!$B:$B,21)+'[5]2. Иные услуги'!$D$11+('[5]3. Услуги по передаче'!$E$11*1000)+('[5]4. СН (Установленные)'!$E$10*1000)+'[5]ПУНЦЕМ (потери)'!$D$63</f>
        <v>5036.47</v>
      </c>
      <c r="X27" s="25">
        <f>SUMIFS('[5]1. Отчет АТС'!$F:$F,'[5]1. Отчет АТС'!$A:$A,$A27,'[5]1. Отчет АТС'!$B:$B,22)+'[5]2. Иные услуги'!$D$11+('[5]3. Услуги по передаче'!$E$11*1000)+('[5]4. СН (Установленные)'!$E$10*1000)+'[5]ПУНЦЕМ (потери)'!$D$63</f>
        <v>4754.42</v>
      </c>
      <c r="Y27" s="25">
        <f>SUMIFS('[5]1. Отчет АТС'!$F:$F,'[5]1. Отчет АТС'!$A:$A,$A27,'[5]1. Отчет АТС'!$B:$B,23)+'[5]2. Иные услуги'!$D$11+('[5]3. Услуги по передаче'!$E$11*1000)+('[5]4. СН (Установленные)'!$E$10*1000)+'[5]ПУНЦЕМ (потери)'!$D$63</f>
        <v>4376.63</v>
      </c>
    </row>
    <row r="28" spans="1:25">
      <c r="A28" s="24">
        <v>45522</v>
      </c>
      <c r="B28" s="25">
        <f>SUMIFS('[5]1. Отчет АТС'!$F:$F,'[5]1. Отчет АТС'!$A:$A,$A28,'[5]1. Отчет АТС'!$B:$B,0)+'[5]2. Иные услуги'!$D$11+('[5]3. Услуги по передаче'!$E$11*1000)+('[5]4. СН (Установленные)'!$E$10*1000)+'[5]ПУНЦЕМ (потери)'!$D$63</f>
        <v>4154.1499999999996</v>
      </c>
      <c r="C28" s="25">
        <f>SUMIFS('[5]1. Отчет АТС'!$F:$F,'[5]1. Отчет АТС'!$A:$A,$A28,'[5]1. Отчет АТС'!$B:$B,1)+'[5]2. Иные услуги'!$D$11+('[5]3. Услуги по передаче'!$E$11*1000)+('[5]4. СН (Установленные)'!$E$10*1000)+'[5]ПУНЦЕМ (потери)'!$D$63</f>
        <v>4064.52</v>
      </c>
      <c r="D28" s="25">
        <f>SUMIFS('[5]1. Отчет АТС'!$F:$F,'[5]1. Отчет АТС'!$A:$A,$A28,'[5]1. Отчет АТС'!$B:$B,2)+'[5]2. Иные услуги'!$D$11+('[5]3. Услуги по передаче'!$E$11*1000)+('[5]4. СН (Установленные)'!$E$10*1000)+'[5]ПУНЦЕМ (потери)'!$D$63</f>
        <v>3893.8599999999997</v>
      </c>
      <c r="E28" s="25">
        <f>SUMIFS('[5]1. Отчет АТС'!$F:$F,'[5]1. Отчет АТС'!$A:$A,$A28,'[5]1. Отчет АТС'!$B:$B,3)+'[5]2. Иные услуги'!$D$11+('[5]3. Услуги по передаче'!$E$11*1000)+('[5]4. СН (Установленные)'!$E$10*1000)+'[5]ПУНЦЕМ (потери)'!$D$63</f>
        <v>3830.91</v>
      </c>
      <c r="F28" s="25">
        <f>SUMIFS('[5]1. Отчет АТС'!$F:$F,'[5]1. Отчет АТС'!$A:$A,$A28,'[5]1. Отчет АТС'!$B:$B,4)+'[5]2. Иные услуги'!$D$11+('[5]3. Услуги по передаче'!$E$11*1000)+('[5]4. СН (Установленные)'!$E$10*1000)+'[5]ПУНЦЕМ (потери)'!$D$63</f>
        <v>3815.56</v>
      </c>
      <c r="G28" s="25">
        <f>SUMIFS('[5]1. Отчет АТС'!$F:$F,'[5]1. Отчет АТС'!$A:$A,$A28,'[5]1. Отчет АТС'!$B:$B,5)+'[5]2. Иные услуги'!$D$11+('[5]3. Услуги по передаче'!$E$11*1000)+('[5]4. СН (Установленные)'!$E$10*1000)+'[5]ПУНЦЕМ (потери)'!$D$63</f>
        <v>4047.0299999999997</v>
      </c>
      <c r="H28" s="25">
        <f>SUMIFS('[5]1. Отчет АТС'!$F:$F,'[5]1. Отчет АТС'!$A:$A,$A28,'[5]1. Отчет АТС'!$B:$B,6)+'[5]2. Иные услуги'!$D$11+('[5]3. Услуги по передаче'!$E$11*1000)+('[5]4. СН (Установленные)'!$E$10*1000)+'[5]ПУНЦЕМ (потери)'!$D$63</f>
        <v>4148.63</v>
      </c>
      <c r="I28" s="25">
        <f>SUMIFS('[5]1. Отчет АТС'!$F:$F,'[5]1. Отчет АТС'!$A:$A,$A28,'[5]1. Отчет АТС'!$B:$B,7)+'[5]2. Иные услуги'!$D$11+('[5]3. Услуги по передаче'!$E$11*1000)+('[5]4. СН (Установленные)'!$E$10*1000)+'[5]ПУНЦЕМ (потери)'!$D$63</f>
        <v>4459.13</v>
      </c>
      <c r="J28" s="25">
        <f>SUMIFS('[5]1. Отчет АТС'!$F:$F,'[5]1. Отчет АТС'!$A:$A,$A28,'[5]1. Отчет АТС'!$B:$B,8)+'[5]2. Иные услуги'!$D$11+('[5]3. Услуги по передаче'!$E$11*1000)+('[5]4. СН (Установленные)'!$E$10*1000)+'[5]ПУНЦЕМ (потери)'!$D$63</f>
        <v>5027.7800000000007</v>
      </c>
      <c r="K28" s="25">
        <f>SUMIFS('[5]1. Отчет АТС'!$F:$F,'[5]1. Отчет АТС'!$A:$A,$A28,'[5]1. Отчет АТС'!$B:$B,9)+'[5]2. Иные услуги'!$D$11+('[5]3. Услуги по передаче'!$E$11*1000)+('[5]4. СН (Установленные)'!$E$10*1000)+'[5]ПУНЦЕМ (потери)'!$D$63</f>
        <v>5072.8500000000004</v>
      </c>
      <c r="L28" s="25">
        <f>SUMIFS('[5]1. Отчет АТС'!$F:$F,'[5]1. Отчет АТС'!$A:$A,$A28,'[5]1. Отчет АТС'!$B:$B,10)+'[5]2. Иные услуги'!$D$11+('[5]3. Услуги по передаче'!$E$11*1000)+('[5]4. СН (Установленные)'!$E$10*1000)+'[5]ПУНЦЕМ (потери)'!$D$63</f>
        <v>5146.08</v>
      </c>
      <c r="M28" s="25">
        <f>SUMIFS('[5]1. Отчет АТС'!$F:$F,'[5]1. Отчет АТС'!$A:$A,$A28,'[5]1. Отчет АТС'!$B:$B,11)+'[5]2. Иные услуги'!$D$11+('[5]3. Услуги по передаче'!$E$11*1000)+('[5]4. СН (Установленные)'!$E$10*1000)+'[5]ПУНЦЕМ (потери)'!$D$63</f>
        <v>5166.05</v>
      </c>
      <c r="N28" s="25">
        <f>SUMIFS('[5]1. Отчет АТС'!$F:$F,'[5]1. Отчет АТС'!$A:$A,$A28,'[5]1. Отчет АТС'!$B:$B,12)+'[5]2. Иные услуги'!$D$11+('[5]3. Услуги по передаче'!$E$11*1000)+('[5]4. СН (Установленные)'!$E$10*1000)+'[5]ПУНЦЕМ (потери)'!$D$63</f>
        <v>5170.47</v>
      </c>
      <c r="O28" s="25">
        <f>SUMIFS('[5]1. Отчет АТС'!$F:$F,'[5]1. Отчет АТС'!$A:$A,$A28,'[5]1. Отчет АТС'!$B:$B,13)+'[5]2. Иные услуги'!$D$11+('[5]3. Услуги по передаче'!$E$11*1000)+('[5]4. СН (Установленные)'!$E$10*1000)+'[5]ПУНЦЕМ (потери)'!$D$63</f>
        <v>5203.08</v>
      </c>
      <c r="P28" s="25">
        <f>SUMIFS('[5]1. Отчет АТС'!$F:$F,'[5]1. Отчет АТС'!$A:$A,$A28,'[5]1. Отчет АТС'!$B:$B,14)+'[5]2. Иные услуги'!$D$11+('[5]3. Услуги по передаче'!$E$11*1000)+('[5]4. СН (Установленные)'!$E$10*1000)+'[5]ПУНЦЕМ (потери)'!$D$63</f>
        <v>5246.72</v>
      </c>
      <c r="Q28" s="25">
        <f>SUMIFS('[5]1. Отчет АТС'!$F:$F,'[5]1. Отчет АТС'!$A:$A,$A28,'[5]1. Отчет АТС'!$B:$B,15)+'[5]2. Иные услуги'!$D$11+('[5]3. Услуги по передаче'!$E$11*1000)+('[5]4. СН (Установленные)'!$E$10*1000)+'[5]ПУНЦЕМ (потери)'!$D$63</f>
        <v>5178.6200000000008</v>
      </c>
      <c r="R28" s="25">
        <f>SUMIFS('[5]1. Отчет АТС'!$F:$F,'[5]1. Отчет АТС'!$A:$A,$A28,'[5]1. Отчет АТС'!$B:$B,16)+'[5]2. Иные услуги'!$D$11+('[5]3. Услуги по передаче'!$E$11*1000)+('[5]4. СН (Установленные)'!$E$10*1000)+'[5]ПУНЦЕМ (потери)'!$D$63</f>
        <v>5181.41</v>
      </c>
      <c r="S28" s="25">
        <f>SUMIFS('[5]1. Отчет АТС'!$F:$F,'[5]1. Отчет АТС'!$A:$A,$A28,'[5]1. Отчет АТС'!$B:$B,17)+'[5]2. Иные услуги'!$D$11+('[5]3. Услуги по передаче'!$E$11*1000)+('[5]4. СН (Установленные)'!$E$10*1000)+'[5]ПУНЦЕМ (потери)'!$D$63</f>
        <v>5181.71</v>
      </c>
      <c r="T28" s="25">
        <f>SUMIFS('[5]1. Отчет АТС'!$F:$F,'[5]1. Отчет АТС'!$A:$A,$A28,'[5]1. Отчет АТС'!$B:$B,18)+'[5]2. Иные услуги'!$D$11+('[5]3. Услуги по передаче'!$E$11*1000)+('[5]4. СН (Установленные)'!$E$10*1000)+'[5]ПУНЦЕМ (потери)'!$D$63</f>
        <v>5182.4500000000007</v>
      </c>
      <c r="U28" s="25">
        <f>SUMIFS('[5]1. Отчет АТС'!$F:$F,'[5]1. Отчет АТС'!$A:$A,$A28,'[5]1. Отчет АТС'!$B:$B,19)+'[5]2. Иные услуги'!$D$11+('[5]3. Услуги по передаче'!$E$11*1000)+('[5]4. СН (Установленные)'!$E$10*1000)+'[5]ПУНЦЕМ (потери)'!$D$63</f>
        <v>5101.99</v>
      </c>
      <c r="V28" s="25">
        <f>SUMIFS('[5]1. Отчет АТС'!$F:$F,'[5]1. Отчет АТС'!$A:$A,$A28,'[5]1. Отчет АТС'!$B:$B,20)+'[5]2. Иные услуги'!$D$11+('[5]3. Услуги по передаче'!$E$11*1000)+('[5]4. СН (Установленные)'!$E$10*1000)+'[5]ПУНЦЕМ (потери)'!$D$63</f>
        <v>5106.0300000000007</v>
      </c>
      <c r="W28" s="25">
        <f>SUMIFS('[5]1. Отчет АТС'!$F:$F,'[5]1. Отчет АТС'!$A:$A,$A28,'[5]1. Отчет АТС'!$B:$B,21)+'[5]2. Иные услуги'!$D$11+('[5]3. Услуги по передаче'!$E$11*1000)+('[5]4. СН (Установленные)'!$E$10*1000)+'[5]ПУНЦЕМ (потери)'!$D$63</f>
        <v>5065.71</v>
      </c>
      <c r="X28" s="25">
        <f>SUMIFS('[5]1. Отчет АТС'!$F:$F,'[5]1. Отчет АТС'!$A:$A,$A28,'[5]1. Отчет АТС'!$B:$B,22)+'[5]2. Иные услуги'!$D$11+('[5]3. Услуги по передаче'!$E$11*1000)+('[5]4. СН (Установленные)'!$E$10*1000)+'[5]ПУНЦЕМ (потери)'!$D$63</f>
        <v>5007.55</v>
      </c>
      <c r="Y28" s="25">
        <f>SUMIFS('[5]1. Отчет АТС'!$F:$F,'[5]1. Отчет АТС'!$A:$A,$A28,'[5]1. Отчет АТС'!$B:$B,23)+'[5]2. Иные услуги'!$D$11+('[5]3. Услуги по передаче'!$E$11*1000)+('[5]4. СН (Установленные)'!$E$10*1000)+'[5]ПУНЦЕМ (потери)'!$D$63</f>
        <v>4453.1399999999994</v>
      </c>
    </row>
    <row r="29" spans="1:25">
      <c r="A29" s="24">
        <v>45523</v>
      </c>
      <c r="B29" s="25">
        <f>SUMIFS('[5]1. Отчет АТС'!$F:$F,'[5]1. Отчет АТС'!$A:$A,$A29,'[5]1. Отчет АТС'!$B:$B,0)+'[5]2. Иные услуги'!$D$11+('[5]3. Услуги по передаче'!$E$11*1000)+('[5]4. СН (Установленные)'!$E$10*1000)+'[5]ПУНЦЕМ (потери)'!$D$63</f>
        <v>4179.59</v>
      </c>
      <c r="C29" s="25">
        <f>SUMIFS('[5]1. Отчет АТС'!$F:$F,'[5]1. Отчет АТС'!$A:$A,$A29,'[5]1. Отчет АТС'!$B:$B,1)+'[5]2. Иные услуги'!$D$11+('[5]3. Услуги по передаче'!$E$11*1000)+('[5]4. СН (Установленные)'!$E$10*1000)+'[5]ПУНЦЕМ (потери)'!$D$63</f>
        <v>4131.75</v>
      </c>
      <c r="D29" s="25">
        <f>SUMIFS('[5]1. Отчет АТС'!$F:$F,'[5]1. Отчет АТС'!$A:$A,$A29,'[5]1. Отчет АТС'!$B:$B,2)+'[5]2. Иные услуги'!$D$11+('[5]3. Услуги по передаче'!$E$11*1000)+('[5]4. СН (Установленные)'!$E$10*1000)+'[5]ПУНЦЕМ (потери)'!$D$63</f>
        <v>3927.56</v>
      </c>
      <c r="E29" s="25">
        <f>SUMIFS('[5]1. Отчет АТС'!$F:$F,'[5]1. Отчет АТС'!$A:$A,$A29,'[5]1. Отчет АТС'!$B:$B,3)+'[5]2. Иные услуги'!$D$11+('[5]3. Услуги по передаче'!$E$11*1000)+('[5]4. СН (Установленные)'!$E$10*1000)+'[5]ПУНЦЕМ (потери)'!$D$63</f>
        <v>3783.49</v>
      </c>
      <c r="F29" s="25">
        <f>SUMIFS('[5]1. Отчет АТС'!$F:$F,'[5]1. Отчет АТС'!$A:$A,$A29,'[5]1. Отчет АТС'!$B:$B,4)+'[5]2. Иные услуги'!$D$11+('[5]3. Услуги по передаче'!$E$11*1000)+('[5]4. СН (Установленные)'!$E$10*1000)+'[5]ПУНЦЕМ (потери)'!$D$63</f>
        <v>3766.98</v>
      </c>
      <c r="G29" s="25">
        <f>SUMIFS('[5]1. Отчет АТС'!$F:$F,'[5]1. Отчет АТС'!$A:$A,$A29,'[5]1. Отчет АТС'!$B:$B,5)+'[5]2. Иные услуги'!$D$11+('[5]3. Услуги по передаче'!$E$11*1000)+('[5]4. СН (Установленные)'!$E$10*1000)+'[5]ПУНЦЕМ (потери)'!$D$63</f>
        <v>4074.1099999999997</v>
      </c>
      <c r="H29" s="25">
        <f>SUMIFS('[5]1. Отчет АТС'!$F:$F,'[5]1. Отчет АТС'!$A:$A,$A29,'[5]1. Отчет АТС'!$B:$B,6)+'[5]2. Иные услуги'!$D$11+('[5]3. Услуги по передаче'!$E$11*1000)+('[5]4. СН (Установленные)'!$E$10*1000)+'[5]ПУНЦЕМ (потери)'!$D$63</f>
        <v>4169.3999999999996</v>
      </c>
      <c r="I29" s="25">
        <f>SUMIFS('[5]1. Отчет АТС'!$F:$F,'[5]1. Отчет АТС'!$A:$A,$A29,'[5]1. Отчет АТС'!$B:$B,7)+'[5]2. Иные услуги'!$D$11+('[5]3. Услуги по передаче'!$E$11*1000)+('[5]4. СН (Установленные)'!$E$10*1000)+'[5]ПУНЦЕМ (потери)'!$D$63</f>
        <v>4501.21</v>
      </c>
      <c r="J29" s="25">
        <f>SUMIFS('[5]1. Отчет АТС'!$F:$F,'[5]1. Отчет АТС'!$A:$A,$A29,'[5]1. Отчет АТС'!$B:$B,8)+'[5]2. Иные услуги'!$D$11+('[5]3. Услуги по передаче'!$E$11*1000)+('[5]4. СН (Установленные)'!$E$10*1000)+'[5]ПУНЦЕМ (потери)'!$D$63</f>
        <v>5054.34</v>
      </c>
      <c r="K29" s="25">
        <f>SUMIFS('[5]1. Отчет АТС'!$F:$F,'[5]1. Отчет АТС'!$A:$A,$A29,'[5]1. Отчет АТС'!$B:$B,9)+'[5]2. Иные услуги'!$D$11+('[5]3. Услуги по передаче'!$E$11*1000)+('[5]4. СН (Установленные)'!$E$10*1000)+'[5]ПУНЦЕМ (потери)'!$D$63</f>
        <v>5164.96</v>
      </c>
      <c r="L29" s="25">
        <f>SUMIFS('[5]1. Отчет АТС'!$F:$F,'[5]1. Отчет АТС'!$A:$A,$A29,'[5]1. Отчет АТС'!$B:$B,10)+'[5]2. Иные услуги'!$D$11+('[5]3. Услуги по передаче'!$E$11*1000)+('[5]4. СН (Установленные)'!$E$10*1000)+'[5]ПУНЦЕМ (потери)'!$D$63</f>
        <v>5287.52</v>
      </c>
      <c r="M29" s="25">
        <f>SUMIFS('[5]1. Отчет АТС'!$F:$F,'[5]1. Отчет АТС'!$A:$A,$A29,'[5]1. Отчет АТС'!$B:$B,11)+'[5]2. Иные услуги'!$D$11+('[5]3. Услуги по передаче'!$E$11*1000)+('[5]4. СН (Установленные)'!$E$10*1000)+'[5]ПУНЦЕМ (потери)'!$D$63</f>
        <v>5329.21</v>
      </c>
      <c r="N29" s="25">
        <f>SUMIFS('[5]1. Отчет АТС'!$F:$F,'[5]1. Отчет АТС'!$A:$A,$A29,'[5]1. Отчет АТС'!$B:$B,12)+'[5]2. Иные услуги'!$D$11+('[5]3. Услуги по передаче'!$E$11*1000)+('[5]4. СН (Установленные)'!$E$10*1000)+'[5]ПУНЦЕМ (потери)'!$D$63</f>
        <v>5344.52</v>
      </c>
      <c r="O29" s="25">
        <f>SUMIFS('[5]1. Отчет АТС'!$F:$F,'[5]1. Отчет АТС'!$A:$A,$A29,'[5]1. Отчет АТС'!$B:$B,13)+'[5]2. Иные услуги'!$D$11+('[5]3. Услуги по передаче'!$E$11*1000)+('[5]4. СН (Установленные)'!$E$10*1000)+'[5]ПУНЦЕМ (потери)'!$D$63</f>
        <v>5361.3</v>
      </c>
      <c r="P29" s="25">
        <f>SUMIFS('[5]1. Отчет АТС'!$F:$F,'[5]1. Отчет АТС'!$A:$A,$A29,'[5]1. Отчет АТС'!$B:$B,14)+'[5]2. Иные услуги'!$D$11+('[5]3. Услуги по передаче'!$E$11*1000)+('[5]4. СН (Установленные)'!$E$10*1000)+'[5]ПУНЦЕМ (потери)'!$D$63</f>
        <v>5394.66</v>
      </c>
      <c r="Q29" s="25">
        <f>SUMIFS('[5]1. Отчет АТС'!$F:$F,'[5]1. Отчет АТС'!$A:$A,$A29,'[5]1. Отчет АТС'!$B:$B,15)+'[5]2. Иные услуги'!$D$11+('[5]3. Услуги по передаче'!$E$11*1000)+('[5]4. СН (Установленные)'!$E$10*1000)+'[5]ПУНЦЕМ (потери)'!$D$63</f>
        <v>5412.35</v>
      </c>
      <c r="R29" s="25">
        <f>SUMIFS('[5]1. Отчет АТС'!$F:$F,'[5]1. Отчет АТС'!$A:$A,$A29,'[5]1. Отчет АТС'!$B:$B,16)+'[5]2. Иные услуги'!$D$11+('[5]3. Услуги по передаче'!$E$11*1000)+('[5]4. СН (Установленные)'!$E$10*1000)+'[5]ПУНЦЕМ (потери)'!$D$63</f>
        <v>5419.73</v>
      </c>
      <c r="S29" s="25">
        <f>SUMIFS('[5]1. Отчет АТС'!$F:$F,'[5]1. Отчет АТС'!$A:$A,$A29,'[5]1. Отчет АТС'!$B:$B,17)+'[5]2. Иные услуги'!$D$11+('[5]3. Услуги по передаче'!$E$11*1000)+('[5]4. СН (Установленные)'!$E$10*1000)+'[5]ПУНЦЕМ (потери)'!$D$63</f>
        <v>5427.4400000000005</v>
      </c>
      <c r="T29" s="25">
        <f>SUMIFS('[5]1. Отчет АТС'!$F:$F,'[5]1. Отчет АТС'!$A:$A,$A29,'[5]1. Отчет АТС'!$B:$B,18)+'[5]2. Иные услуги'!$D$11+('[5]3. Услуги по передаче'!$E$11*1000)+('[5]4. СН (Установленные)'!$E$10*1000)+'[5]ПУНЦЕМ (потери)'!$D$63</f>
        <v>5360.58</v>
      </c>
      <c r="U29" s="25">
        <f>SUMIFS('[5]1. Отчет АТС'!$F:$F,'[5]1. Отчет АТС'!$A:$A,$A29,'[5]1. Отчет АТС'!$B:$B,19)+'[5]2. Иные услуги'!$D$11+('[5]3. Услуги по передаче'!$E$11*1000)+('[5]4. СН (Установленные)'!$E$10*1000)+'[5]ПУНЦЕМ (потери)'!$D$63</f>
        <v>5243.7800000000007</v>
      </c>
      <c r="V29" s="25">
        <f>SUMIFS('[5]1. Отчет АТС'!$F:$F,'[5]1. Отчет АТС'!$A:$A,$A29,'[5]1. Отчет АТС'!$B:$B,20)+'[5]2. Иные услуги'!$D$11+('[5]3. Услуги по передаче'!$E$11*1000)+('[5]4. СН (Установленные)'!$E$10*1000)+'[5]ПУНЦЕМ (потери)'!$D$63</f>
        <v>5268.16</v>
      </c>
      <c r="W29" s="25">
        <f>SUMIFS('[5]1. Отчет АТС'!$F:$F,'[5]1. Отчет АТС'!$A:$A,$A29,'[5]1. Отчет АТС'!$B:$B,21)+'[5]2. Иные услуги'!$D$11+('[5]3. Услуги по передаче'!$E$11*1000)+('[5]4. СН (Установленные)'!$E$10*1000)+'[5]ПУНЦЕМ (потери)'!$D$63</f>
        <v>5199.63</v>
      </c>
      <c r="X29" s="25">
        <f>SUMIFS('[5]1. Отчет АТС'!$F:$F,'[5]1. Отчет АТС'!$A:$A,$A29,'[5]1. Отчет АТС'!$B:$B,22)+'[5]2. Иные услуги'!$D$11+('[5]3. Услуги по передаче'!$E$11*1000)+('[5]4. СН (Установленные)'!$E$10*1000)+'[5]ПУНЦЕМ (потери)'!$D$63</f>
        <v>5037.3</v>
      </c>
      <c r="Y29" s="25">
        <f>SUMIFS('[5]1. Отчет АТС'!$F:$F,'[5]1. Отчет АТС'!$A:$A,$A29,'[5]1. Отчет АТС'!$B:$B,23)+'[5]2. Иные услуги'!$D$11+('[5]3. Услуги по передаче'!$E$11*1000)+('[5]4. СН (Установленные)'!$E$10*1000)+'[5]ПУНЦЕМ (потери)'!$D$63</f>
        <v>4517.75</v>
      </c>
    </row>
    <row r="30" spans="1:25">
      <c r="A30" s="24">
        <v>45524</v>
      </c>
      <c r="B30" s="25">
        <f>SUMIFS('[5]1. Отчет АТС'!$F:$F,'[5]1. Отчет АТС'!$A:$A,$A30,'[5]1. Отчет АТС'!$B:$B,0)+'[5]2. Иные услуги'!$D$11+('[5]3. Услуги по передаче'!$E$11*1000)+('[5]4. СН (Установленные)'!$E$10*1000)+'[5]ПУНЦЕМ (потери)'!$D$63</f>
        <v>4197.8999999999996</v>
      </c>
      <c r="C30" s="25">
        <f>SUMIFS('[5]1. Отчет АТС'!$F:$F,'[5]1. Отчет АТС'!$A:$A,$A30,'[5]1. Отчет АТС'!$B:$B,1)+'[5]2. Иные услуги'!$D$11+('[5]3. Услуги по передаче'!$E$11*1000)+('[5]4. СН (Установленные)'!$E$10*1000)+'[5]ПУНЦЕМ (потери)'!$D$63</f>
        <v>4155.3999999999996</v>
      </c>
      <c r="D30" s="25">
        <f>SUMIFS('[5]1. Отчет АТС'!$F:$F,'[5]1. Отчет АТС'!$A:$A,$A30,'[5]1. Отчет АТС'!$B:$B,2)+'[5]2. Иные услуги'!$D$11+('[5]3. Услуги по передаче'!$E$11*1000)+('[5]4. СН (Установленные)'!$E$10*1000)+'[5]ПУНЦЕМ (потери)'!$D$63</f>
        <v>3943.2599999999998</v>
      </c>
      <c r="E30" s="25">
        <f>SUMIFS('[5]1. Отчет АТС'!$F:$F,'[5]1. Отчет АТС'!$A:$A,$A30,'[5]1. Отчет АТС'!$B:$B,3)+'[5]2. Иные услуги'!$D$11+('[5]3. Услуги по передаче'!$E$11*1000)+('[5]4. СН (Установленные)'!$E$10*1000)+'[5]ПУНЦЕМ (потери)'!$D$63</f>
        <v>3834.62</v>
      </c>
      <c r="F30" s="25">
        <f>SUMIFS('[5]1. Отчет АТС'!$F:$F,'[5]1. Отчет АТС'!$A:$A,$A30,'[5]1. Отчет АТС'!$B:$B,4)+'[5]2. Иные услуги'!$D$11+('[5]3. Услуги по передаче'!$E$11*1000)+('[5]4. СН (Установленные)'!$E$10*1000)+'[5]ПУНЦЕМ (потери)'!$D$63</f>
        <v>3775.2799999999997</v>
      </c>
      <c r="G30" s="25">
        <f>SUMIFS('[5]1. Отчет АТС'!$F:$F,'[5]1. Отчет АТС'!$A:$A,$A30,'[5]1. Отчет АТС'!$B:$B,5)+'[5]2. Иные услуги'!$D$11+('[5]3. Услуги по передаче'!$E$11*1000)+('[5]4. СН (Установленные)'!$E$10*1000)+'[5]ПУНЦЕМ (потери)'!$D$63</f>
        <v>3966.5299999999997</v>
      </c>
      <c r="H30" s="25">
        <f>SUMIFS('[5]1. Отчет АТС'!$F:$F,'[5]1. Отчет АТС'!$A:$A,$A30,'[5]1. Отчет АТС'!$B:$B,6)+'[5]2. Иные услуги'!$D$11+('[5]3. Услуги по передаче'!$E$11*1000)+('[5]4. СН (Установленные)'!$E$10*1000)+'[5]ПУНЦЕМ (потери)'!$D$63</f>
        <v>4102.1099999999997</v>
      </c>
      <c r="I30" s="25">
        <f>SUMIFS('[5]1. Отчет АТС'!$F:$F,'[5]1. Отчет АТС'!$A:$A,$A30,'[5]1. Отчет АТС'!$B:$B,7)+'[5]2. Иные услуги'!$D$11+('[5]3. Услуги по передаче'!$E$11*1000)+('[5]4. СН (Установленные)'!$E$10*1000)+'[5]ПУНЦЕМ (потери)'!$D$63</f>
        <v>4393.1499999999996</v>
      </c>
      <c r="J30" s="25">
        <f>SUMIFS('[5]1. Отчет АТС'!$F:$F,'[5]1. Отчет АТС'!$A:$A,$A30,'[5]1. Отчет АТС'!$B:$B,8)+'[5]2. Иные услуги'!$D$11+('[5]3. Услуги по передаче'!$E$11*1000)+('[5]4. СН (Установленные)'!$E$10*1000)+'[5]ПУНЦЕМ (потери)'!$D$63</f>
        <v>5033.29</v>
      </c>
      <c r="K30" s="25">
        <f>SUMIFS('[5]1. Отчет АТС'!$F:$F,'[5]1. Отчет АТС'!$A:$A,$A30,'[5]1. Отчет АТС'!$B:$B,9)+'[5]2. Иные услуги'!$D$11+('[5]3. Услуги по передаче'!$E$11*1000)+('[5]4. СН (Установленные)'!$E$10*1000)+'[5]ПУНЦЕМ (потери)'!$D$63</f>
        <v>5060.1499999999996</v>
      </c>
      <c r="L30" s="25">
        <f>SUMIFS('[5]1. Отчет АТС'!$F:$F,'[5]1. Отчет АТС'!$A:$A,$A30,'[5]1. Отчет АТС'!$B:$B,10)+'[5]2. Иные услуги'!$D$11+('[5]3. Услуги по передаче'!$E$11*1000)+('[5]4. СН (Установленные)'!$E$10*1000)+'[5]ПУНЦЕМ (потери)'!$D$63</f>
        <v>5106.59</v>
      </c>
      <c r="M30" s="25">
        <f>SUMIFS('[5]1. Отчет АТС'!$F:$F,'[5]1. Отчет АТС'!$A:$A,$A30,'[5]1. Отчет АТС'!$B:$B,11)+'[5]2. Иные услуги'!$D$11+('[5]3. Услуги по передаче'!$E$11*1000)+('[5]4. СН (Установленные)'!$E$10*1000)+'[5]ПУНЦЕМ (потери)'!$D$63</f>
        <v>5142.1200000000008</v>
      </c>
      <c r="N30" s="25">
        <f>SUMIFS('[5]1. Отчет АТС'!$F:$F,'[5]1. Отчет АТС'!$A:$A,$A30,'[5]1. Отчет АТС'!$B:$B,12)+'[5]2. Иные услуги'!$D$11+('[5]3. Услуги по передаче'!$E$11*1000)+('[5]4. СН (Установленные)'!$E$10*1000)+'[5]ПУНЦЕМ (потери)'!$D$63</f>
        <v>5170.18</v>
      </c>
      <c r="O30" s="25">
        <f>SUMIFS('[5]1. Отчет АТС'!$F:$F,'[5]1. Отчет АТС'!$A:$A,$A30,'[5]1. Отчет АТС'!$B:$B,13)+'[5]2. Иные услуги'!$D$11+('[5]3. Услуги по передаче'!$E$11*1000)+('[5]4. СН (Установленные)'!$E$10*1000)+'[5]ПУНЦЕМ (потери)'!$D$63</f>
        <v>5131.82</v>
      </c>
      <c r="P30" s="25">
        <f>SUMIFS('[5]1. Отчет АТС'!$F:$F,'[5]1. Отчет АТС'!$A:$A,$A30,'[5]1. Отчет АТС'!$B:$B,14)+'[5]2. Иные услуги'!$D$11+('[5]3. Услуги по передаче'!$E$11*1000)+('[5]4. СН (Установленные)'!$E$10*1000)+'[5]ПУНЦЕМ (потери)'!$D$63</f>
        <v>5147.7000000000007</v>
      </c>
      <c r="Q30" s="25">
        <f>SUMIFS('[5]1. Отчет АТС'!$F:$F,'[5]1. Отчет АТС'!$A:$A,$A30,'[5]1. Отчет АТС'!$B:$B,15)+'[5]2. Иные услуги'!$D$11+('[5]3. Услуги по передаче'!$E$11*1000)+('[5]4. СН (Установленные)'!$E$10*1000)+'[5]ПУНЦЕМ (потери)'!$D$63</f>
        <v>5154.97</v>
      </c>
      <c r="R30" s="25">
        <f>SUMIFS('[5]1. Отчет АТС'!$F:$F,'[5]1. Отчет АТС'!$A:$A,$A30,'[5]1. Отчет АТС'!$B:$B,16)+'[5]2. Иные услуги'!$D$11+('[5]3. Услуги по передаче'!$E$11*1000)+('[5]4. СН (Установленные)'!$E$10*1000)+'[5]ПУНЦЕМ (потери)'!$D$63</f>
        <v>5139.1100000000006</v>
      </c>
      <c r="S30" s="25">
        <f>SUMIFS('[5]1. Отчет АТС'!$F:$F,'[5]1. Отчет АТС'!$A:$A,$A30,'[5]1. Отчет АТС'!$B:$B,17)+'[5]2. Иные услуги'!$D$11+('[5]3. Услуги по передаче'!$E$11*1000)+('[5]4. СН (Установленные)'!$E$10*1000)+'[5]ПУНЦЕМ (потери)'!$D$63</f>
        <v>5136.6900000000005</v>
      </c>
      <c r="T30" s="25">
        <f>SUMIFS('[5]1. Отчет АТС'!$F:$F,'[5]1. Отчет АТС'!$A:$A,$A30,'[5]1. Отчет АТС'!$B:$B,18)+'[5]2. Иные услуги'!$D$11+('[5]3. Услуги по передаче'!$E$11*1000)+('[5]4. СН (Установленные)'!$E$10*1000)+'[5]ПУНЦЕМ (потери)'!$D$63</f>
        <v>5086.1499999999996</v>
      </c>
      <c r="U30" s="25">
        <f>SUMIFS('[5]1. Отчет АТС'!$F:$F,'[5]1. Отчет АТС'!$A:$A,$A30,'[5]1. Отчет АТС'!$B:$B,19)+'[5]2. Иные услуги'!$D$11+('[5]3. Услуги по передаче'!$E$11*1000)+('[5]4. СН (Установленные)'!$E$10*1000)+'[5]ПУНЦЕМ (потери)'!$D$63</f>
        <v>5066.6100000000006</v>
      </c>
      <c r="V30" s="25">
        <f>SUMIFS('[5]1. Отчет АТС'!$F:$F,'[5]1. Отчет АТС'!$A:$A,$A30,'[5]1. Отчет АТС'!$B:$B,20)+'[5]2. Иные услуги'!$D$11+('[5]3. Услуги по передаче'!$E$11*1000)+('[5]4. СН (Установленные)'!$E$10*1000)+'[5]ПУНЦЕМ (потери)'!$D$63</f>
        <v>5061.8700000000008</v>
      </c>
      <c r="W30" s="25">
        <f>SUMIFS('[5]1. Отчет АТС'!$F:$F,'[5]1. Отчет АТС'!$A:$A,$A30,'[5]1. Отчет АТС'!$B:$B,21)+'[5]2. Иные услуги'!$D$11+('[5]3. Услуги по передаче'!$E$11*1000)+('[5]4. СН (Установленные)'!$E$10*1000)+'[5]ПУНЦЕМ (потери)'!$D$63</f>
        <v>5044.33</v>
      </c>
      <c r="X30" s="25">
        <f>SUMIFS('[5]1. Отчет АТС'!$F:$F,'[5]1. Отчет АТС'!$A:$A,$A30,'[5]1. Отчет АТС'!$B:$B,22)+'[5]2. Иные услуги'!$D$11+('[5]3. Услуги по передаче'!$E$11*1000)+('[5]4. СН (Установленные)'!$E$10*1000)+'[5]ПУНЦЕМ (потери)'!$D$63</f>
        <v>4607.66</v>
      </c>
      <c r="Y30" s="25">
        <f>SUMIFS('[5]1. Отчет АТС'!$F:$F,'[5]1. Отчет АТС'!$A:$A,$A30,'[5]1. Отчет АТС'!$B:$B,23)+'[5]2. Иные услуги'!$D$11+('[5]3. Услуги по передаче'!$E$11*1000)+('[5]4. СН (Установленные)'!$E$10*1000)+'[5]ПУНЦЕМ (потери)'!$D$63</f>
        <v>4262.5200000000004</v>
      </c>
    </row>
    <row r="31" spans="1:25">
      <c r="A31" s="24">
        <v>45525</v>
      </c>
      <c r="B31" s="25">
        <f>SUMIFS('[5]1. Отчет АТС'!$F:$F,'[5]1. Отчет АТС'!$A:$A,$A31,'[5]1. Отчет АТС'!$B:$B,0)+'[5]2. Иные услуги'!$D$11+('[5]3. Услуги по передаче'!$E$11*1000)+('[5]4. СН (Установленные)'!$E$10*1000)+'[5]ПУНЦЕМ (потери)'!$D$63</f>
        <v>4040.55</v>
      </c>
      <c r="C31" s="25">
        <f>SUMIFS('[5]1. Отчет АТС'!$F:$F,'[5]1. Отчет АТС'!$A:$A,$A31,'[5]1. Отчет АТС'!$B:$B,1)+'[5]2. Иные услуги'!$D$11+('[5]3. Услуги по передаче'!$E$11*1000)+('[5]4. СН (Установленные)'!$E$10*1000)+'[5]ПУНЦЕМ (потери)'!$D$63</f>
        <v>3891.21</v>
      </c>
      <c r="D31" s="25">
        <f>SUMIFS('[5]1. Отчет АТС'!$F:$F,'[5]1. Отчет АТС'!$A:$A,$A31,'[5]1. Отчет АТС'!$B:$B,2)+'[5]2. Иные услуги'!$D$11+('[5]3. Услуги по передаче'!$E$11*1000)+('[5]4. СН (Установленные)'!$E$10*1000)+'[5]ПУНЦЕМ (потери)'!$D$63</f>
        <v>3695.56</v>
      </c>
      <c r="E31" s="25">
        <f>SUMIFS('[5]1. Отчет АТС'!$F:$F,'[5]1. Отчет АТС'!$A:$A,$A31,'[5]1. Отчет АТС'!$B:$B,3)+'[5]2. Иные услуги'!$D$11+('[5]3. Услуги по передаче'!$E$11*1000)+('[5]4. СН (Установленные)'!$E$10*1000)+'[5]ПУНЦЕМ (потери)'!$D$63</f>
        <v>3074.6</v>
      </c>
      <c r="F31" s="25">
        <f>SUMIFS('[5]1. Отчет АТС'!$F:$F,'[5]1. Отчет АТС'!$A:$A,$A31,'[5]1. Отчет АТС'!$B:$B,4)+'[5]2. Иные услуги'!$D$11+('[5]3. Услуги по передаче'!$E$11*1000)+('[5]4. СН (Установленные)'!$E$10*1000)+'[5]ПУНЦЕМ (потери)'!$D$63</f>
        <v>3168.69</v>
      </c>
      <c r="G31" s="25">
        <f>SUMIFS('[5]1. Отчет АТС'!$F:$F,'[5]1. Отчет АТС'!$A:$A,$A31,'[5]1. Отчет АТС'!$B:$B,5)+'[5]2. Иные услуги'!$D$11+('[5]3. Услуги по передаче'!$E$11*1000)+('[5]4. СН (Установленные)'!$E$10*1000)+'[5]ПУНЦЕМ (потери)'!$D$63</f>
        <v>2988.27</v>
      </c>
      <c r="H31" s="25">
        <f>SUMIFS('[5]1. Отчет АТС'!$F:$F,'[5]1. Отчет АТС'!$A:$A,$A31,'[5]1. Отчет АТС'!$B:$B,6)+'[5]2. Иные услуги'!$D$11+('[5]3. Услуги по передаче'!$E$11*1000)+('[5]4. СН (Установленные)'!$E$10*1000)+'[5]ПУНЦЕМ (потери)'!$D$63</f>
        <v>3938.08</v>
      </c>
      <c r="I31" s="25">
        <f>SUMIFS('[5]1. Отчет АТС'!$F:$F,'[5]1. Отчет АТС'!$A:$A,$A31,'[5]1. Отчет АТС'!$B:$B,7)+'[5]2. Иные услуги'!$D$11+('[5]3. Услуги по передаче'!$E$11*1000)+('[5]4. СН (Установленные)'!$E$10*1000)+'[5]ПУНЦЕМ (потери)'!$D$63</f>
        <v>4163.88</v>
      </c>
      <c r="J31" s="25">
        <f>SUMIFS('[5]1. Отчет АТС'!$F:$F,'[5]1. Отчет АТС'!$A:$A,$A31,'[5]1. Отчет АТС'!$B:$B,8)+'[5]2. Иные услуги'!$D$11+('[5]3. Услуги по передаче'!$E$11*1000)+('[5]4. СН (Установленные)'!$E$10*1000)+'[5]ПУНЦЕМ (потери)'!$D$63</f>
        <v>4511.87</v>
      </c>
      <c r="K31" s="25">
        <f>SUMIFS('[5]1. Отчет АТС'!$F:$F,'[5]1. Отчет АТС'!$A:$A,$A31,'[5]1. Отчет АТС'!$B:$B,9)+'[5]2. Иные услуги'!$D$11+('[5]3. Услуги по передаче'!$E$11*1000)+('[5]4. СН (Установленные)'!$E$10*1000)+'[5]ПУНЦЕМ (потери)'!$D$63</f>
        <v>4840.95</v>
      </c>
      <c r="L31" s="25">
        <f>SUMIFS('[5]1. Отчет АТС'!$F:$F,'[5]1. Отчет АТС'!$A:$A,$A31,'[5]1. Отчет АТС'!$B:$B,10)+'[5]2. Иные услуги'!$D$11+('[5]3. Услуги по передаче'!$E$11*1000)+('[5]4. СН (Установленные)'!$E$10*1000)+'[5]ПУНЦЕМ (потери)'!$D$63</f>
        <v>4916.8599999999997</v>
      </c>
      <c r="M31" s="25">
        <f>SUMIFS('[5]1. Отчет АТС'!$F:$F,'[5]1. Отчет АТС'!$A:$A,$A31,'[5]1. Отчет АТС'!$B:$B,11)+'[5]2. Иные услуги'!$D$11+('[5]3. Услуги по передаче'!$E$11*1000)+('[5]4. СН (Установленные)'!$E$10*1000)+'[5]ПУНЦЕМ (потери)'!$D$63</f>
        <v>4940.2199999999993</v>
      </c>
      <c r="N31" s="25">
        <f>SUMIFS('[5]1. Отчет АТС'!$F:$F,'[5]1. Отчет АТС'!$A:$A,$A31,'[5]1. Отчет АТС'!$B:$B,12)+'[5]2. Иные услуги'!$D$11+('[5]3. Услуги по передаче'!$E$11*1000)+('[5]4. СН (Установленные)'!$E$10*1000)+'[5]ПУНЦЕМ (потери)'!$D$63</f>
        <v>4656.63</v>
      </c>
      <c r="O31" s="25">
        <f>SUMIFS('[5]1. Отчет АТС'!$F:$F,'[5]1. Отчет АТС'!$A:$A,$A31,'[5]1. Отчет АТС'!$B:$B,13)+'[5]2. Иные услуги'!$D$11+('[5]3. Услуги по передаче'!$E$11*1000)+('[5]4. СН (Установленные)'!$E$10*1000)+'[5]ПУНЦЕМ (потери)'!$D$63</f>
        <v>4947.2299999999996</v>
      </c>
      <c r="P31" s="25">
        <f>SUMIFS('[5]1. Отчет АТС'!$F:$F,'[5]1. Отчет АТС'!$A:$A,$A31,'[5]1. Отчет АТС'!$B:$B,14)+'[5]2. Иные услуги'!$D$11+('[5]3. Услуги по передаче'!$E$11*1000)+('[5]4. СН (Установленные)'!$E$10*1000)+'[5]ПУНЦЕМ (потери)'!$D$63</f>
        <v>4985.66</v>
      </c>
      <c r="Q31" s="25">
        <f>SUMIFS('[5]1. Отчет АТС'!$F:$F,'[5]1. Отчет АТС'!$A:$A,$A31,'[5]1. Отчет АТС'!$B:$B,15)+'[5]2. Иные услуги'!$D$11+('[5]3. Услуги по передаче'!$E$11*1000)+('[5]4. СН (Установленные)'!$E$10*1000)+'[5]ПУНЦЕМ (потери)'!$D$63</f>
        <v>5002.83</v>
      </c>
      <c r="R31" s="25">
        <f>SUMIFS('[5]1. Отчет АТС'!$F:$F,'[5]1. Отчет АТС'!$A:$A,$A31,'[5]1. Отчет АТС'!$B:$B,16)+'[5]2. Иные услуги'!$D$11+('[5]3. Услуги по передаче'!$E$11*1000)+('[5]4. СН (Установленные)'!$E$10*1000)+'[5]ПУНЦЕМ (потери)'!$D$63</f>
        <v>4994.2700000000004</v>
      </c>
      <c r="S31" s="25">
        <f>SUMIFS('[5]1. Отчет АТС'!$F:$F,'[5]1. Отчет АТС'!$A:$A,$A31,'[5]1. Отчет АТС'!$B:$B,17)+'[5]2. Иные услуги'!$D$11+('[5]3. Услуги по передаче'!$E$11*1000)+('[5]4. СН (Установленные)'!$E$10*1000)+'[5]ПУНЦЕМ (потери)'!$D$63</f>
        <v>4967.2199999999993</v>
      </c>
      <c r="T31" s="25">
        <f>SUMIFS('[5]1. Отчет АТС'!$F:$F,'[5]1. Отчет АТС'!$A:$A,$A31,'[5]1. Отчет АТС'!$B:$B,18)+'[5]2. Иные услуги'!$D$11+('[5]3. Услуги по передаче'!$E$11*1000)+('[5]4. СН (Установленные)'!$E$10*1000)+'[5]ПУНЦЕМ (потери)'!$D$63</f>
        <v>4926.6499999999996</v>
      </c>
      <c r="U31" s="25">
        <f>SUMIFS('[5]1. Отчет АТС'!$F:$F,'[5]1. Отчет АТС'!$A:$A,$A31,'[5]1. Отчет АТС'!$B:$B,19)+'[5]2. Иные услуги'!$D$11+('[5]3. Услуги по передаче'!$E$11*1000)+('[5]4. СН (Установленные)'!$E$10*1000)+'[5]ПУНЦЕМ (потери)'!$D$63</f>
        <v>4796.18</v>
      </c>
      <c r="V31" s="25">
        <f>SUMIFS('[5]1. Отчет АТС'!$F:$F,'[5]1. Отчет АТС'!$A:$A,$A31,'[5]1. Отчет АТС'!$B:$B,20)+'[5]2. Иные услуги'!$D$11+('[5]3. Услуги по передаче'!$E$11*1000)+('[5]4. СН (Установленные)'!$E$10*1000)+'[5]ПУНЦЕМ (потери)'!$D$63</f>
        <v>5027.43</v>
      </c>
      <c r="W31" s="25">
        <f>SUMIFS('[5]1. Отчет АТС'!$F:$F,'[5]1. Отчет АТС'!$A:$A,$A31,'[5]1. Отчет АТС'!$B:$B,21)+'[5]2. Иные услуги'!$D$11+('[5]3. Услуги по передаче'!$E$11*1000)+('[5]4. СН (Установленные)'!$E$10*1000)+'[5]ПУНЦЕМ (потери)'!$D$63</f>
        <v>5011.29</v>
      </c>
      <c r="X31" s="25">
        <f>SUMIFS('[5]1. Отчет АТС'!$F:$F,'[5]1. Отчет АТС'!$A:$A,$A31,'[5]1. Отчет АТС'!$B:$B,22)+'[5]2. Иные услуги'!$D$11+('[5]3. Услуги по передаче'!$E$11*1000)+('[5]4. СН (Установленные)'!$E$10*1000)+'[5]ПУНЦЕМ (потери)'!$D$63</f>
        <v>4668.18</v>
      </c>
      <c r="Y31" s="25">
        <f>SUMIFS('[5]1. Отчет АТС'!$F:$F,'[5]1. Отчет АТС'!$A:$A,$A31,'[5]1. Отчет АТС'!$B:$B,23)+'[5]2. Иные услуги'!$D$11+('[5]3. Услуги по передаче'!$E$11*1000)+('[5]4. СН (Установленные)'!$E$10*1000)+'[5]ПУНЦЕМ (потери)'!$D$63</f>
        <v>4271.1499999999996</v>
      </c>
    </row>
    <row r="32" spans="1:25">
      <c r="A32" s="24">
        <v>45526</v>
      </c>
      <c r="B32" s="25">
        <f>SUMIFS('[5]1. Отчет АТС'!$F:$F,'[5]1. Отчет АТС'!$A:$A,$A32,'[5]1. Отчет АТС'!$B:$B,0)+'[5]2. Иные услуги'!$D$11+('[5]3. Услуги по передаче'!$E$11*1000)+('[5]4. СН (Установленные)'!$E$10*1000)+'[5]ПУНЦЕМ (потери)'!$D$63</f>
        <v>4186.42</v>
      </c>
      <c r="C32" s="25">
        <f>SUMIFS('[5]1. Отчет АТС'!$F:$F,'[5]1. Отчет АТС'!$A:$A,$A32,'[5]1. Отчет АТС'!$B:$B,1)+'[5]2. Иные услуги'!$D$11+('[5]3. Услуги по передаче'!$E$11*1000)+('[5]4. СН (Установленные)'!$E$10*1000)+'[5]ПУНЦЕМ (потери)'!$D$63</f>
        <v>4123.1499999999996</v>
      </c>
      <c r="D32" s="25">
        <f>SUMIFS('[5]1. Отчет АТС'!$F:$F,'[5]1. Отчет АТС'!$A:$A,$A32,'[5]1. Отчет АТС'!$B:$B,2)+'[5]2. Иные услуги'!$D$11+('[5]3. Услуги по передаче'!$E$11*1000)+('[5]4. СН (Установленные)'!$E$10*1000)+'[5]ПУНЦЕМ (потери)'!$D$63</f>
        <v>3998</v>
      </c>
      <c r="E32" s="25">
        <f>SUMIFS('[5]1. Отчет АТС'!$F:$F,'[5]1. Отчет АТС'!$A:$A,$A32,'[5]1. Отчет АТС'!$B:$B,3)+'[5]2. Иные услуги'!$D$11+('[5]3. Услуги по передаче'!$E$11*1000)+('[5]4. СН (Установленные)'!$E$10*1000)+'[5]ПУНЦЕМ (потери)'!$D$63</f>
        <v>3897.14</v>
      </c>
      <c r="F32" s="25">
        <f>SUMIFS('[5]1. Отчет АТС'!$F:$F,'[5]1. Отчет АТС'!$A:$A,$A32,'[5]1. Отчет АТС'!$B:$B,4)+'[5]2. Иные услуги'!$D$11+('[5]3. Услуги по передаче'!$E$11*1000)+('[5]4. СН (Установленные)'!$E$10*1000)+'[5]ПУНЦЕМ (потери)'!$D$63</f>
        <v>3902.63</v>
      </c>
      <c r="G32" s="25">
        <f>SUMIFS('[5]1. Отчет АТС'!$F:$F,'[5]1. Отчет АТС'!$A:$A,$A32,'[5]1. Отчет АТС'!$B:$B,5)+'[5]2. Иные услуги'!$D$11+('[5]3. Услуги по передаче'!$E$11*1000)+('[5]4. СН (Установленные)'!$E$10*1000)+'[5]ПУНЦЕМ (потери)'!$D$63</f>
        <v>3991.34</v>
      </c>
      <c r="H32" s="25">
        <f>SUMIFS('[5]1. Отчет АТС'!$F:$F,'[5]1. Отчет АТС'!$A:$A,$A32,'[5]1. Отчет АТС'!$B:$B,6)+'[5]2. Иные услуги'!$D$11+('[5]3. Услуги по передаче'!$E$11*1000)+('[5]4. СН (Установленные)'!$E$10*1000)+'[5]ПУНЦЕМ (потери)'!$D$63</f>
        <v>3988.02</v>
      </c>
      <c r="I32" s="25">
        <f>SUMIFS('[5]1. Отчет АТС'!$F:$F,'[5]1. Отчет АТС'!$A:$A,$A32,'[5]1. Отчет АТС'!$B:$B,7)+'[5]2. Иные услуги'!$D$11+('[5]3. Услуги по передаче'!$E$11*1000)+('[5]4. СН (Установленные)'!$E$10*1000)+'[5]ПУНЦЕМ (потери)'!$D$63</f>
        <v>4232.13</v>
      </c>
      <c r="J32" s="25">
        <f>SUMIFS('[5]1. Отчет АТС'!$F:$F,'[5]1. Отчет АТС'!$A:$A,$A32,'[5]1. Отчет АТС'!$B:$B,8)+'[5]2. Иные услуги'!$D$11+('[5]3. Услуги по передаче'!$E$11*1000)+('[5]4. СН (Установленные)'!$E$10*1000)+'[5]ПУНЦЕМ (потери)'!$D$63</f>
        <v>4795.08</v>
      </c>
      <c r="K32" s="25">
        <f>SUMIFS('[5]1. Отчет АТС'!$F:$F,'[5]1. Отчет АТС'!$A:$A,$A32,'[5]1. Отчет АТС'!$B:$B,9)+'[5]2. Иные услуги'!$D$11+('[5]3. Услуги по передаче'!$E$11*1000)+('[5]4. СН (Установленные)'!$E$10*1000)+'[5]ПУНЦЕМ (потери)'!$D$63</f>
        <v>5037.17</v>
      </c>
      <c r="L32" s="25">
        <f>SUMIFS('[5]1. Отчет АТС'!$F:$F,'[5]1. Отчет АТС'!$A:$A,$A32,'[5]1. Отчет АТС'!$B:$B,10)+'[5]2. Иные услуги'!$D$11+('[5]3. Услуги по передаче'!$E$11*1000)+('[5]4. СН (Установленные)'!$E$10*1000)+'[5]ПУНЦЕМ (потери)'!$D$63</f>
        <v>5058.42</v>
      </c>
      <c r="M32" s="25">
        <f>SUMIFS('[5]1. Отчет АТС'!$F:$F,'[5]1. Отчет АТС'!$A:$A,$A32,'[5]1. Отчет АТС'!$B:$B,11)+'[5]2. Иные услуги'!$D$11+('[5]3. Услуги по передаче'!$E$11*1000)+('[5]4. СН (Установленные)'!$E$10*1000)+'[5]ПУНЦЕМ (потери)'!$D$63</f>
        <v>5058.3</v>
      </c>
      <c r="N32" s="25">
        <f>SUMIFS('[5]1. Отчет АТС'!$F:$F,'[5]1. Отчет АТС'!$A:$A,$A32,'[5]1. Отчет АТС'!$B:$B,12)+'[5]2. Иные услуги'!$D$11+('[5]3. Услуги по передаче'!$E$11*1000)+('[5]4. СН (Установленные)'!$E$10*1000)+'[5]ПУНЦЕМ (потери)'!$D$63</f>
        <v>5062.5300000000007</v>
      </c>
      <c r="O32" s="25">
        <f>SUMIFS('[5]1. Отчет АТС'!$F:$F,'[5]1. Отчет АТС'!$A:$A,$A32,'[5]1. Отчет АТС'!$B:$B,13)+'[5]2. Иные услуги'!$D$11+('[5]3. Услуги по передаче'!$E$11*1000)+('[5]4. СН (Установленные)'!$E$10*1000)+'[5]ПУНЦЕМ (потери)'!$D$63</f>
        <v>5060.47</v>
      </c>
      <c r="P32" s="25">
        <f>SUMIFS('[5]1. Отчет АТС'!$F:$F,'[5]1. Отчет АТС'!$A:$A,$A32,'[5]1. Отчет АТС'!$B:$B,14)+'[5]2. Иные услуги'!$D$11+('[5]3. Услуги по передаче'!$E$11*1000)+('[5]4. СН (Установленные)'!$E$10*1000)+'[5]ПУНЦЕМ (потери)'!$D$63</f>
        <v>5070.84</v>
      </c>
      <c r="Q32" s="25">
        <f>SUMIFS('[5]1. Отчет АТС'!$F:$F,'[5]1. Отчет АТС'!$A:$A,$A32,'[5]1. Отчет АТС'!$B:$B,15)+'[5]2. Иные услуги'!$D$11+('[5]3. Услуги по передаче'!$E$11*1000)+('[5]4. СН (Установленные)'!$E$10*1000)+'[5]ПУНЦЕМ (потери)'!$D$63</f>
        <v>5073.5200000000004</v>
      </c>
      <c r="R32" s="25">
        <f>SUMIFS('[5]1. Отчет АТС'!$F:$F,'[5]1. Отчет АТС'!$A:$A,$A32,'[5]1. Отчет АТС'!$B:$B,16)+'[5]2. Иные услуги'!$D$11+('[5]3. Услуги по передаче'!$E$11*1000)+('[5]4. СН (Установленные)'!$E$10*1000)+'[5]ПУНЦЕМ (потери)'!$D$63</f>
        <v>5077.47</v>
      </c>
      <c r="S32" s="25">
        <f>SUMIFS('[5]1. Отчет АТС'!$F:$F,'[5]1. Отчет АТС'!$A:$A,$A32,'[5]1. Отчет АТС'!$B:$B,17)+'[5]2. Иные услуги'!$D$11+('[5]3. Услуги по передаче'!$E$11*1000)+('[5]4. СН (Установленные)'!$E$10*1000)+'[5]ПУНЦЕМ (потери)'!$D$63</f>
        <v>5077.0300000000007</v>
      </c>
      <c r="T32" s="25">
        <f>SUMIFS('[5]1. Отчет АТС'!$F:$F,'[5]1. Отчет АТС'!$A:$A,$A32,'[5]1. Отчет АТС'!$B:$B,18)+'[5]2. Иные услуги'!$D$11+('[5]3. Услуги по передаче'!$E$11*1000)+('[5]4. СН (Установленные)'!$E$10*1000)+'[5]ПУНЦЕМ (потери)'!$D$63</f>
        <v>5069.2800000000007</v>
      </c>
      <c r="U32" s="25">
        <f>SUMIFS('[5]1. Отчет АТС'!$F:$F,'[5]1. Отчет АТС'!$A:$A,$A32,'[5]1. Отчет АТС'!$B:$B,19)+'[5]2. Иные услуги'!$D$11+('[5]3. Услуги по передаче'!$E$11*1000)+('[5]4. СН (Установленные)'!$E$10*1000)+'[5]ПУНЦЕМ (потери)'!$D$63</f>
        <v>5059.79</v>
      </c>
      <c r="V32" s="25">
        <f>SUMIFS('[5]1. Отчет АТС'!$F:$F,'[5]1. Отчет АТС'!$A:$A,$A32,'[5]1. Отчет АТС'!$B:$B,20)+'[5]2. Иные услуги'!$D$11+('[5]3. Услуги по передаче'!$E$11*1000)+('[5]4. СН (Установленные)'!$E$10*1000)+'[5]ПУНЦЕМ (потери)'!$D$63</f>
        <v>5077.05</v>
      </c>
      <c r="W32" s="25">
        <f>SUMIFS('[5]1. Отчет АТС'!$F:$F,'[5]1. Отчет АТС'!$A:$A,$A32,'[5]1. Отчет АТС'!$B:$B,21)+'[5]2. Иные услуги'!$D$11+('[5]3. Услуги по передаче'!$E$11*1000)+('[5]4. СН (Установленные)'!$E$10*1000)+'[5]ПУНЦЕМ (потери)'!$D$63</f>
        <v>5098.2800000000007</v>
      </c>
      <c r="X32" s="25">
        <f>SUMIFS('[5]1. Отчет АТС'!$F:$F,'[5]1. Отчет АТС'!$A:$A,$A32,'[5]1. Отчет АТС'!$B:$B,22)+'[5]2. Иные услуги'!$D$11+('[5]3. Услуги по передаче'!$E$11*1000)+('[5]4. СН (Установленные)'!$E$10*1000)+'[5]ПУНЦЕМ (потери)'!$D$63</f>
        <v>5024.09</v>
      </c>
      <c r="Y32" s="25">
        <f>SUMIFS('[5]1. Отчет АТС'!$F:$F,'[5]1. Отчет АТС'!$A:$A,$A32,'[5]1. Отчет АТС'!$B:$B,23)+'[5]2. Иные услуги'!$D$11+('[5]3. Услуги по передаче'!$E$11*1000)+('[5]4. СН (Установленные)'!$E$10*1000)+'[5]ПУНЦЕМ (потери)'!$D$63</f>
        <v>4584.45</v>
      </c>
    </row>
    <row r="33" spans="1:25">
      <c r="A33" s="24">
        <v>45527</v>
      </c>
      <c r="B33" s="25">
        <f>SUMIFS('[5]1. Отчет АТС'!$F:$F,'[5]1. Отчет АТС'!$A:$A,$A33,'[5]1. Отчет АТС'!$B:$B,0)+'[5]2. Иные услуги'!$D$11+('[5]3. Услуги по передаче'!$E$11*1000)+('[5]4. СН (Установленные)'!$E$10*1000)+'[5]ПУНЦЕМ (потери)'!$D$63</f>
        <v>4230.53</v>
      </c>
      <c r="C33" s="25">
        <f>SUMIFS('[5]1. Отчет АТС'!$F:$F,'[5]1. Отчет АТС'!$A:$A,$A33,'[5]1. Отчет АТС'!$B:$B,1)+'[5]2. Иные услуги'!$D$11+('[5]3. Услуги по передаче'!$E$11*1000)+('[5]4. СН (Установленные)'!$E$10*1000)+'[5]ПУНЦЕМ (потери)'!$D$63</f>
        <v>4164.42</v>
      </c>
      <c r="D33" s="25">
        <f>SUMIFS('[5]1. Отчет АТС'!$F:$F,'[5]1. Отчет АТС'!$A:$A,$A33,'[5]1. Отчет АТС'!$B:$B,2)+'[5]2. Иные услуги'!$D$11+('[5]3. Услуги по передаче'!$E$11*1000)+('[5]4. СН (Установленные)'!$E$10*1000)+'[5]ПУНЦЕМ (потери)'!$D$63</f>
        <v>3974.1</v>
      </c>
      <c r="E33" s="25">
        <f>SUMIFS('[5]1. Отчет АТС'!$F:$F,'[5]1. Отчет АТС'!$A:$A,$A33,'[5]1. Отчет АТС'!$B:$B,3)+'[5]2. Иные услуги'!$D$11+('[5]3. Услуги по передаче'!$E$11*1000)+('[5]4. СН (Установленные)'!$E$10*1000)+'[5]ПУНЦЕМ (потери)'!$D$63</f>
        <v>3826.98</v>
      </c>
      <c r="F33" s="25">
        <f>SUMIFS('[5]1. Отчет АТС'!$F:$F,'[5]1. Отчет АТС'!$A:$A,$A33,'[5]1. Отчет АТС'!$B:$B,4)+'[5]2. Иные услуги'!$D$11+('[5]3. Услуги по передаче'!$E$11*1000)+('[5]4. СН (Установленные)'!$E$10*1000)+'[5]ПУНЦЕМ (потери)'!$D$63</f>
        <v>3783.92</v>
      </c>
      <c r="G33" s="25">
        <f>SUMIFS('[5]1. Отчет АТС'!$F:$F,'[5]1. Отчет АТС'!$A:$A,$A33,'[5]1. Отчет АТС'!$B:$B,5)+'[5]2. Иные услуги'!$D$11+('[5]3. Услуги по передаче'!$E$11*1000)+('[5]4. СН (Установленные)'!$E$10*1000)+'[5]ПУНЦЕМ (потери)'!$D$63</f>
        <v>3895.16</v>
      </c>
      <c r="H33" s="25">
        <f>SUMIFS('[5]1. Отчет АТС'!$F:$F,'[5]1. Отчет АТС'!$A:$A,$A33,'[5]1. Отчет АТС'!$B:$B,6)+'[5]2. Иные услуги'!$D$11+('[5]3. Услуги по передаче'!$E$11*1000)+('[5]4. СН (Установленные)'!$E$10*1000)+'[5]ПУНЦЕМ (потери)'!$D$63</f>
        <v>4036.46</v>
      </c>
      <c r="I33" s="25">
        <f>SUMIFS('[5]1. Отчет АТС'!$F:$F,'[5]1. Отчет АТС'!$A:$A,$A33,'[5]1. Отчет АТС'!$B:$B,7)+'[5]2. Иные услуги'!$D$11+('[5]3. Услуги по передаче'!$E$11*1000)+('[5]4. СН (Установленные)'!$E$10*1000)+'[5]ПУНЦЕМ (потери)'!$D$63</f>
        <v>4266.74</v>
      </c>
      <c r="J33" s="25">
        <f>SUMIFS('[5]1. Отчет АТС'!$F:$F,'[5]1. Отчет АТС'!$A:$A,$A33,'[5]1. Отчет АТС'!$B:$B,8)+'[5]2. Иные услуги'!$D$11+('[5]3. Услуги по передаче'!$E$11*1000)+('[5]4. СН (Установленные)'!$E$10*1000)+'[5]ПУНЦЕМ (потери)'!$D$63</f>
        <v>4730.37</v>
      </c>
      <c r="K33" s="25">
        <f>SUMIFS('[5]1. Отчет АТС'!$F:$F,'[5]1. Отчет АТС'!$A:$A,$A33,'[5]1. Отчет АТС'!$B:$B,9)+'[5]2. Иные услуги'!$D$11+('[5]3. Услуги по передаче'!$E$11*1000)+('[5]4. СН (Установленные)'!$E$10*1000)+'[5]ПУНЦЕМ (потери)'!$D$63</f>
        <v>5058.01</v>
      </c>
      <c r="L33" s="25">
        <f>SUMIFS('[5]1. Отчет АТС'!$F:$F,'[5]1. Отчет АТС'!$A:$A,$A33,'[5]1. Отчет АТС'!$B:$B,10)+'[5]2. Иные услуги'!$D$11+('[5]3. Услуги по передаче'!$E$11*1000)+('[5]4. СН (Установленные)'!$E$10*1000)+'[5]ПУНЦЕМ (потери)'!$D$63</f>
        <v>5085.01</v>
      </c>
      <c r="M33" s="25">
        <f>SUMIFS('[5]1. Отчет АТС'!$F:$F,'[5]1. Отчет АТС'!$A:$A,$A33,'[5]1. Отчет АТС'!$B:$B,11)+'[5]2. Иные услуги'!$D$11+('[5]3. Услуги по передаче'!$E$11*1000)+('[5]4. СН (Установленные)'!$E$10*1000)+'[5]ПУНЦЕМ (потери)'!$D$63</f>
        <v>5071.1400000000003</v>
      </c>
      <c r="N33" s="25">
        <f>SUMIFS('[5]1. Отчет АТС'!$F:$F,'[5]1. Отчет АТС'!$A:$A,$A33,'[5]1. Отчет АТС'!$B:$B,12)+'[5]2. Иные услуги'!$D$11+('[5]3. Услуги по передаче'!$E$11*1000)+('[5]4. СН (Установленные)'!$E$10*1000)+'[5]ПУНЦЕМ (потери)'!$D$63</f>
        <v>5073.84</v>
      </c>
      <c r="O33" s="25">
        <f>SUMIFS('[5]1. Отчет АТС'!$F:$F,'[5]1. Отчет АТС'!$A:$A,$A33,'[5]1. Отчет АТС'!$B:$B,13)+'[5]2. Иные услуги'!$D$11+('[5]3. Услуги по передаче'!$E$11*1000)+('[5]4. СН (Установленные)'!$E$10*1000)+'[5]ПУНЦЕМ (потери)'!$D$63</f>
        <v>5068.84</v>
      </c>
      <c r="P33" s="25">
        <f>SUMIFS('[5]1. Отчет АТС'!$F:$F,'[5]1. Отчет АТС'!$A:$A,$A33,'[5]1. Отчет АТС'!$B:$B,14)+'[5]2. Иные услуги'!$D$11+('[5]3. Услуги по передаче'!$E$11*1000)+('[5]4. СН (Установленные)'!$E$10*1000)+'[5]ПУНЦЕМ (потери)'!$D$63</f>
        <v>5082.08</v>
      </c>
      <c r="Q33" s="25">
        <f>SUMIFS('[5]1. Отчет АТС'!$F:$F,'[5]1. Отчет АТС'!$A:$A,$A33,'[5]1. Отчет АТС'!$B:$B,15)+'[5]2. Иные услуги'!$D$11+('[5]3. Услуги по передаче'!$E$11*1000)+('[5]4. СН (Установленные)'!$E$10*1000)+'[5]ПУНЦЕМ (потери)'!$D$63</f>
        <v>5080.29</v>
      </c>
      <c r="R33" s="25">
        <f>SUMIFS('[5]1. Отчет АТС'!$F:$F,'[5]1. Отчет АТС'!$A:$A,$A33,'[5]1. Отчет АТС'!$B:$B,16)+'[5]2. Иные услуги'!$D$11+('[5]3. Услуги по передаче'!$E$11*1000)+('[5]4. СН (Установленные)'!$E$10*1000)+'[5]ПУНЦЕМ (потери)'!$D$63</f>
        <v>5075.3500000000004</v>
      </c>
      <c r="S33" s="25">
        <f>SUMIFS('[5]1. Отчет АТС'!$F:$F,'[5]1. Отчет АТС'!$A:$A,$A33,'[5]1. Отчет АТС'!$B:$B,17)+'[5]2. Иные услуги'!$D$11+('[5]3. Услуги по передаче'!$E$11*1000)+('[5]4. СН (Установленные)'!$E$10*1000)+'[5]ПУНЦЕМ (потери)'!$D$63</f>
        <v>5070.96</v>
      </c>
      <c r="T33" s="25">
        <f>SUMIFS('[5]1. Отчет АТС'!$F:$F,'[5]1. Отчет АТС'!$A:$A,$A33,'[5]1. Отчет АТС'!$B:$B,18)+'[5]2. Иные услуги'!$D$11+('[5]3. Услуги по передаче'!$E$11*1000)+('[5]4. СН (Установленные)'!$E$10*1000)+'[5]ПУНЦЕМ (потери)'!$D$63</f>
        <v>5071.01</v>
      </c>
      <c r="U33" s="25">
        <f>SUMIFS('[5]1. Отчет АТС'!$F:$F,'[5]1. Отчет АТС'!$A:$A,$A33,'[5]1. Отчет АТС'!$B:$B,19)+'[5]2. Иные услуги'!$D$11+('[5]3. Услуги по передаче'!$E$11*1000)+('[5]4. СН (Установленные)'!$E$10*1000)+'[5]ПУНЦЕМ (потери)'!$D$63</f>
        <v>5061.5300000000007</v>
      </c>
      <c r="V33" s="25">
        <f>SUMIFS('[5]1. Отчет АТС'!$F:$F,'[5]1. Отчет АТС'!$A:$A,$A33,'[5]1. Отчет АТС'!$B:$B,20)+'[5]2. Иные услуги'!$D$11+('[5]3. Услуги по передаче'!$E$11*1000)+('[5]4. СН (Установленные)'!$E$10*1000)+'[5]ПУНЦЕМ (потери)'!$D$63</f>
        <v>5072.46</v>
      </c>
      <c r="W33" s="25">
        <f>SUMIFS('[5]1. Отчет АТС'!$F:$F,'[5]1. Отчет АТС'!$A:$A,$A33,'[5]1. Отчет АТС'!$B:$B,21)+'[5]2. Иные услуги'!$D$11+('[5]3. Услуги по передаче'!$E$11*1000)+('[5]4. СН (Установленные)'!$E$10*1000)+'[5]ПУНЦЕМ (потери)'!$D$63</f>
        <v>5083.5300000000007</v>
      </c>
      <c r="X33" s="25">
        <f>SUMIFS('[5]1. Отчет АТС'!$F:$F,'[5]1. Отчет АТС'!$A:$A,$A33,'[5]1. Отчет АТС'!$B:$B,22)+'[5]2. Иные услуги'!$D$11+('[5]3. Услуги по передаче'!$E$11*1000)+('[5]4. СН (Установленные)'!$E$10*1000)+'[5]ПУНЦЕМ (потери)'!$D$63</f>
        <v>5041.1100000000006</v>
      </c>
      <c r="Y33" s="25">
        <f>SUMIFS('[5]1. Отчет АТС'!$F:$F,'[5]1. Отчет АТС'!$A:$A,$A33,'[5]1. Отчет АТС'!$B:$B,23)+'[5]2. Иные услуги'!$D$11+('[5]3. Услуги по передаче'!$E$11*1000)+('[5]4. СН (Установленные)'!$E$10*1000)+'[5]ПУНЦЕМ (потери)'!$D$63</f>
        <v>4621.5</v>
      </c>
    </row>
    <row r="34" spans="1:25">
      <c r="A34" s="24">
        <v>45528</v>
      </c>
      <c r="B34" s="25">
        <f>SUMIFS('[5]1. Отчет АТС'!$F:$F,'[5]1. Отчет АТС'!$A:$A,$A34,'[5]1. Отчет АТС'!$B:$B,0)+'[5]2. Иные услуги'!$D$11+('[5]3. Услуги по передаче'!$E$11*1000)+('[5]4. СН (Установленные)'!$E$10*1000)+'[5]ПУНЦЕМ (потери)'!$D$63</f>
        <v>4309.93</v>
      </c>
      <c r="C34" s="25">
        <f>SUMIFS('[5]1. Отчет АТС'!$F:$F,'[5]1. Отчет АТС'!$A:$A,$A34,'[5]1. Отчет АТС'!$B:$B,1)+'[5]2. Иные услуги'!$D$11+('[5]3. Услуги по передаче'!$E$11*1000)+('[5]4. СН (Установленные)'!$E$10*1000)+'[5]ПУНЦЕМ (потери)'!$D$63</f>
        <v>4171.4699999999993</v>
      </c>
      <c r="D34" s="25">
        <f>SUMIFS('[5]1. Отчет АТС'!$F:$F,'[5]1. Отчет АТС'!$A:$A,$A34,'[5]1. Отчет АТС'!$B:$B,2)+'[5]2. Иные услуги'!$D$11+('[5]3. Услуги по передаче'!$E$11*1000)+('[5]4. СН (Установленные)'!$E$10*1000)+'[5]ПУНЦЕМ (потери)'!$D$63</f>
        <v>3972.8599999999997</v>
      </c>
      <c r="E34" s="25">
        <f>SUMIFS('[5]1. Отчет АТС'!$F:$F,'[5]1. Отчет АТС'!$A:$A,$A34,'[5]1. Отчет АТС'!$B:$B,3)+'[5]2. Иные услуги'!$D$11+('[5]3. Услуги по передаче'!$E$11*1000)+('[5]4. СН (Установленные)'!$E$10*1000)+'[5]ПУНЦЕМ (потери)'!$D$63</f>
        <v>3844.2</v>
      </c>
      <c r="F34" s="25">
        <f>SUMIFS('[5]1. Отчет АТС'!$F:$F,'[5]1. Отчет АТС'!$A:$A,$A34,'[5]1. Отчет АТС'!$B:$B,4)+'[5]2. Иные услуги'!$D$11+('[5]3. Услуги по передаче'!$E$11*1000)+('[5]4. СН (Установленные)'!$E$10*1000)+'[5]ПУНЦЕМ (потери)'!$D$63</f>
        <v>3830.25</v>
      </c>
      <c r="G34" s="25">
        <f>SUMIFS('[5]1. Отчет АТС'!$F:$F,'[5]1. Отчет АТС'!$A:$A,$A34,'[5]1. Отчет АТС'!$B:$B,5)+'[5]2. Иные услуги'!$D$11+('[5]3. Услуги по передаче'!$E$11*1000)+('[5]4. СН (Установленные)'!$E$10*1000)+'[5]ПУНЦЕМ (потери)'!$D$63</f>
        <v>4089.1099999999997</v>
      </c>
      <c r="H34" s="25">
        <f>SUMIFS('[5]1. Отчет АТС'!$F:$F,'[5]1. Отчет АТС'!$A:$A,$A34,'[5]1. Отчет АТС'!$B:$B,6)+'[5]2. Иные услуги'!$D$11+('[5]3. Услуги по передаче'!$E$11*1000)+('[5]4. СН (Установленные)'!$E$10*1000)+'[5]ПУНЦЕМ (потери)'!$D$63</f>
        <v>4225.1399999999994</v>
      </c>
      <c r="I34" s="25">
        <f>SUMIFS('[5]1. Отчет АТС'!$F:$F,'[5]1. Отчет АТС'!$A:$A,$A34,'[5]1. Отчет АТС'!$B:$B,7)+'[5]2. Иные услуги'!$D$11+('[5]3. Услуги по передаче'!$E$11*1000)+('[5]4. СН (Установленные)'!$E$10*1000)+'[5]ПУНЦЕМ (потери)'!$D$63</f>
        <v>4544.38</v>
      </c>
      <c r="J34" s="25">
        <f>SUMIFS('[5]1. Отчет АТС'!$F:$F,'[5]1. Отчет АТС'!$A:$A,$A34,'[5]1. Отчет АТС'!$B:$B,8)+'[5]2. Иные услуги'!$D$11+('[5]3. Услуги по передаче'!$E$11*1000)+('[5]4. СН (Установленные)'!$E$10*1000)+'[5]ПУНЦЕМ (потери)'!$D$63</f>
        <v>5079.96</v>
      </c>
      <c r="K34" s="25">
        <f>SUMIFS('[5]1. Отчет АТС'!$F:$F,'[5]1. Отчет АТС'!$A:$A,$A34,'[5]1. Отчет АТС'!$B:$B,9)+'[5]2. Иные услуги'!$D$11+('[5]3. Услуги по передаче'!$E$11*1000)+('[5]4. СН (Установленные)'!$E$10*1000)+'[5]ПУНЦЕМ (потери)'!$D$63</f>
        <v>5124.57</v>
      </c>
      <c r="L34" s="25">
        <f>SUMIFS('[5]1. Отчет АТС'!$F:$F,'[5]1. Отчет АТС'!$A:$A,$A34,'[5]1. Отчет АТС'!$B:$B,10)+'[5]2. Иные услуги'!$D$11+('[5]3. Услуги по передаче'!$E$11*1000)+('[5]4. СН (Установленные)'!$E$10*1000)+'[5]ПУНЦЕМ (потери)'!$D$63</f>
        <v>5127.08</v>
      </c>
      <c r="M34" s="25">
        <f>SUMIFS('[5]1. Отчет АТС'!$F:$F,'[5]1. Отчет АТС'!$A:$A,$A34,'[5]1. Отчет АТС'!$B:$B,11)+'[5]2. Иные услуги'!$D$11+('[5]3. Услуги по передаче'!$E$11*1000)+('[5]4. СН (Установленные)'!$E$10*1000)+'[5]ПУНЦЕМ (потери)'!$D$63</f>
        <v>5120.82</v>
      </c>
      <c r="N34" s="25">
        <f>SUMIFS('[5]1. Отчет АТС'!$F:$F,'[5]1. Отчет АТС'!$A:$A,$A34,'[5]1. Отчет АТС'!$B:$B,12)+'[5]2. Иные услуги'!$D$11+('[5]3. Услуги по передаче'!$E$11*1000)+('[5]4. СН (Установленные)'!$E$10*1000)+'[5]ПУНЦЕМ (потери)'!$D$63</f>
        <v>5119.6100000000006</v>
      </c>
      <c r="O34" s="25">
        <f>SUMIFS('[5]1. Отчет АТС'!$F:$F,'[5]1. Отчет АТС'!$A:$A,$A34,'[5]1. Отчет АТС'!$B:$B,13)+'[5]2. Иные услуги'!$D$11+('[5]3. Услуги по передаче'!$E$11*1000)+('[5]4. СН (Установленные)'!$E$10*1000)+'[5]ПУНЦЕМ (потери)'!$D$63</f>
        <v>5166.05</v>
      </c>
      <c r="P34" s="25">
        <f>SUMIFS('[5]1. Отчет АТС'!$F:$F,'[5]1. Отчет АТС'!$A:$A,$A34,'[5]1. Отчет АТС'!$B:$B,14)+'[5]2. Иные услуги'!$D$11+('[5]3. Услуги по передаче'!$E$11*1000)+('[5]4. СН (Установленные)'!$E$10*1000)+'[5]ПУНЦЕМ (потери)'!$D$63</f>
        <v>5185.18</v>
      </c>
      <c r="Q34" s="25">
        <f>SUMIFS('[5]1. Отчет АТС'!$F:$F,'[5]1. Отчет АТС'!$A:$A,$A34,'[5]1. Отчет АТС'!$B:$B,15)+'[5]2. Иные услуги'!$D$11+('[5]3. Услуги по передаче'!$E$11*1000)+('[5]4. СН (Установленные)'!$E$10*1000)+'[5]ПУНЦЕМ (потери)'!$D$63</f>
        <v>5219.24</v>
      </c>
      <c r="R34" s="25">
        <f>SUMIFS('[5]1. Отчет АТС'!$F:$F,'[5]1. Отчет АТС'!$A:$A,$A34,'[5]1. Отчет АТС'!$B:$B,16)+'[5]2. Иные услуги'!$D$11+('[5]3. Услуги по передаче'!$E$11*1000)+('[5]4. СН (Установленные)'!$E$10*1000)+'[5]ПУНЦЕМ (потери)'!$D$63</f>
        <v>5220.7700000000004</v>
      </c>
      <c r="S34" s="25">
        <f>SUMIFS('[5]1. Отчет АТС'!$F:$F,'[5]1. Отчет АТС'!$A:$A,$A34,'[5]1. Отчет АТС'!$B:$B,17)+'[5]2. Иные услуги'!$D$11+('[5]3. Услуги по передаче'!$E$11*1000)+('[5]4. СН (Установленные)'!$E$10*1000)+'[5]ПУНЦЕМ (потери)'!$D$63</f>
        <v>5182.3700000000008</v>
      </c>
      <c r="T34" s="25">
        <f>SUMIFS('[5]1. Отчет АТС'!$F:$F,'[5]1. Отчет АТС'!$A:$A,$A34,'[5]1. Отчет АТС'!$B:$B,18)+'[5]2. Иные услуги'!$D$11+('[5]3. Услуги по передаче'!$E$11*1000)+('[5]4. СН (Установленные)'!$E$10*1000)+'[5]ПУНЦЕМ (потери)'!$D$63</f>
        <v>5097.8</v>
      </c>
      <c r="U34" s="25">
        <f>SUMIFS('[5]1. Отчет АТС'!$F:$F,'[5]1. Отчет АТС'!$A:$A,$A34,'[5]1. Отчет АТС'!$B:$B,19)+'[5]2. Иные услуги'!$D$11+('[5]3. Услуги по передаче'!$E$11*1000)+('[5]4. СН (Установленные)'!$E$10*1000)+'[5]ПУНЦЕМ (потери)'!$D$63</f>
        <v>5074.43</v>
      </c>
      <c r="V34" s="25">
        <f>SUMIFS('[5]1. Отчет АТС'!$F:$F,'[5]1. Отчет АТС'!$A:$A,$A34,'[5]1. Отчет АТС'!$B:$B,20)+'[5]2. Иные услуги'!$D$11+('[5]3. Услуги по передаче'!$E$11*1000)+('[5]4. СН (Установленные)'!$E$10*1000)+'[5]ПУНЦЕМ (потери)'!$D$63</f>
        <v>5084.01</v>
      </c>
      <c r="W34" s="25">
        <f>SUMIFS('[5]1. Отчет АТС'!$F:$F,'[5]1. Отчет АТС'!$A:$A,$A34,'[5]1. Отчет АТС'!$B:$B,21)+'[5]2. Иные услуги'!$D$11+('[5]3. Услуги по передаче'!$E$11*1000)+('[5]4. СН (Установленные)'!$E$10*1000)+'[5]ПУНЦЕМ (потери)'!$D$63</f>
        <v>5086.17</v>
      </c>
      <c r="X34" s="25">
        <f>SUMIFS('[5]1. Отчет АТС'!$F:$F,'[5]1. Отчет АТС'!$A:$A,$A34,'[5]1. Отчет АТС'!$B:$B,22)+'[5]2. Иные услуги'!$D$11+('[5]3. Услуги по передаче'!$E$11*1000)+('[5]4. СН (Установленные)'!$E$10*1000)+'[5]ПУНЦЕМ (потери)'!$D$63</f>
        <v>5039.55</v>
      </c>
      <c r="Y34" s="25">
        <f>SUMIFS('[5]1. Отчет АТС'!$F:$F,'[5]1. Отчет АТС'!$A:$A,$A34,'[5]1. Отчет АТС'!$B:$B,23)+'[5]2. Иные услуги'!$D$11+('[5]3. Услуги по передаче'!$E$11*1000)+('[5]4. СН (Установленные)'!$E$10*1000)+'[5]ПУНЦЕМ (потери)'!$D$63</f>
        <v>4502.43</v>
      </c>
    </row>
    <row r="35" spans="1:25">
      <c r="A35" s="24">
        <v>45529</v>
      </c>
      <c r="B35" s="25">
        <f>SUMIFS('[5]1. Отчет АТС'!$F:$F,'[5]1. Отчет АТС'!$A:$A,$A35,'[5]1. Отчет АТС'!$B:$B,0)+'[5]2. Иные услуги'!$D$11+('[5]3. Услуги по передаче'!$E$11*1000)+('[5]4. СН (Установленные)'!$E$10*1000)+'[5]ПУНЦЕМ (потери)'!$D$63</f>
        <v>4206.07</v>
      </c>
      <c r="C35" s="25">
        <f>SUMIFS('[5]1. Отчет АТС'!$F:$F,'[5]1. Отчет АТС'!$A:$A,$A35,'[5]1. Отчет АТС'!$B:$B,1)+'[5]2. Иные услуги'!$D$11+('[5]3. Услуги по передаче'!$E$11*1000)+('[5]4. СН (Установленные)'!$E$10*1000)+'[5]ПУНЦЕМ (потери)'!$D$63</f>
        <v>4015.59</v>
      </c>
      <c r="D35" s="25">
        <f>SUMIFS('[5]1. Отчет АТС'!$F:$F,'[5]1. Отчет АТС'!$A:$A,$A35,'[5]1. Отчет АТС'!$B:$B,2)+'[5]2. Иные услуги'!$D$11+('[5]3. Услуги по передаче'!$E$11*1000)+('[5]4. СН (Установленные)'!$E$10*1000)+'[5]ПУНЦЕМ (потери)'!$D$63</f>
        <v>3833.88</v>
      </c>
      <c r="E35" s="25">
        <f>SUMIFS('[5]1. Отчет АТС'!$F:$F,'[5]1. Отчет АТС'!$A:$A,$A35,'[5]1. Отчет АТС'!$B:$B,3)+'[5]2. Иные услуги'!$D$11+('[5]3. Услуги по передаче'!$E$11*1000)+('[5]4. СН (Установленные)'!$E$10*1000)+'[5]ПУНЦЕМ (потери)'!$D$63</f>
        <v>2986.1099999999997</v>
      </c>
      <c r="F35" s="25">
        <f>SUMIFS('[5]1. Отчет АТС'!$F:$F,'[5]1. Отчет АТС'!$A:$A,$A35,'[5]1. Отчет АТС'!$B:$B,4)+'[5]2. Иные услуги'!$D$11+('[5]3. Услуги по передаче'!$E$11*1000)+('[5]4. СН (Установленные)'!$E$10*1000)+'[5]ПУНЦЕМ (потери)'!$D$63</f>
        <v>2985.94</v>
      </c>
      <c r="G35" s="25">
        <f>SUMIFS('[5]1. Отчет АТС'!$F:$F,'[5]1. Отчет АТС'!$A:$A,$A35,'[5]1. Отчет АТС'!$B:$B,5)+'[5]2. Иные услуги'!$D$11+('[5]3. Услуги по передаче'!$E$11*1000)+('[5]4. СН (Установленные)'!$E$10*1000)+'[5]ПУНЦЕМ (потери)'!$D$63</f>
        <v>3962.67</v>
      </c>
      <c r="H35" s="25">
        <f>SUMIFS('[5]1. Отчет АТС'!$F:$F,'[5]1. Отчет АТС'!$A:$A,$A35,'[5]1. Отчет АТС'!$B:$B,6)+'[5]2. Иные услуги'!$D$11+('[5]3. Услуги по передаче'!$E$11*1000)+('[5]4. СН (Установленные)'!$E$10*1000)+'[5]ПУНЦЕМ (потери)'!$D$63</f>
        <v>4153.87</v>
      </c>
      <c r="I35" s="25">
        <f>SUMIFS('[5]1. Отчет АТС'!$F:$F,'[5]1. Отчет АТС'!$A:$A,$A35,'[5]1. Отчет АТС'!$B:$B,7)+'[5]2. Иные услуги'!$D$11+('[5]3. Услуги по передаче'!$E$11*1000)+('[5]4. СН (Установленные)'!$E$10*1000)+'[5]ПУНЦЕМ (потери)'!$D$63</f>
        <v>4409.93</v>
      </c>
      <c r="J35" s="25">
        <f>SUMIFS('[5]1. Отчет АТС'!$F:$F,'[5]1. Отчет АТС'!$A:$A,$A35,'[5]1. Отчет АТС'!$B:$B,8)+'[5]2. Иные услуги'!$D$11+('[5]3. Услуги по передаче'!$E$11*1000)+('[5]4. СН (Установленные)'!$E$10*1000)+'[5]ПУНЦЕМ (потери)'!$D$63</f>
        <v>5038.5200000000004</v>
      </c>
      <c r="K35" s="25">
        <f>SUMIFS('[5]1. Отчет АТС'!$F:$F,'[5]1. Отчет АТС'!$A:$A,$A35,'[5]1. Отчет АТС'!$B:$B,9)+'[5]2. Иные услуги'!$D$11+('[5]3. Услуги по передаче'!$E$11*1000)+('[5]4. СН (Установленные)'!$E$10*1000)+'[5]ПУНЦЕМ (потери)'!$D$63</f>
        <v>5071.97</v>
      </c>
      <c r="L35" s="25">
        <f>SUMIFS('[5]1. Отчет АТС'!$F:$F,'[5]1. Отчет АТС'!$A:$A,$A35,'[5]1. Отчет АТС'!$B:$B,10)+'[5]2. Иные услуги'!$D$11+('[5]3. Услуги по передаче'!$E$11*1000)+('[5]4. СН (Установленные)'!$E$10*1000)+'[5]ПУНЦЕМ (потери)'!$D$63</f>
        <v>5079.41</v>
      </c>
      <c r="M35" s="25">
        <f>SUMIFS('[5]1. Отчет АТС'!$F:$F,'[5]1. Отчет АТС'!$A:$A,$A35,'[5]1. Отчет АТС'!$B:$B,11)+'[5]2. Иные услуги'!$D$11+('[5]3. Услуги по передаче'!$E$11*1000)+('[5]4. СН (Установленные)'!$E$10*1000)+'[5]ПУНЦЕМ (потери)'!$D$63</f>
        <v>5084.68</v>
      </c>
      <c r="N35" s="25">
        <f>SUMIFS('[5]1. Отчет АТС'!$F:$F,'[5]1. Отчет АТС'!$A:$A,$A35,'[5]1. Отчет АТС'!$B:$B,12)+'[5]2. Иные услуги'!$D$11+('[5]3. Услуги по передаче'!$E$11*1000)+('[5]4. СН (Установленные)'!$E$10*1000)+'[5]ПУНЦЕМ (потери)'!$D$63</f>
        <v>5085.2000000000007</v>
      </c>
      <c r="O35" s="25">
        <f>SUMIFS('[5]1. Отчет АТС'!$F:$F,'[5]1. Отчет АТС'!$A:$A,$A35,'[5]1. Отчет АТС'!$B:$B,13)+'[5]2. Иные услуги'!$D$11+('[5]3. Услуги по передаче'!$E$11*1000)+('[5]4. СН (Установленные)'!$E$10*1000)+'[5]ПУНЦЕМ (потери)'!$D$63</f>
        <v>5082.1100000000006</v>
      </c>
      <c r="P35" s="25">
        <f>SUMIFS('[5]1. Отчет АТС'!$F:$F,'[5]1. Отчет АТС'!$A:$A,$A35,'[5]1. Отчет АТС'!$B:$B,14)+'[5]2. Иные услуги'!$D$11+('[5]3. Услуги по передаче'!$E$11*1000)+('[5]4. СН (Установленные)'!$E$10*1000)+'[5]ПУНЦЕМ (потери)'!$D$63</f>
        <v>5092.3999999999996</v>
      </c>
      <c r="Q35" s="25">
        <f>SUMIFS('[5]1. Отчет АТС'!$F:$F,'[5]1. Отчет АТС'!$A:$A,$A35,'[5]1. Отчет АТС'!$B:$B,15)+'[5]2. Иные услуги'!$D$11+('[5]3. Услуги по передаче'!$E$11*1000)+('[5]4. СН (Установленные)'!$E$10*1000)+'[5]ПУНЦЕМ (потери)'!$D$63</f>
        <v>5083.51</v>
      </c>
      <c r="R35" s="25">
        <f>SUMIFS('[5]1. Отчет АТС'!$F:$F,'[5]1. Отчет АТС'!$A:$A,$A35,'[5]1. Отчет АТС'!$B:$B,16)+'[5]2. Иные услуги'!$D$11+('[5]3. Услуги по передаче'!$E$11*1000)+('[5]4. СН (Установленные)'!$E$10*1000)+'[5]ПУНЦЕМ (потери)'!$D$63</f>
        <v>5084.1499999999996</v>
      </c>
      <c r="S35" s="25">
        <f>SUMIFS('[5]1. Отчет АТС'!$F:$F,'[5]1. Отчет АТС'!$A:$A,$A35,'[5]1. Отчет АТС'!$B:$B,17)+'[5]2. Иные услуги'!$D$11+('[5]3. Услуги по передаче'!$E$11*1000)+('[5]4. СН (Установленные)'!$E$10*1000)+'[5]ПУНЦЕМ (потери)'!$D$63</f>
        <v>5069.55</v>
      </c>
      <c r="T35" s="25">
        <f>SUMIFS('[5]1. Отчет АТС'!$F:$F,'[5]1. Отчет АТС'!$A:$A,$A35,'[5]1. Отчет АТС'!$B:$B,18)+'[5]2. Иные услуги'!$D$11+('[5]3. Услуги по передаче'!$E$11*1000)+('[5]4. СН (Установленные)'!$E$10*1000)+'[5]ПУНЦЕМ (потери)'!$D$63</f>
        <v>5059.9500000000007</v>
      </c>
      <c r="U35" s="25">
        <f>SUMIFS('[5]1. Отчет АТС'!$F:$F,'[5]1. Отчет АТС'!$A:$A,$A35,'[5]1. Отчет АТС'!$B:$B,19)+'[5]2. Иные услуги'!$D$11+('[5]3. Услуги по передаче'!$E$11*1000)+('[5]4. СН (Установленные)'!$E$10*1000)+'[5]ПУНЦЕМ (потери)'!$D$63</f>
        <v>5041.8900000000003</v>
      </c>
      <c r="V35" s="25">
        <f>SUMIFS('[5]1. Отчет АТС'!$F:$F,'[5]1. Отчет АТС'!$A:$A,$A35,'[5]1. Отчет АТС'!$B:$B,20)+'[5]2. Иные услуги'!$D$11+('[5]3. Услуги по передаче'!$E$11*1000)+('[5]4. СН (Установленные)'!$E$10*1000)+'[5]ПУНЦЕМ (потери)'!$D$63</f>
        <v>5051.6000000000004</v>
      </c>
      <c r="W35" s="25">
        <f>SUMIFS('[5]1. Отчет АТС'!$F:$F,'[5]1. Отчет АТС'!$A:$A,$A35,'[5]1. Отчет АТС'!$B:$B,21)+'[5]2. Иные услуги'!$D$11+('[5]3. Услуги по передаче'!$E$11*1000)+('[5]4. СН (Установленные)'!$E$10*1000)+'[5]ПУНЦЕМ (потери)'!$D$63</f>
        <v>5058.49</v>
      </c>
      <c r="X35" s="25">
        <f>SUMIFS('[5]1. Отчет АТС'!$F:$F,'[5]1. Отчет АТС'!$A:$A,$A35,'[5]1. Отчет АТС'!$B:$B,22)+'[5]2. Иные услуги'!$D$11+('[5]3. Услуги по передаче'!$E$11*1000)+('[5]4. СН (Установленные)'!$E$10*1000)+'[5]ПУНЦЕМ (потери)'!$D$63</f>
        <v>4885.53</v>
      </c>
      <c r="Y35" s="25">
        <f>SUMIFS('[5]1. Отчет АТС'!$F:$F,'[5]1. Отчет АТС'!$A:$A,$A35,'[5]1. Отчет АТС'!$B:$B,23)+'[5]2. Иные услуги'!$D$11+('[5]3. Услуги по передаче'!$E$11*1000)+('[5]4. СН (Установленные)'!$E$10*1000)+'[5]ПУНЦЕМ (потери)'!$D$63</f>
        <v>4436.74</v>
      </c>
    </row>
    <row r="36" spans="1:25">
      <c r="A36" s="24">
        <v>45530</v>
      </c>
      <c r="B36" s="25">
        <f>SUMIFS('[5]1. Отчет АТС'!$F:$F,'[5]1. Отчет АТС'!$A:$A,$A36,'[5]1. Отчет АТС'!$B:$B,0)+'[5]2. Иные услуги'!$D$11+('[5]3. Услуги по передаче'!$E$11*1000)+('[5]4. СН (Установленные)'!$E$10*1000)+'[5]ПУНЦЕМ (потери)'!$D$63</f>
        <v>4243.29</v>
      </c>
      <c r="C36" s="25">
        <f>SUMIFS('[5]1. Отчет АТС'!$F:$F,'[5]1. Отчет АТС'!$A:$A,$A36,'[5]1. Отчет АТС'!$B:$B,1)+'[5]2. Иные услуги'!$D$11+('[5]3. Услуги по передаче'!$E$11*1000)+('[5]4. СН (Установленные)'!$E$10*1000)+'[5]ПУНЦЕМ (потери)'!$D$63</f>
        <v>4013.2</v>
      </c>
      <c r="D36" s="25">
        <f>SUMIFS('[5]1. Отчет АТС'!$F:$F,'[5]1. Отчет АТС'!$A:$A,$A36,'[5]1. Отчет АТС'!$B:$B,2)+'[5]2. Иные услуги'!$D$11+('[5]3. Услуги по передаче'!$E$11*1000)+('[5]4. СН (Установленные)'!$E$10*1000)+'[5]ПУНЦЕМ (потери)'!$D$63</f>
        <v>3885.56</v>
      </c>
      <c r="E36" s="25">
        <f>SUMIFS('[5]1. Отчет АТС'!$F:$F,'[5]1. Отчет АТС'!$A:$A,$A36,'[5]1. Отчет АТС'!$B:$B,3)+'[5]2. Иные услуги'!$D$11+('[5]3. Услуги по передаче'!$E$11*1000)+('[5]4. СН (Установленные)'!$E$10*1000)+'[5]ПУНЦЕМ (потери)'!$D$63</f>
        <v>3810.8</v>
      </c>
      <c r="F36" s="25">
        <f>SUMIFS('[5]1. Отчет АТС'!$F:$F,'[5]1. Отчет АТС'!$A:$A,$A36,'[5]1. Отчет АТС'!$B:$B,4)+'[5]2. Иные услуги'!$D$11+('[5]3. Услуги по передаче'!$E$11*1000)+('[5]4. СН (Установленные)'!$E$10*1000)+'[5]ПУНЦЕМ (потери)'!$D$63</f>
        <v>3609.14</v>
      </c>
      <c r="G36" s="25">
        <f>SUMIFS('[5]1. Отчет АТС'!$F:$F,'[5]1. Отчет АТС'!$A:$A,$A36,'[5]1. Отчет АТС'!$B:$B,5)+'[5]2. Иные услуги'!$D$11+('[5]3. Услуги по передаче'!$E$11*1000)+('[5]4. СН (Установленные)'!$E$10*1000)+'[5]ПУНЦЕМ (потери)'!$D$63</f>
        <v>4046.75</v>
      </c>
      <c r="H36" s="25">
        <f>SUMIFS('[5]1. Отчет АТС'!$F:$F,'[5]1. Отчет АТС'!$A:$A,$A36,'[5]1. Отчет АТС'!$B:$B,6)+'[5]2. Иные услуги'!$D$11+('[5]3. Услуги по передаче'!$E$11*1000)+('[5]4. СН (Установленные)'!$E$10*1000)+'[5]ПУНЦЕМ (потери)'!$D$63</f>
        <v>4238.8899999999994</v>
      </c>
      <c r="I36" s="25">
        <f>SUMIFS('[5]1. Отчет АТС'!$F:$F,'[5]1. Отчет АТС'!$A:$A,$A36,'[5]1. Отчет АТС'!$B:$B,7)+'[5]2. Иные услуги'!$D$11+('[5]3. Услуги по передаче'!$E$11*1000)+('[5]4. СН (Установленные)'!$E$10*1000)+'[5]ПУНЦЕМ (потери)'!$D$63</f>
        <v>4501.54</v>
      </c>
      <c r="J36" s="25">
        <f>SUMIFS('[5]1. Отчет АТС'!$F:$F,'[5]1. Отчет АТС'!$A:$A,$A36,'[5]1. Отчет АТС'!$B:$B,8)+'[5]2. Иные услуги'!$D$11+('[5]3. Услуги по передаче'!$E$11*1000)+('[5]4. СН (Установленные)'!$E$10*1000)+'[5]ПУНЦЕМ (потери)'!$D$63</f>
        <v>5039.13</v>
      </c>
      <c r="K36" s="25">
        <f>SUMIFS('[5]1. Отчет АТС'!$F:$F,'[5]1. Отчет АТС'!$A:$A,$A36,'[5]1. Отчет АТС'!$B:$B,9)+'[5]2. Иные услуги'!$D$11+('[5]3. Услуги по передаче'!$E$11*1000)+('[5]4. СН (Установленные)'!$E$10*1000)+'[5]ПУНЦЕМ (потери)'!$D$63</f>
        <v>5080.17</v>
      </c>
      <c r="L36" s="25">
        <f>SUMIFS('[5]1. Отчет АТС'!$F:$F,'[5]1. Отчет АТС'!$A:$A,$A36,'[5]1. Отчет АТС'!$B:$B,10)+'[5]2. Иные услуги'!$D$11+('[5]3. Услуги по передаче'!$E$11*1000)+('[5]4. СН (Установленные)'!$E$10*1000)+'[5]ПУНЦЕМ (потери)'!$D$63</f>
        <v>5085.1200000000008</v>
      </c>
      <c r="M36" s="25">
        <f>SUMIFS('[5]1. Отчет АТС'!$F:$F,'[5]1. Отчет АТС'!$A:$A,$A36,'[5]1. Отчет АТС'!$B:$B,11)+'[5]2. Иные услуги'!$D$11+('[5]3. Услуги по передаче'!$E$11*1000)+('[5]4. СН (Установленные)'!$E$10*1000)+'[5]ПУНЦЕМ (потери)'!$D$63</f>
        <v>5076.3900000000003</v>
      </c>
      <c r="N36" s="25">
        <f>SUMIFS('[5]1. Отчет АТС'!$F:$F,'[5]1. Отчет АТС'!$A:$A,$A36,'[5]1. Отчет АТС'!$B:$B,12)+'[5]2. Иные услуги'!$D$11+('[5]3. Услуги по передаче'!$E$11*1000)+('[5]4. СН (Установленные)'!$E$10*1000)+'[5]ПУНЦЕМ (потери)'!$D$63</f>
        <v>5072.7800000000007</v>
      </c>
      <c r="O36" s="25">
        <f>SUMIFS('[5]1. Отчет АТС'!$F:$F,'[5]1. Отчет АТС'!$A:$A,$A36,'[5]1. Отчет АТС'!$B:$B,13)+'[5]2. Иные услуги'!$D$11+('[5]3. Услуги по передаче'!$E$11*1000)+('[5]4. СН (Установленные)'!$E$10*1000)+'[5]ПУНЦЕМ (потери)'!$D$63</f>
        <v>5065.16</v>
      </c>
      <c r="P36" s="25">
        <f>SUMIFS('[5]1. Отчет АТС'!$F:$F,'[5]1. Отчет АТС'!$A:$A,$A36,'[5]1. Отчет АТС'!$B:$B,14)+'[5]2. Иные услуги'!$D$11+('[5]3. Услуги по передаче'!$E$11*1000)+('[5]4. СН (Установленные)'!$E$10*1000)+'[5]ПУНЦЕМ (потери)'!$D$63</f>
        <v>5081.3</v>
      </c>
      <c r="Q36" s="25">
        <f>SUMIFS('[5]1. Отчет АТС'!$F:$F,'[5]1. Отчет АТС'!$A:$A,$A36,'[5]1. Отчет АТС'!$B:$B,15)+'[5]2. Иные услуги'!$D$11+('[5]3. Услуги по передаче'!$E$11*1000)+('[5]4. СН (Установленные)'!$E$10*1000)+'[5]ПУНЦЕМ (потери)'!$D$63</f>
        <v>5072.5599999999995</v>
      </c>
      <c r="R36" s="25">
        <f>SUMIFS('[5]1. Отчет АТС'!$F:$F,'[5]1. Отчет АТС'!$A:$A,$A36,'[5]1. Отчет АТС'!$B:$B,16)+'[5]2. Иные услуги'!$D$11+('[5]3. Услуги по передаче'!$E$11*1000)+('[5]4. СН (Установленные)'!$E$10*1000)+'[5]ПУНЦЕМ (потери)'!$D$63</f>
        <v>5073.24</v>
      </c>
      <c r="S36" s="25">
        <f>SUMIFS('[5]1. Отчет АТС'!$F:$F,'[5]1. Отчет АТС'!$A:$A,$A36,'[5]1. Отчет АТС'!$B:$B,17)+'[5]2. Иные услуги'!$D$11+('[5]3. Услуги по передаче'!$E$11*1000)+('[5]4. СН (Установленные)'!$E$10*1000)+'[5]ПУНЦЕМ (потери)'!$D$63</f>
        <v>5077.6000000000004</v>
      </c>
      <c r="T36" s="25">
        <f>SUMIFS('[5]1. Отчет АТС'!$F:$F,'[5]1. Отчет АТС'!$A:$A,$A36,'[5]1. Отчет АТС'!$B:$B,18)+'[5]2. Иные услуги'!$D$11+('[5]3. Услуги по передаче'!$E$11*1000)+('[5]4. СН (Установленные)'!$E$10*1000)+'[5]ПУНЦЕМ (потери)'!$D$63</f>
        <v>5076.04</v>
      </c>
      <c r="U36" s="25">
        <f>SUMIFS('[5]1. Отчет АТС'!$F:$F,'[5]1. Отчет АТС'!$A:$A,$A36,'[5]1. Отчет АТС'!$B:$B,19)+'[5]2. Иные услуги'!$D$11+('[5]3. Услуги по передаче'!$E$11*1000)+('[5]4. СН (Установленные)'!$E$10*1000)+'[5]ПУНЦЕМ (потери)'!$D$63</f>
        <v>5064.75</v>
      </c>
      <c r="V36" s="25">
        <f>SUMIFS('[5]1. Отчет АТС'!$F:$F,'[5]1. Отчет АТС'!$A:$A,$A36,'[5]1. Отчет АТС'!$B:$B,20)+'[5]2. Иные услуги'!$D$11+('[5]3. Услуги по передаче'!$E$11*1000)+('[5]4. СН (Установленные)'!$E$10*1000)+'[5]ПУНЦЕМ (потери)'!$D$63</f>
        <v>5068.08</v>
      </c>
      <c r="W36" s="25">
        <f>SUMIFS('[5]1. Отчет АТС'!$F:$F,'[5]1. Отчет АТС'!$A:$A,$A36,'[5]1. Отчет АТС'!$B:$B,21)+'[5]2. Иные услуги'!$D$11+('[5]3. Услуги по передаче'!$E$11*1000)+('[5]4. СН (Установленные)'!$E$10*1000)+'[5]ПУНЦЕМ (потери)'!$D$63</f>
        <v>5066.0300000000007</v>
      </c>
      <c r="X36" s="25">
        <f>SUMIFS('[5]1. Отчет АТС'!$F:$F,'[5]1. Отчет АТС'!$A:$A,$A36,'[5]1. Отчет АТС'!$B:$B,22)+'[5]2. Иные услуги'!$D$11+('[5]3. Услуги по передаче'!$E$11*1000)+('[5]4. СН (Установленные)'!$E$10*1000)+'[5]ПУНЦЕМ (потери)'!$D$63</f>
        <v>5027.01</v>
      </c>
      <c r="Y36" s="25">
        <f>SUMIFS('[5]1. Отчет АТС'!$F:$F,'[5]1. Отчет АТС'!$A:$A,$A36,'[5]1. Отчет АТС'!$B:$B,23)+'[5]2. Иные услуги'!$D$11+('[5]3. Услуги по передаче'!$E$11*1000)+('[5]4. СН (Установленные)'!$E$10*1000)+'[5]ПУНЦЕМ (потери)'!$D$63</f>
        <v>4518.04</v>
      </c>
    </row>
    <row r="37" spans="1:25">
      <c r="A37" s="24">
        <v>45531</v>
      </c>
      <c r="B37" s="25">
        <f>SUMIFS('[5]1. Отчет АТС'!$F:$F,'[5]1. Отчет АТС'!$A:$A,$A37,'[5]1. Отчет АТС'!$B:$B,0)+'[5]2. Иные услуги'!$D$11+('[5]3. Услуги по передаче'!$E$11*1000)+('[5]4. СН (Установленные)'!$E$10*1000)+'[5]ПУНЦЕМ (потери)'!$D$63</f>
        <v>4270.71</v>
      </c>
      <c r="C37" s="25">
        <f>SUMIFS('[5]1. Отчет АТС'!$F:$F,'[5]1. Отчет АТС'!$A:$A,$A37,'[5]1. Отчет АТС'!$B:$B,1)+'[5]2. Иные услуги'!$D$11+('[5]3. Услуги по передаче'!$E$11*1000)+('[5]4. СН (Установленные)'!$E$10*1000)+'[5]ПУНЦЕМ (потери)'!$D$63</f>
        <v>4009.26</v>
      </c>
      <c r="D37" s="25">
        <f>SUMIFS('[5]1. Отчет АТС'!$F:$F,'[5]1. Отчет АТС'!$A:$A,$A37,'[5]1. Отчет АТС'!$B:$B,2)+'[5]2. Иные услуги'!$D$11+('[5]3. Услуги по передаче'!$E$11*1000)+('[5]4. СН (Установленные)'!$E$10*1000)+'[5]ПУНЦЕМ (потери)'!$D$63</f>
        <v>3887.6499999999996</v>
      </c>
      <c r="E37" s="25">
        <f>SUMIFS('[5]1. Отчет АТС'!$F:$F,'[5]1. Отчет АТС'!$A:$A,$A37,'[5]1. Отчет АТС'!$B:$B,3)+'[5]2. Иные услуги'!$D$11+('[5]3. Услуги по передаче'!$E$11*1000)+('[5]4. СН (Установленные)'!$E$10*1000)+'[5]ПУНЦЕМ (потери)'!$D$63</f>
        <v>3813.56</v>
      </c>
      <c r="F37" s="25">
        <f>SUMIFS('[5]1. Отчет АТС'!$F:$F,'[5]1. Отчет АТС'!$A:$A,$A37,'[5]1. Отчет АТС'!$B:$B,4)+'[5]2. Иные услуги'!$D$11+('[5]3. Услуги по передаче'!$E$11*1000)+('[5]4. СН (Установленные)'!$E$10*1000)+'[5]ПУНЦЕМ (потери)'!$D$63</f>
        <v>3806.3</v>
      </c>
      <c r="G37" s="25">
        <f>SUMIFS('[5]1. Отчет АТС'!$F:$F,'[5]1. Отчет АТС'!$A:$A,$A37,'[5]1. Отчет АТС'!$B:$B,5)+'[5]2. Иные услуги'!$D$11+('[5]3. Услуги по передаче'!$E$11*1000)+('[5]4. СН (Установленные)'!$E$10*1000)+'[5]ПУНЦЕМ (потери)'!$D$63</f>
        <v>4068.52</v>
      </c>
      <c r="H37" s="25">
        <f>SUMIFS('[5]1. Отчет АТС'!$F:$F,'[5]1. Отчет АТС'!$A:$A,$A37,'[5]1. Отчет АТС'!$B:$B,6)+'[5]2. Иные услуги'!$D$11+('[5]3. Услуги по передаче'!$E$11*1000)+('[5]4. СН (Установленные)'!$E$10*1000)+'[5]ПУНЦЕМ (потери)'!$D$63</f>
        <v>4256.3099999999995</v>
      </c>
      <c r="I37" s="25">
        <f>SUMIFS('[5]1. Отчет АТС'!$F:$F,'[5]1. Отчет АТС'!$A:$A,$A37,'[5]1. Отчет АТС'!$B:$B,7)+'[5]2. Иные услуги'!$D$11+('[5]3. Услуги по передаче'!$E$11*1000)+('[5]4. СН (Установленные)'!$E$10*1000)+'[5]ПУНЦЕМ (потери)'!$D$63</f>
        <v>4542.1899999999996</v>
      </c>
      <c r="J37" s="25">
        <f>SUMIFS('[5]1. Отчет АТС'!$F:$F,'[5]1. Отчет АТС'!$A:$A,$A37,'[5]1. Отчет АТС'!$B:$B,8)+'[5]2. Иные услуги'!$D$11+('[5]3. Услуги по передаче'!$E$11*1000)+('[5]4. СН (Установленные)'!$E$10*1000)+'[5]ПУНЦЕМ (потери)'!$D$63</f>
        <v>5069.42</v>
      </c>
      <c r="K37" s="25">
        <f>SUMIFS('[5]1. Отчет АТС'!$F:$F,'[5]1. Отчет АТС'!$A:$A,$A37,'[5]1. Отчет АТС'!$B:$B,9)+'[5]2. Иные услуги'!$D$11+('[5]3. Услуги по передаче'!$E$11*1000)+('[5]4. СН (Установленные)'!$E$10*1000)+'[5]ПУНЦЕМ (потери)'!$D$63</f>
        <v>5120.0200000000004</v>
      </c>
      <c r="L37" s="25">
        <f>SUMIFS('[5]1. Отчет АТС'!$F:$F,'[5]1. Отчет АТС'!$A:$A,$A37,'[5]1. Отчет АТС'!$B:$B,10)+'[5]2. Иные услуги'!$D$11+('[5]3. Услуги по передаче'!$E$11*1000)+('[5]4. СН (Установленные)'!$E$10*1000)+'[5]ПУНЦЕМ (потери)'!$D$63</f>
        <v>5116.34</v>
      </c>
      <c r="M37" s="25">
        <f>SUMIFS('[5]1. Отчет АТС'!$F:$F,'[5]1. Отчет АТС'!$A:$A,$A37,'[5]1. Отчет АТС'!$B:$B,11)+'[5]2. Иные услуги'!$D$11+('[5]3. Услуги по передаче'!$E$11*1000)+('[5]4. СН (Установленные)'!$E$10*1000)+'[5]ПУНЦЕМ (потери)'!$D$63</f>
        <v>5110.6499999999996</v>
      </c>
      <c r="N37" s="25">
        <f>SUMIFS('[5]1. Отчет АТС'!$F:$F,'[5]1. Отчет АТС'!$A:$A,$A37,'[5]1. Отчет АТС'!$B:$B,12)+'[5]2. Иные услуги'!$D$11+('[5]3. Услуги по передаче'!$E$11*1000)+('[5]4. СН (Установленные)'!$E$10*1000)+'[5]ПУНЦЕМ (потери)'!$D$63</f>
        <v>5105.83</v>
      </c>
      <c r="O37" s="25">
        <f>SUMIFS('[5]1. Отчет АТС'!$F:$F,'[5]1. Отчет АТС'!$A:$A,$A37,'[5]1. Отчет АТС'!$B:$B,13)+'[5]2. Иные услуги'!$D$11+('[5]3. Услуги по передаче'!$E$11*1000)+('[5]4. СН (Установленные)'!$E$10*1000)+'[5]ПУНЦЕМ (потери)'!$D$63</f>
        <v>5105.9500000000007</v>
      </c>
      <c r="P37" s="25">
        <f>SUMIFS('[5]1. Отчет АТС'!$F:$F,'[5]1. Отчет АТС'!$A:$A,$A37,'[5]1. Отчет АТС'!$B:$B,14)+'[5]2. Иные услуги'!$D$11+('[5]3. Услуги по передаче'!$E$11*1000)+('[5]4. СН (Установленные)'!$E$10*1000)+'[5]ПУНЦЕМ (потери)'!$D$63</f>
        <v>5162.05</v>
      </c>
      <c r="Q37" s="25">
        <f>SUMIFS('[5]1. Отчет АТС'!$F:$F,'[5]1. Отчет АТС'!$A:$A,$A37,'[5]1. Отчет АТС'!$B:$B,15)+'[5]2. Иные услуги'!$D$11+('[5]3. Услуги по передаче'!$E$11*1000)+('[5]4. СН (Установленные)'!$E$10*1000)+'[5]ПУНЦЕМ (потери)'!$D$63</f>
        <v>5190.04</v>
      </c>
      <c r="R37" s="25">
        <f>SUMIFS('[5]1. Отчет АТС'!$F:$F,'[5]1. Отчет АТС'!$A:$A,$A37,'[5]1. Отчет АТС'!$B:$B,16)+'[5]2. Иные услуги'!$D$11+('[5]3. Услуги по передаче'!$E$11*1000)+('[5]4. СН (Установленные)'!$E$10*1000)+'[5]ПУНЦЕМ (потери)'!$D$63</f>
        <v>5184.5</v>
      </c>
      <c r="S37" s="25">
        <f>SUMIFS('[5]1. Отчет АТС'!$F:$F,'[5]1. Отчет АТС'!$A:$A,$A37,'[5]1. Отчет АТС'!$B:$B,17)+'[5]2. Иные услуги'!$D$11+('[5]3. Услуги по передаче'!$E$11*1000)+('[5]4. СН (Установленные)'!$E$10*1000)+'[5]ПУНЦЕМ (потери)'!$D$63</f>
        <v>5168.55</v>
      </c>
      <c r="T37" s="25">
        <f>SUMIFS('[5]1. Отчет АТС'!$F:$F,'[5]1. Отчет АТС'!$A:$A,$A37,'[5]1. Отчет АТС'!$B:$B,18)+'[5]2. Иные услуги'!$D$11+('[5]3. Услуги по передаче'!$E$11*1000)+('[5]4. СН (Установленные)'!$E$10*1000)+'[5]ПУНЦЕМ (потери)'!$D$63</f>
        <v>5092.92</v>
      </c>
      <c r="U37" s="25">
        <f>SUMIFS('[5]1. Отчет АТС'!$F:$F,'[5]1. Отчет АТС'!$A:$A,$A37,'[5]1. Отчет АТС'!$B:$B,19)+'[5]2. Иные услуги'!$D$11+('[5]3. Услуги по передаче'!$E$11*1000)+('[5]4. СН (Установленные)'!$E$10*1000)+'[5]ПУНЦЕМ (потери)'!$D$63</f>
        <v>5058.2299999999996</v>
      </c>
      <c r="V37" s="25">
        <f>SUMIFS('[5]1. Отчет АТС'!$F:$F,'[5]1. Отчет АТС'!$A:$A,$A37,'[5]1. Отчет АТС'!$B:$B,20)+'[5]2. Иные услуги'!$D$11+('[5]3. Услуги по передаче'!$E$11*1000)+('[5]4. СН (Установленные)'!$E$10*1000)+'[5]ПУНЦЕМ (потери)'!$D$63</f>
        <v>5060.01</v>
      </c>
      <c r="W37" s="25">
        <f>SUMIFS('[5]1. Отчет АТС'!$F:$F,'[5]1. Отчет АТС'!$A:$A,$A37,'[5]1. Отчет АТС'!$B:$B,21)+'[5]2. Иные услуги'!$D$11+('[5]3. Услуги по передаче'!$E$11*1000)+('[5]4. СН (Установленные)'!$E$10*1000)+'[5]ПУНЦЕМ (потери)'!$D$63</f>
        <v>5053.6499999999996</v>
      </c>
      <c r="X37" s="25">
        <f>SUMIFS('[5]1. Отчет АТС'!$F:$F,'[5]1. Отчет АТС'!$A:$A,$A37,'[5]1. Отчет АТС'!$B:$B,22)+'[5]2. Иные услуги'!$D$11+('[5]3. Услуги по передаче'!$E$11*1000)+('[5]4. СН (Установленные)'!$E$10*1000)+'[5]ПУНЦЕМ (потери)'!$D$63</f>
        <v>5025.66</v>
      </c>
      <c r="Y37" s="25">
        <f>SUMIFS('[5]1. Отчет АТС'!$F:$F,'[5]1. Отчет АТС'!$A:$A,$A37,'[5]1. Отчет АТС'!$B:$B,23)+'[5]2. Иные услуги'!$D$11+('[5]3. Услуги по передаче'!$E$11*1000)+('[5]4. СН (Установленные)'!$E$10*1000)+'[5]ПУНЦЕМ (потери)'!$D$63</f>
        <v>4581.8999999999996</v>
      </c>
    </row>
    <row r="38" spans="1:25">
      <c r="A38" s="24">
        <v>45532</v>
      </c>
      <c r="B38" s="25">
        <f>SUMIFS('[5]1. Отчет АТС'!$F:$F,'[5]1. Отчет АТС'!$A:$A,$A38,'[5]1. Отчет АТС'!$B:$B,0)+'[5]2. Иные услуги'!$D$11+('[5]3. Услуги по передаче'!$E$11*1000)+('[5]4. СН (Установленные)'!$E$10*1000)+'[5]ПУНЦЕМ (потери)'!$D$63</f>
        <v>4272.7</v>
      </c>
      <c r="C38" s="25">
        <f>SUMIFS('[5]1. Отчет АТС'!$F:$F,'[5]1. Отчет АТС'!$A:$A,$A38,'[5]1. Отчет АТС'!$B:$B,1)+'[5]2. Иные услуги'!$D$11+('[5]3. Услуги по передаче'!$E$11*1000)+('[5]4. СН (Установленные)'!$E$10*1000)+'[5]ПУНЦЕМ (потери)'!$D$63</f>
        <v>3989.5699999999997</v>
      </c>
      <c r="D38" s="25">
        <f>SUMIFS('[5]1. Отчет АТС'!$F:$F,'[5]1. Отчет АТС'!$A:$A,$A38,'[5]1. Отчет АТС'!$B:$B,2)+'[5]2. Иные услуги'!$D$11+('[5]3. Услуги по передаче'!$E$11*1000)+('[5]4. СН (Установленные)'!$E$10*1000)+'[5]ПУНЦЕМ (потери)'!$D$63</f>
        <v>3817.3199999999997</v>
      </c>
      <c r="E38" s="25">
        <f>SUMIFS('[5]1. Отчет АТС'!$F:$F,'[5]1. Отчет АТС'!$A:$A,$A38,'[5]1. Отчет АТС'!$B:$B,3)+'[5]2. Иные услуги'!$D$11+('[5]3. Услуги по передаче'!$E$11*1000)+('[5]4. СН (Установленные)'!$E$10*1000)+'[5]ПУНЦЕМ (потери)'!$D$63</f>
        <v>2986.71</v>
      </c>
      <c r="F38" s="25">
        <f>SUMIFS('[5]1. Отчет АТС'!$F:$F,'[5]1. Отчет АТС'!$A:$A,$A38,'[5]1. Отчет АТС'!$B:$B,4)+'[5]2. Иные услуги'!$D$11+('[5]3. Услуги по передаче'!$E$11*1000)+('[5]4. СН (Установленные)'!$E$10*1000)+'[5]ПУНЦЕМ (потери)'!$D$63</f>
        <v>2985.99</v>
      </c>
      <c r="G38" s="25">
        <f>SUMIFS('[5]1. Отчет АТС'!$F:$F,'[5]1. Отчет АТС'!$A:$A,$A38,'[5]1. Отчет АТС'!$B:$B,5)+'[5]2. Иные услуги'!$D$11+('[5]3. Услуги по передаче'!$E$11*1000)+('[5]4. СН (Установленные)'!$E$10*1000)+'[5]ПУНЦЕМ (потери)'!$D$63</f>
        <v>3939.3599999999997</v>
      </c>
      <c r="H38" s="25">
        <f>SUMIFS('[5]1. Отчет АТС'!$F:$F,'[5]1. Отчет АТС'!$A:$A,$A38,'[5]1. Отчет АТС'!$B:$B,6)+'[5]2. Иные услуги'!$D$11+('[5]3. Услуги по передаче'!$E$11*1000)+('[5]4. СН (Установленные)'!$E$10*1000)+'[5]ПУНЦЕМ (потери)'!$D$63</f>
        <v>4155.04</v>
      </c>
      <c r="I38" s="25">
        <f>SUMIFS('[5]1. Отчет АТС'!$F:$F,'[5]1. Отчет АТС'!$A:$A,$A38,'[5]1. Отчет АТС'!$B:$B,7)+'[5]2. Иные услуги'!$D$11+('[5]3. Услуги по передаче'!$E$11*1000)+('[5]4. СН (Установленные)'!$E$10*1000)+'[5]ПУНЦЕМ (потери)'!$D$63</f>
        <v>4493.21</v>
      </c>
      <c r="J38" s="25">
        <f>SUMIFS('[5]1. Отчет АТС'!$F:$F,'[5]1. Отчет АТС'!$A:$A,$A38,'[5]1. Отчет АТС'!$B:$B,8)+'[5]2. Иные услуги'!$D$11+('[5]3. Услуги по передаче'!$E$11*1000)+('[5]4. СН (Установленные)'!$E$10*1000)+'[5]ПУНЦЕМ (потери)'!$D$63</f>
        <v>5055.25</v>
      </c>
      <c r="K38" s="25">
        <f>SUMIFS('[5]1. Отчет АТС'!$F:$F,'[5]1. Отчет АТС'!$A:$A,$A38,'[5]1. Отчет АТС'!$B:$B,9)+'[5]2. Иные услуги'!$D$11+('[5]3. Услуги по передаче'!$E$11*1000)+('[5]4. СН (Установленные)'!$E$10*1000)+'[5]ПУНЦЕМ (потери)'!$D$63</f>
        <v>5243.66</v>
      </c>
      <c r="L38" s="25">
        <f>SUMIFS('[5]1. Отчет АТС'!$F:$F,'[5]1. Отчет АТС'!$A:$A,$A38,'[5]1. Отчет АТС'!$B:$B,10)+'[5]2. Иные услуги'!$D$11+('[5]3. Услуги по передаче'!$E$11*1000)+('[5]4. СН (Установленные)'!$E$10*1000)+'[5]ПУНЦЕМ (потери)'!$D$63</f>
        <v>5239.01</v>
      </c>
      <c r="M38" s="25">
        <f>SUMIFS('[5]1. Отчет АТС'!$F:$F,'[5]1. Отчет АТС'!$A:$A,$A38,'[5]1. Отчет АТС'!$B:$B,11)+'[5]2. Иные услуги'!$D$11+('[5]3. Услуги по передаче'!$E$11*1000)+('[5]4. СН (Установленные)'!$E$10*1000)+'[5]ПУНЦЕМ (потери)'!$D$63</f>
        <v>5261.8</v>
      </c>
      <c r="N38" s="25">
        <f>SUMIFS('[5]1. Отчет АТС'!$F:$F,'[5]1. Отчет АТС'!$A:$A,$A38,'[5]1. Отчет АТС'!$B:$B,12)+'[5]2. Иные услуги'!$D$11+('[5]3. Услуги по передаче'!$E$11*1000)+('[5]4. СН (Установленные)'!$E$10*1000)+'[5]ПУНЦЕМ (потери)'!$D$63</f>
        <v>5215.3</v>
      </c>
      <c r="O38" s="25">
        <f>SUMIFS('[5]1. Отчет АТС'!$F:$F,'[5]1. Отчет АТС'!$A:$A,$A38,'[5]1. Отчет АТС'!$B:$B,13)+'[5]2. Иные услуги'!$D$11+('[5]3. Услуги по передаче'!$E$11*1000)+('[5]4. СН (Установленные)'!$E$10*1000)+'[5]ПУНЦЕМ (потери)'!$D$63</f>
        <v>5294.48</v>
      </c>
      <c r="P38" s="25">
        <f>SUMIFS('[5]1. Отчет АТС'!$F:$F,'[5]1. Отчет АТС'!$A:$A,$A38,'[5]1. Отчет АТС'!$B:$B,14)+'[5]2. Иные услуги'!$D$11+('[5]3. Услуги по передаче'!$E$11*1000)+('[5]4. СН (Установленные)'!$E$10*1000)+'[5]ПУНЦЕМ (потери)'!$D$63</f>
        <v>5303.77</v>
      </c>
      <c r="Q38" s="25">
        <f>SUMIFS('[5]1. Отчет АТС'!$F:$F,'[5]1. Отчет АТС'!$A:$A,$A38,'[5]1. Отчет АТС'!$B:$B,15)+'[5]2. Иные услуги'!$D$11+('[5]3. Услуги по передаче'!$E$11*1000)+('[5]4. СН (Установленные)'!$E$10*1000)+'[5]ПУНЦЕМ (потери)'!$D$63</f>
        <v>5312.72</v>
      </c>
      <c r="R38" s="25">
        <f>SUMIFS('[5]1. Отчет АТС'!$F:$F,'[5]1. Отчет АТС'!$A:$A,$A38,'[5]1. Отчет АТС'!$B:$B,16)+'[5]2. Иные услуги'!$D$11+('[5]3. Услуги по передаче'!$E$11*1000)+('[5]4. СН (Установленные)'!$E$10*1000)+'[5]ПУНЦЕМ (потери)'!$D$63</f>
        <v>5325.48</v>
      </c>
      <c r="S38" s="25">
        <f>SUMIFS('[5]1. Отчет АТС'!$F:$F,'[5]1. Отчет АТС'!$A:$A,$A38,'[5]1. Отчет АТС'!$B:$B,17)+'[5]2. Иные услуги'!$D$11+('[5]3. Услуги по передаче'!$E$11*1000)+('[5]4. СН (Установленные)'!$E$10*1000)+'[5]ПУНЦЕМ (потери)'!$D$63</f>
        <v>5305.73</v>
      </c>
      <c r="T38" s="25">
        <f>SUMIFS('[5]1. Отчет АТС'!$F:$F,'[5]1. Отчет АТС'!$A:$A,$A38,'[5]1. Отчет АТС'!$B:$B,18)+'[5]2. Иные услуги'!$D$11+('[5]3. Услуги по передаче'!$E$11*1000)+('[5]4. СН (Установленные)'!$E$10*1000)+'[5]ПУНЦЕМ (потери)'!$D$63</f>
        <v>5275.34</v>
      </c>
      <c r="U38" s="25">
        <f>SUMIFS('[5]1. Отчет АТС'!$F:$F,'[5]1. Отчет АТС'!$A:$A,$A38,'[5]1. Отчет АТС'!$B:$B,19)+'[5]2. Иные услуги'!$D$11+('[5]3. Услуги по передаче'!$E$11*1000)+('[5]4. СН (Установленные)'!$E$10*1000)+'[5]ПУНЦЕМ (потери)'!$D$63</f>
        <v>5169.6200000000008</v>
      </c>
      <c r="V38" s="25">
        <f>SUMIFS('[5]1. Отчет АТС'!$F:$F,'[5]1. Отчет АТС'!$A:$A,$A38,'[5]1. Отчет АТС'!$B:$B,20)+'[5]2. Иные услуги'!$D$11+('[5]3. Услуги по передаче'!$E$11*1000)+('[5]4. СН (Установленные)'!$E$10*1000)+'[5]ПУНЦЕМ (потери)'!$D$63</f>
        <v>5176.7299999999996</v>
      </c>
      <c r="W38" s="25">
        <f>SUMIFS('[5]1. Отчет АТС'!$F:$F,'[5]1. Отчет АТС'!$A:$A,$A38,'[5]1. Отчет АТС'!$B:$B,21)+'[5]2. Иные услуги'!$D$11+('[5]3. Услуги по передаче'!$E$11*1000)+('[5]4. СН (Установленные)'!$E$10*1000)+'[5]ПУНЦЕМ (потери)'!$D$63</f>
        <v>5162.07</v>
      </c>
      <c r="X38" s="25">
        <f>SUMIFS('[5]1. Отчет АТС'!$F:$F,'[5]1. Отчет АТС'!$A:$A,$A38,'[5]1. Отчет АТС'!$B:$B,22)+'[5]2. Иные услуги'!$D$11+('[5]3. Услуги по передаче'!$E$11*1000)+('[5]4. СН (Установленные)'!$E$10*1000)+'[5]ПУНЦЕМ (потери)'!$D$63</f>
        <v>5023.74</v>
      </c>
      <c r="Y38" s="25">
        <f>SUMIFS('[5]1. Отчет АТС'!$F:$F,'[5]1. Отчет АТС'!$A:$A,$A38,'[5]1. Отчет АТС'!$B:$B,23)+'[5]2. Иные услуги'!$D$11+('[5]3. Услуги по передаче'!$E$11*1000)+('[5]4. СН (Установленные)'!$E$10*1000)+'[5]ПУНЦЕМ (потери)'!$D$63</f>
        <v>4479.46</v>
      </c>
    </row>
    <row r="39" spans="1:25">
      <c r="A39" s="24">
        <v>45533</v>
      </c>
      <c r="B39" s="25">
        <f>SUMIFS('[5]1. Отчет АТС'!$F:$F,'[5]1. Отчет АТС'!$A:$A,$A39,'[5]1. Отчет АТС'!$B:$B,0)+'[5]2. Иные услуги'!$D$11+('[5]3. Услуги по передаче'!$E$11*1000)+('[5]4. СН (Установленные)'!$E$10*1000)+'[5]ПУНЦЕМ (потери)'!$D$63</f>
        <v>4337.03</v>
      </c>
      <c r="C39" s="25">
        <f>SUMIFS('[5]1. Отчет АТС'!$F:$F,'[5]1. Отчет АТС'!$A:$A,$A39,'[5]1. Отчет АТС'!$B:$B,1)+'[5]2. Иные услуги'!$D$11+('[5]3. Услуги по передаче'!$E$11*1000)+('[5]4. СН (Установленные)'!$E$10*1000)+'[5]ПУНЦЕМ (потери)'!$D$63</f>
        <v>4168.0599999999995</v>
      </c>
      <c r="D39" s="25">
        <f>SUMIFS('[5]1. Отчет АТС'!$F:$F,'[5]1. Отчет АТС'!$A:$A,$A39,'[5]1. Отчет АТС'!$B:$B,2)+'[5]2. Иные услуги'!$D$11+('[5]3. Услуги по передаче'!$E$11*1000)+('[5]4. СН (Установленные)'!$E$10*1000)+'[5]ПУНЦЕМ (потери)'!$D$63</f>
        <v>4087.45</v>
      </c>
      <c r="E39" s="25">
        <f>SUMIFS('[5]1. Отчет АТС'!$F:$F,'[5]1. Отчет АТС'!$A:$A,$A39,'[5]1. Отчет АТС'!$B:$B,3)+'[5]2. Иные услуги'!$D$11+('[5]3. Услуги по передаче'!$E$11*1000)+('[5]4. СН (Установленные)'!$E$10*1000)+'[5]ПУНЦЕМ (потери)'!$D$63</f>
        <v>3985.71</v>
      </c>
      <c r="F39" s="25">
        <f>SUMIFS('[5]1. Отчет АТС'!$F:$F,'[5]1. Отчет АТС'!$A:$A,$A39,'[5]1. Отчет АТС'!$B:$B,4)+'[5]2. Иные услуги'!$D$11+('[5]3. Услуги по передаче'!$E$11*1000)+('[5]4. СН (Установленные)'!$E$10*1000)+'[5]ПУНЦЕМ (потери)'!$D$63</f>
        <v>3914.12</v>
      </c>
      <c r="G39" s="25">
        <f>SUMIFS('[5]1. Отчет АТС'!$F:$F,'[5]1. Отчет АТС'!$A:$A,$A39,'[5]1. Отчет АТС'!$B:$B,5)+'[5]2. Иные услуги'!$D$11+('[5]3. Услуги по передаче'!$E$11*1000)+('[5]4. СН (Установленные)'!$E$10*1000)+'[5]ПУНЦЕМ (потери)'!$D$63</f>
        <v>4030.31</v>
      </c>
      <c r="H39" s="25">
        <f>SUMIFS('[5]1. Отчет АТС'!$F:$F,'[5]1. Отчет АТС'!$A:$A,$A39,'[5]1. Отчет АТС'!$B:$B,6)+'[5]2. Иные услуги'!$D$11+('[5]3. Услуги по передаче'!$E$11*1000)+('[5]4. СН (Установленные)'!$E$10*1000)+'[5]ПУНЦЕМ (потери)'!$D$63</f>
        <v>4100.53</v>
      </c>
      <c r="I39" s="25">
        <f>SUMIFS('[5]1. Отчет АТС'!$F:$F,'[5]1. Отчет АТС'!$A:$A,$A39,'[5]1. Отчет АТС'!$B:$B,7)+'[5]2. Иные услуги'!$D$11+('[5]3. Услуги по передаче'!$E$11*1000)+('[5]4. СН (Установленные)'!$E$10*1000)+'[5]ПУНЦЕМ (потери)'!$D$63</f>
        <v>4372.54</v>
      </c>
      <c r="J39" s="25">
        <f>SUMIFS('[5]1. Отчет АТС'!$F:$F,'[5]1. Отчет АТС'!$A:$A,$A39,'[5]1. Отчет АТС'!$B:$B,8)+'[5]2. Иные услуги'!$D$11+('[5]3. Услуги по передаче'!$E$11*1000)+('[5]4. СН (Установленные)'!$E$10*1000)+'[5]ПУНЦЕМ (потери)'!$D$63</f>
        <v>4893.88</v>
      </c>
      <c r="K39" s="25">
        <f>SUMIFS('[5]1. Отчет АТС'!$F:$F,'[5]1. Отчет АТС'!$A:$A,$A39,'[5]1. Отчет АТС'!$B:$B,9)+'[5]2. Иные услуги'!$D$11+('[5]3. Услуги по передаче'!$E$11*1000)+('[5]4. СН (Установленные)'!$E$10*1000)+'[5]ПУНЦЕМ (потери)'!$D$63</f>
        <v>5118.9799999999996</v>
      </c>
      <c r="L39" s="25">
        <f>SUMIFS('[5]1. Отчет АТС'!$F:$F,'[5]1. Отчет АТС'!$A:$A,$A39,'[5]1. Отчет АТС'!$B:$B,10)+'[5]2. Иные услуги'!$D$11+('[5]3. Услуги по передаче'!$E$11*1000)+('[5]4. СН (Установленные)'!$E$10*1000)+'[5]ПУНЦЕМ (потери)'!$D$63</f>
        <v>5155.75</v>
      </c>
      <c r="M39" s="25">
        <f>SUMIFS('[5]1. Отчет АТС'!$F:$F,'[5]1. Отчет АТС'!$A:$A,$A39,'[5]1. Отчет АТС'!$B:$B,11)+'[5]2. Иные услуги'!$D$11+('[5]3. Услуги по передаче'!$E$11*1000)+('[5]4. СН (Установленные)'!$E$10*1000)+'[5]ПУНЦЕМ (потери)'!$D$63</f>
        <v>5229.5</v>
      </c>
      <c r="N39" s="25">
        <f>SUMIFS('[5]1. Отчет АТС'!$F:$F,'[5]1. Отчет АТС'!$A:$A,$A39,'[5]1. Отчет АТС'!$B:$B,12)+'[5]2. Иные услуги'!$D$11+('[5]3. Услуги по передаче'!$E$11*1000)+('[5]4. СН (Установленные)'!$E$10*1000)+'[5]ПУНЦЕМ (потери)'!$D$63</f>
        <v>5291.5599999999995</v>
      </c>
      <c r="O39" s="25">
        <f>SUMIFS('[5]1. Отчет АТС'!$F:$F,'[5]1. Отчет АТС'!$A:$A,$A39,'[5]1. Отчет АТС'!$B:$B,13)+'[5]2. Иные услуги'!$D$11+('[5]3. Услуги по передаче'!$E$11*1000)+('[5]4. СН (Установленные)'!$E$10*1000)+'[5]ПУНЦЕМ (потери)'!$D$63</f>
        <v>5323.49</v>
      </c>
      <c r="P39" s="25">
        <f>SUMIFS('[5]1. Отчет АТС'!$F:$F,'[5]1. Отчет АТС'!$A:$A,$A39,'[5]1. Отчет АТС'!$B:$B,14)+'[5]2. Иные услуги'!$D$11+('[5]3. Услуги по передаче'!$E$11*1000)+('[5]4. СН (Установленные)'!$E$10*1000)+'[5]ПУНЦЕМ (потери)'!$D$63</f>
        <v>5348.4400000000005</v>
      </c>
      <c r="Q39" s="25">
        <f>SUMIFS('[5]1. Отчет АТС'!$F:$F,'[5]1. Отчет АТС'!$A:$A,$A39,'[5]1. Отчет АТС'!$B:$B,15)+'[5]2. Иные услуги'!$D$11+('[5]3. Услуги по передаче'!$E$11*1000)+('[5]4. СН (Установленные)'!$E$10*1000)+'[5]ПУНЦЕМ (потери)'!$D$63</f>
        <v>5347.33</v>
      </c>
      <c r="R39" s="25">
        <f>SUMIFS('[5]1. Отчет АТС'!$F:$F,'[5]1. Отчет АТС'!$A:$A,$A39,'[5]1. Отчет АТС'!$B:$B,16)+'[5]2. Иные услуги'!$D$11+('[5]3. Услуги по передаче'!$E$11*1000)+('[5]4. СН (Установленные)'!$E$10*1000)+'[5]ПУНЦЕМ (потери)'!$D$63</f>
        <v>5374.8099999999995</v>
      </c>
      <c r="S39" s="25">
        <f>SUMIFS('[5]1. Отчет АТС'!$F:$F,'[5]1. Отчет АТС'!$A:$A,$A39,'[5]1. Отчет АТС'!$B:$B,17)+'[5]2. Иные услуги'!$D$11+('[5]3. Услуги по передаче'!$E$11*1000)+('[5]4. СН (Установленные)'!$E$10*1000)+'[5]ПУНЦЕМ (потери)'!$D$63</f>
        <v>5373.84</v>
      </c>
      <c r="T39" s="25">
        <f>SUMIFS('[5]1. Отчет АТС'!$F:$F,'[5]1. Отчет АТС'!$A:$A,$A39,'[5]1. Отчет АТС'!$B:$B,18)+'[5]2. Иные услуги'!$D$11+('[5]3. Услуги по передаче'!$E$11*1000)+('[5]4. СН (Установленные)'!$E$10*1000)+'[5]ПУНЦЕМ (потери)'!$D$63</f>
        <v>5374.32</v>
      </c>
      <c r="U39" s="25">
        <f>SUMIFS('[5]1. Отчет АТС'!$F:$F,'[5]1. Отчет АТС'!$A:$A,$A39,'[5]1. Отчет АТС'!$B:$B,19)+'[5]2. Иные услуги'!$D$11+('[5]3. Услуги по передаче'!$E$11*1000)+('[5]4. СН (Установленные)'!$E$10*1000)+'[5]ПУНЦЕМ (потери)'!$D$63</f>
        <v>5264.5599999999995</v>
      </c>
      <c r="V39" s="25">
        <f>SUMIFS('[5]1. Отчет АТС'!$F:$F,'[5]1. Отчет АТС'!$A:$A,$A39,'[5]1. Отчет АТС'!$B:$B,20)+'[5]2. Иные услуги'!$D$11+('[5]3. Услуги по передаче'!$E$11*1000)+('[5]4. СН (Установленные)'!$E$10*1000)+'[5]ПУНЦЕМ (потери)'!$D$63</f>
        <v>5290.33</v>
      </c>
      <c r="W39" s="25">
        <f>SUMIFS('[5]1. Отчет АТС'!$F:$F,'[5]1. Отчет АТС'!$A:$A,$A39,'[5]1. Отчет АТС'!$B:$B,21)+'[5]2. Иные услуги'!$D$11+('[5]3. Услуги по передаче'!$E$11*1000)+('[5]4. СН (Установленные)'!$E$10*1000)+'[5]ПУНЦЕМ (потери)'!$D$63</f>
        <v>5288.15</v>
      </c>
      <c r="X39" s="25">
        <f>SUMIFS('[5]1. Отчет АТС'!$F:$F,'[5]1. Отчет АТС'!$A:$A,$A39,'[5]1. Отчет АТС'!$B:$B,22)+'[5]2. Иные услуги'!$D$11+('[5]3. Услуги по передаче'!$E$11*1000)+('[5]4. СН (Установленные)'!$E$10*1000)+'[5]ПУНЦЕМ (потери)'!$D$63</f>
        <v>5044.82</v>
      </c>
      <c r="Y39" s="25">
        <f>SUMIFS('[5]1. Отчет АТС'!$F:$F,'[5]1. Отчет АТС'!$A:$A,$A39,'[5]1. Отчет АТС'!$B:$B,23)+'[5]2. Иные услуги'!$D$11+('[5]3. Услуги по передаче'!$E$11*1000)+('[5]4. СН (Установленные)'!$E$10*1000)+'[5]ПУНЦЕМ (потери)'!$D$63</f>
        <v>4519.8899999999994</v>
      </c>
    </row>
    <row r="40" spans="1:25">
      <c r="A40" s="24">
        <v>45534</v>
      </c>
      <c r="B40" s="25">
        <f>SUMIFS('[5]1. Отчет АТС'!$F:$F,'[5]1. Отчет АТС'!$A:$A,$A40,'[5]1. Отчет АТС'!$B:$B,0)+'[5]2. Иные услуги'!$D$11+('[5]3. Услуги по передаче'!$E$11*1000)+('[5]4. СН (Установленные)'!$E$10*1000)+'[5]ПУНЦЕМ (потери)'!$D$63</f>
        <v>4255.92</v>
      </c>
      <c r="C40" s="25">
        <f>SUMIFS('[5]1. Отчет АТС'!$F:$F,'[5]1. Отчет АТС'!$A:$A,$A40,'[5]1. Отчет АТС'!$B:$B,1)+'[5]2. Иные услуги'!$D$11+('[5]3. Услуги по передаче'!$E$11*1000)+('[5]4. СН (Установленные)'!$E$10*1000)+'[5]ПУНЦЕМ (потери)'!$D$63</f>
        <v>4091.8599999999997</v>
      </c>
      <c r="D40" s="25">
        <f>SUMIFS('[5]1. Отчет АТС'!$F:$F,'[5]1. Отчет АТС'!$A:$A,$A40,'[5]1. Отчет АТС'!$B:$B,2)+'[5]2. Иные услуги'!$D$11+('[5]3. Услуги по передаче'!$E$11*1000)+('[5]4. СН (Установленные)'!$E$10*1000)+'[5]ПУНЦЕМ (потери)'!$D$63</f>
        <v>3948.84</v>
      </c>
      <c r="E40" s="25">
        <f>SUMIFS('[5]1. Отчет АТС'!$F:$F,'[5]1. Отчет АТС'!$A:$A,$A40,'[5]1. Отчет АТС'!$B:$B,3)+'[5]2. Иные услуги'!$D$11+('[5]3. Услуги по передаче'!$E$11*1000)+('[5]4. СН (Установленные)'!$E$10*1000)+'[5]ПУНЦЕМ (потери)'!$D$63</f>
        <v>3810.47</v>
      </c>
      <c r="F40" s="25">
        <f>SUMIFS('[5]1. Отчет АТС'!$F:$F,'[5]1. Отчет АТС'!$A:$A,$A40,'[5]1. Отчет АТС'!$B:$B,4)+'[5]2. Иные услуги'!$D$11+('[5]3. Услуги по передаче'!$E$11*1000)+('[5]4. СН (Установленные)'!$E$10*1000)+'[5]ПУНЦЕМ (потери)'!$D$63</f>
        <v>3761.02</v>
      </c>
      <c r="G40" s="25">
        <f>SUMIFS('[5]1. Отчет АТС'!$F:$F,'[5]1. Отчет АТС'!$A:$A,$A40,'[5]1. Отчет АТС'!$B:$B,5)+'[5]2. Иные услуги'!$D$11+('[5]3. Услуги по передаче'!$E$11*1000)+('[5]4. СН (Установленные)'!$E$10*1000)+'[5]ПУНЦЕМ (потери)'!$D$63</f>
        <v>3842.31</v>
      </c>
      <c r="H40" s="25">
        <f>SUMIFS('[5]1. Отчет АТС'!$F:$F,'[5]1. Отчет АТС'!$A:$A,$A40,'[5]1. Отчет АТС'!$B:$B,6)+'[5]2. Иные услуги'!$D$11+('[5]3. Услуги по передаче'!$E$11*1000)+('[5]4. СН (Установленные)'!$E$10*1000)+'[5]ПУНЦЕМ (потери)'!$D$63</f>
        <v>3848.64</v>
      </c>
      <c r="I40" s="25">
        <f>SUMIFS('[5]1. Отчет АТС'!$F:$F,'[5]1. Отчет АТС'!$A:$A,$A40,'[5]1. Отчет АТС'!$B:$B,7)+'[5]2. Иные услуги'!$D$11+('[5]3. Услуги по передаче'!$E$11*1000)+('[5]4. СН (Установленные)'!$E$10*1000)+'[5]ПУНЦЕМ (потери)'!$D$63</f>
        <v>4213.1000000000004</v>
      </c>
      <c r="J40" s="25">
        <f>SUMIFS('[5]1. Отчет АТС'!$F:$F,'[5]1. Отчет АТС'!$A:$A,$A40,'[5]1. Отчет АТС'!$B:$B,8)+'[5]2. Иные услуги'!$D$11+('[5]3. Услуги по передаче'!$E$11*1000)+('[5]4. СН (Установленные)'!$E$10*1000)+'[5]ПУНЦЕМ (потери)'!$D$63</f>
        <v>4612.8999999999996</v>
      </c>
      <c r="K40" s="25">
        <f>SUMIFS('[5]1. Отчет АТС'!$F:$F,'[5]1. Отчет АТС'!$A:$A,$A40,'[5]1. Отчет АТС'!$B:$B,9)+'[5]2. Иные услуги'!$D$11+('[5]3. Услуги по передаче'!$E$11*1000)+('[5]4. СН (Установленные)'!$E$10*1000)+'[5]ПУНЦЕМ (потери)'!$D$63</f>
        <v>5060.3600000000006</v>
      </c>
      <c r="L40" s="25">
        <f>SUMIFS('[5]1. Отчет АТС'!$F:$F,'[5]1. Отчет АТС'!$A:$A,$A40,'[5]1. Отчет АТС'!$B:$B,10)+'[5]2. Иные услуги'!$D$11+('[5]3. Услуги по передаче'!$E$11*1000)+('[5]4. СН (Установленные)'!$E$10*1000)+'[5]ПУНЦЕМ (потери)'!$D$63</f>
        <v>5102.43</v>
      </c>
      <c r="M40" s="25">
        <f>SUMIFS('[5]1. Отчет АТС'!$F:$F,'[5]1. Отчет АТС'!$A:$A,$A40,'[5]1. Отчет АТС'!$B:$B,11)+'[5]2. Иные услуги'!$D$11+('[5]3. Услуги по передаче'!$E$11*1000)+('[5]4. СН (Установленные)'!$E$10*1000)+'[5]ПУНЦЕМ (потери)'!$D$63</f>
        <v>5110.71</v>
      </c>
      <c r="N40" s="25">
        <f>SUMIFS('[5]1. Отчет АТС'!$F:$F,'[5]1. Отчет АТС'!$A:$A,$A40,'[5]1. Отчет АТС'!$B:$B,12)+'[5]2. Иные услуги'!$D$11+('[5]3. Услуги по передаче'!$E$11*1000)+('[5]4. СН (Установленные)'!$E$10*1000)+'[5]ПУНЦЕМ (потери)'!$D$63</f>
        <v>5114.17</v>
      </c>
      <c r="O40" s="25">
        <f>SUMIFS('[5]1. Отчет АТС'!$F:$F,'[5]1. Отчет АТС'!$A:$A,$A40,'[5]1. Отчет АТС'!$B:$B,13)+'[5]2. Иные услуги'!$D$11+('[5]3. Услуги по передаче'!$E$11*1000)+('[5]4. СН (Установленные)'!$E$10*1000)+'[5]ПУНЦЕМ (потери)'!$D$63</f>
        <v>5117.68</v>
      </c>
      <c r="P40" s="25">
        <f>SUMIFS('[5]1. Отчет АТС'!$F:$F,'[5]1. Отчет АТС'!$A:$A,$A40,'[5]1. Отчет АТС'!$B:$B,14)+'[5]2. Иные услуги'!$D$11+('[5]3. Услуги по передаче'!$E$11*1000)+('[5]4. СН (Установленные)'!$E$10*1000)+'[5]ПУНЦЕМ (потери)'!$D$63</f>
        <v>5123.42</v>
      </c>
      <c r="Q40" s="25">
        <f>SUMIFS('[5]1. Отчет АТС'!$F:$F,'[5]1. Отчет АТС'!$A:$A,$A40,'[5]1. Отчет АТС'!$B:$B,15)+'[5]2. Иные услуги'!$D$11+('[5]3. Услуги по передаче'!$E$11*1000)+('[5]4. СН (Установленные)'!$E$10*1000)+'[5]ПУНЦЕМ (потери)'!$D$63</f>
        <v>5126.9500000000007</v>
      </c>
      <c r="R40" s="25">
        <f>SUMIFS('[5]1. Отчет АТС'!$F:$F,'[5]1. Отчет АТС'!$A:$A,$A40,'[5]1. Отчет АТС'!$B:$B,16)+'[5]2. Иные услуги'!$D$11+('[5]3. Услуги по передаче'!$E$11*1000)+('[5]4. СН (Установленные)'!$E$10*1000)+'[5]ПУНЦЕМ (потери)'!$D$63</f>
        <v>5127.38</v>
      </c>
      <c r="S40" s="25">
        <f>SUMIFS('[5]1. Отчет АТС'!$F:$F,'[5]1. Отчет АТС'!$A:$A,$A40,'[5]1. Отчет АТС'!$B:$B,17)+'[5]2. Иные услуги'!$D$11+('[5]3. Услуги по передаче'!$E$11*1000)+('[5]4. СН (Установленные)'!$E$10*1000)+'[5]ПУНЦЕМ (потери)'!$D$63</f>
        <v>5120.41</v>
      </c>
      <c r="T40" s="25">
        <f>SUMIFS('[5]1. Отчет АТС'!$F:$F,'[5]1. Отчет АТС'!$A:$A,$A40,'[5]1. Отчет АТС'!$B:$B,18)+'[5]2. Иные услуги'!$D$11+('[5]3. Услуги по передаче'!$E$11*1000)+('[5]4. СН (Установленные)'!$E$10*1000)+'[5]ПУНЦЕМ (потери)'!$D$63</f>
        <v>5124.84</v>
      </c>
      <c r="U40" s="25">
        <f>SUMIFS('[5]1. Отчет АТС'!$F:$F,'[5]1. Отчет АТС'!$A:$A,$A40,'[5]1. Отчет АТС'!$B:$B,19)+'[5]2. Иные услуги'!$D$11+('[5]3. Услуги по передаче'!$E$11*1000)+('[5]4. СН (Установленные)'!$E$10*1000)+'[5]ПУНЦЕМ (потери)'!$D$63</f>
        <v>5103.3999999999996</v>
      </c>
      <c r="V40" s="25">
        <f>SUMIFS('[5]1. Отчет АТС'!$F:$F,'[5]1. Отчет АТС'!$A:$A,$A40,'[5]1. Отчет АТС'!$B:$B,20)+'[5]2. Иные услуги'!$D$11+('[5]3. Услуги по передаче'!$E$11*1000)+('[5]4. СН (Установленные)'!$E$10*1000)+'[5]ПУНЦЕМ (потери)'!$D$63</f>
        <v>5108.6900000000005</v>
      </c>
      <c r="W40" s="25">
        <f>SUMIFS('[5]1. Отчет АТС'!$F:$F,'[5]1. Отчет АТС'!$A:$A,$A40,'[5]1. Отчет АТС'!$B:$B,21)+'[5]2. Иные услуги'!$D$11+('[5]3. Услуги по передаче'!$E$11*1000)+('[5]4. СН (Установленные)'!$E$10*1000)+'[5]ПУНЦЕМ (потери)'!$D$63</f>
        <v>5101.08</v>
      </c>
      <c r="X40" s="25">
        <f>SUMIFS('[5]1. Отчет АТС'!$F:$F,'[5]1. Отчет АТС'!$A:$A,$A40,'[5]1. Отчет АТС'!$B:$B,22)+'[5]2. Иные услуги'!$D$11+('[5]3. Услуги по передаче'!$E$11*1000)+('[5]4. СН (Установленные)'!$E$10*1000)+'[5]ПУНЦЕМ (потери)'!$D$63</f>
        <v>5043.51</v>
      </c>
      <c r="Y40" s="25">
        <f>SUMIFS('[5]1. Отчет АТС'!$F:$F,'[5]1. Отчет АТС'!$A:$A,$A40,'[5]1. Отчет АТС'!$B:$B,23)+'[5]2. Иные услуги'!$D$11+('[5]3. Услуги по передаче'!$E$11*1000)+('[5]4. СН (Установленные)'!$E$10*1000)+'[5]ПУНЦЕМ (потери)'!$D$63</f>
        <v>4515.3099999999995</v>
      </c>
    </row>
    <row r="41" spans="1:25">
      <c r="A41" s="24">
        <v>45535</v>
      </c>
      <c r="B41" s="25">
        <f>SUMIFS('[5]1. Отчет АТС'!$F:$F,'[5]1. Отчет АТС'!$A:$A,$A41,'[5]1. Отчет АТС'!$B:$B,0)+'[5]2. Иные услуги'!$D$11+('[5]3. Услуги по передаче'!$E$11*1000)+('[5]4. СН (Установленные)'!$E$10*1000)+'[5]ПУНЦЕМ (потери)'!$D$63</f>
        <v>4270.71</v>
      </c>
      <c r="C41" s="25">
        <f>SUMIFS('[5]1. Отчет АТС'!$F:$F,'[5]1. Отчет АТС'!$A:$A,$A41,'[5]1. Отчет АТС'!$B:$B,1)+'[5]2. Иные услуги'!$D$11+('[5]3. Услуги по передаче'!$E$11*1000)+('[5]4. СН (Установленные)'!$E$10*1000)+'[5]ПУНЦЕМ (потери)'!$D$63</f>
        <v>4009.26</v>
      </c>
      <c r="D41" s="25">
        <f>SUMIFS('[5]1. Отчет АТС'!$F:$F,'[5]1. Отчет АТС'!$A:$A,$A41,'[5]1. Отчет АТС'!$B:$B,2)+'[5]2. Иные услуги'!$D$11+('[5]3. Услуги по передаче'!$E$11*1000)+('[5]4. СН (Установленные)'!$E$10*1000)+'[5]ПУНЦЕМ (потери)'!$D$63</f>
        <v>3887.6499999999996</v>
      </c>
      <c r="E41" s="25">
        <f>SUMIFS('[5]1. Отчет АТС'!$F:$F,'[5]1. Отчет АТС'!$A:$A,$A41,'[5]1. Отчет АТС'!$B:$B,3)+'[5]2. Иные услуги'!$D$11+('[5]3. Услуги по передаче'!$E$11*1000)+('[5]4. СН (Установленные)'!$E$10*1000)+'[5]ПУНЦЕМ (потери)'!$D$63</f>
        <v>3813.56</v>
      </c>
      <c r="F41" s="25">
        <f>SUMIFS('[5]1. Отчет АТС'!$F:$F,'[5]1. Отчет АТС'!$A:$A,$A41,'[5]1. Отчет АТС'!$B:$B,4)+'[5]2. Иные услуги'!$D$11+('[5]3. Услуги по передаче'!$E$11*1000)+('[5]4. СН (Установленные)'!$E$10*1000)+'[5]ПУНЦЕМ (потери)'!$D$63</f>
        <v>3806.3</v>
      </c>
      <c r="G41" s="25">
        <f>SUMIFS('[5]1. Отчет АТС'!$F:$F,'[5]1. Отчет АТС'!$A:$A,$A41,'[5]1. Отчет АТС'!$B:$B,5)+'[5]2. Иные услуги'!$D$11+('[5]3. Услуги по передаче'!$E$11*1000)+('[5]4. СН (Установленные)'!$E$10*1000)+'[5]ПУНЦЕМ (потери)'!$D$63</f>
        <v>4068.52</v>
      </c>
      <c r="H41" s="25">
        <f>SUMIFS('[5]1. Отчет АТС'!$F:$F,'[5]1. Отчет АТС'!$A:$A,$A41,'[5]1. Отчет АТС'!$B:$B,6)+'[5]2. Иные услуги'!$D$11+('[5]3. Услуги по передаче'!$E$11*1000)+('[5]4. СН (Установленные)'!$E$10*1000)+'[5]ПУНЦЕМ (потери)'!$D$63</f>
        <v>4256.3099999999995</v>
      </c>
      <c r="I41" s="25">
        <f>SUMIFS('[5]1. Отчет АТС'!$F:$F,'[5]1. Отчет АТС'!$A:$A,$A41,'[5]1. Отчет АТС'!$B:$B,7)+'[5]2. Иные услуги'!$D$11+('[5]3. Услуги по передаче'!$E$11*1000)+('[5]4. СН (Установленные)'!$E$10*1000)+'[5]ПУНЦЕМ (потери)'!$D$63</f>
        <v>4542.1899999999996</v>
      </c>
      <c r="J41" s="25">
        <f>SUMIFS('[5]1. Отчет АТС'!$F:$F,'[5]1. Отчет АТС'!$A:$A,$A41,'[5]1. Отчет АТС'!$B:$B,8)+'[5]2. Иные услуги'!$D$11+('[5]3. Услуги по передаче'!$E$11*1000)+('[5]4. СН (Установленные)'!$E$10*1000)+'[5]ПУНЦЕМ (потери)'!$D$63</f>
        <v>5069.42</v>
      </c>
      <c r="K41" s="25">
        <f>SUMIFS('[5]1. Отчет АТС'!$F:$F,'[5]1. Отчет АТС'!$A:$A,$A41,'[5]1. Отчет АТС'!$B:$B,9)+'[5]2. Иные услуги'!$D$11+('[5]3. Услуги по передаче'!$E$11*1000)+('[5]4. СН (Установленные)'!$E$10*1000)+'[5]ПУНЦЕМ (потери)'!$D$63</f>
        <v>5120.0200000000004</v>
      </c>
      <c r="L41" s="25">
        <f>SUMIFS('[5]1. Отчет АТС'!$F:$F,'[5]1. Отчет АТС'!$A:$A,$A41,'[5]1. Отчет АТС'!$B:$B,10)+'[5]2. Иные услуги'!$D$11+('[5]3. Услуги по передаче'!$E$11*1000)+('[5]4. СН (Установленные)'!$E$10*1000)+'[5]ПУНЦЕМ (потери)'!$D$63</f>
        <v>5116.34</v>
      </c>
      <c r="M41" s="25">
        <f>SUMIFS('[5]1. Отчет АТС'!$F:$F,'[5]1. Отчет АТС'!$A:$A,$A41,'[5]1. Отчет АТС'!$B:$B,11)+'[5]2. Иные услуги'!$D$11+('[5]3. Услуги по передаче'!$E$11*1000)+('[5]4. СН (Установленные)'!$E$10*1000)+'[5]ПУНЦЕМ (потери)'!$D$63</f>
        <v>5110.6499999999996</v>
      </c>
      <c r="N41" s="25">
        <f>SUMIFS('[5]1. Отчет АТС'!$F:$F,'[5]1. Отчет АТС'!$A:$A,$A41,'[5]1. Отчет АТС'!$B:$B,12)+'[5]2. Иные услуги'!$D$11+('[5]3. Услуги по передаче'!$E$11*1000)+('[5]4. СН (Установленные)'!$E$10*1000)+'[5]ПУНЦЕМ (потери)'!$D$63</f>
        <v>5105.83</v>
      </c>
      <c r="O41" s="25">
        <f>SUMIFS('[5]1. Отчет АТС'!$F:$F,'[5]1. Отчет АТС'!$A:$A,$A41,'[5]1. Отчет АТС'!$B:$B,13)+'[5]2. Иные услуги'!$D$11+('[5]3. Услуги по передаче'!$E$11*1000)+('[5]4. СН (Установленные)'!$E$10*1000)+'[5]ПУНЦЕМ (потери)'!$D$63</f>
        <v>5105.9500000000007</v>
      </c>
      <c r="P41" s="25">
        <f>SUMIFS('[5]1. Отчет АТС'!$F:$F,'[5]1. Отчет АТС'!$A:$A,$A41,'[5]1. Отчет АТС'!$B:$B,14)+'[5]2. Иные услуги'!$D$11+('[5]3. Услуги по передаче'!$E$11*1000)+('[5]4. СН (Установленные)'!$E$10*1000)+'[5]ПУНЦЕМ (потери)'!$D$63</f>
        <v>5162.05</v>
      </c>
      <c r="Q41" s="25">
        <f>SUMIFS('[5]1. Отчет АТС'!$F:$F,'[5]1. Отчет АТС'!$A:$A,$A41,'[5]1. Отчет АТС'!$B:$B,15)+'[5]2. Иные услуги'!$D$11+('[5]3. Услуги по передаче'!$E$11*1000)+('[5]4. СН (Установленные)'!$E$10*1000)+'[5]ПУНЦЕМ (потери)'!$D$63</f>
        <v>5190.04</v>
      </c>
      <c r="R41" s="25">
        <f>SUMIFS('[5]1. Отчет АТС'!$F:$F,'[5]1. Отчет АТС'!$A:$A,$A41,'[5]1. Отчет АТС'!$B:$B,16)+'[5]2. Иные услуги'!$D$11+('[5]3. Услуги по передаче'!$E$11*1000)+('[5]4. СН (Установленные)'!$E$10*1000)+'[5]ПУНЦЕМ (потери)'!$D$63</f>
        <v>5184.5</v>
      </c>
      <c r="S41" s="25">
        <f>SUMIFS('[5]1. Отчет АТС'!$F:$F,'[5]1. Отчет АТС'!$A:$A,$A41,'[5]1. Отчет АТС'!$B:$B,17)+'[5]2. Иные услуги'!$D$11+('[5]3. Услуги по передаче'!$E$11*1000)+('[5]4. СН (Установленные)'!$E$10*1000)+'[5]ПУНЦЕМ (потери)'!$D$63</f>
        <v>5168.55</v>
      </c>
      <c r="T41" s="25">
        <f>SUMIFS('[5]1. Отчет АТС'!$F:$F,'[5]1. Отчет АТС'!$A:$A,$A41,'[5]1. Отчет АТС'!$B:$B,18)+'[5]2. Иные услуги'!$D$11+('[5]3. Услуги по передаче'!$E$11*1000)+('[5]4. СН (Установленные)'!$E$10*1000)+'[5]ПУНЦЕМ (потери)'!$D$63</f>
        <v>5092.92</v>
      </c>
      <c r="U41" s="25">
        <f>SUMIFS('[5]1. Отчет АТС'!$F:$F,'[5]1. Отчет АТС'!$A:$A,$A41,'[5]1. Отчет АТС'!$B:$B,19)+'[5]2. Иные услуги'!$D$11+('[5]3. Услуги по передаче'!$E$11*1000)+('[5]4. СН (Установленные)'!$E$10*1000)+'[5]ПУНЦЕМ (потери)'!$D$63</f>
        <v>5058.2299999999996</v>
      </c>
      <c r="V41" s="25">
        <f>SUMIFS('[5]1. Отчет АТС'!$F:$F,'[5]1. Отчет АТС'!$A:$A,$A41,'[5]1. Отчет АТС'!$B:$B,20)+'[5]2. Иные услуги'!$D$11+('[5]3. Услуги по передаче'!$E$11*1000)+('[5]4. СН (Установленные)'!$E$10*1000)+'[5]ПУНЦЕМ (потери)'!$D$63</f>
        <v>5060.01</v>
      </c>
      <c r="W41" s="25">
        <f>SUMIFS('[5]1. Отчет АТС'!$F:$F,'[5]1. Отчет АТС'!$A:$A,$A41,'[5]1. Отчет АТС'!$B:$B,21)+'[5]2. Иные услуги'!$D$11+('[5]3. Услуги по передаче'!$E$11*1000)+('[5]4. СН (Установленные)'!$E$10*1000)+'[5]ПУНЦЕМ (потери)'!$D$63</f>
        <v>5053.6499999999996</v>
      </c>
      <c r="X41" s="25">
        <f>SUMIFS('[5]1. Отчет АТС'!$F:$F,'[5]1. Отчет АТС'!$A:$A,$A41,'[5]1. Отчет АТС'!$B:$B,22)+'[5]2. Иные услуги'!$D$11+('[5]3. Услуги по передаче'!$E$11*1000)+('[5]4. СН (Установленные)'!$E$10*1000)+'[5]ПУНЦЕМ (потери)'!$D$63</f>
        <v>5025.66</v>
      </c>
      <c r="Y41" s="25">
        <f>SUMIFS('[5]1. Отчет АТС'!$F:$F,'[5]1. Отчет АТС'!$A:$A,$A41,'[5]1. Отчет АТС'!$B:$B,23)+'[5]2. Иные услуги'!$D$11+('[5]3. Услуги по передаче'!$E$11*1000)+('[5]4. СН (Установленные)'!$E$10*1000)+'[5]ПУНЦЕМ (потери)'!$D$63</f>
        <v>4581.8999999999996</v>
      </c>
    </row>
    <row r="42" spans="1: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>
      <c r="A43" s="39" t="s">
        <v>8</v>
      </c>
      <c r="B43" s="17"/>
      <c r="C43" s="18"/>
      <c r="D43" s="19"/>
      <c r="E43" s="19"/>
      <c r="F43" s="19"/>
      <c r="G43" s="20" t="s">
        <v>34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4">
      <c r="A44" s="40"/>
      <c r="B44" s="22" t="s">
        <v>10</v>
      </c>
      <c r="C44" s="23" t="s">
        <v>11</v>
      </c>
      <c r="D44" s="23" t="s">
        <v>12</v>
      </c>
      <c r="E44" s="23" t="s">
        <v>13</v>
      </c>
      <c r="F44" s="23" t="s">
        <v>14</v>
      </c>
      <c r="G44" s="23" t="s">
        <v>15</v>
      </c>
      <c r="H44" s="23" t="s">
        <v>16</v>
      </c>
      <c r="I44" s="23" t="s">
        <v>17</v>
      </c>
      <c r="J44" s="23" t="s">
        <v>18</v>
      </c>
      <c r="K44" s="23" t="s">
        <v>19</v>
      </c>
      <c r="L44" s="23" t="s">
        <v>20</v>
      </c>
      <c r="M44" s="23" t="s">
        <v>21</v>
      </c>
      <c r="N44" s="23" t="s">
        <v>22</v>
      </c>
      <c r="O44" s="23" t="s">
        <v>23</v>
      </c>
      <c r="P44" s="23" t="s">
        <v>24</v>
      </c>
      <c r="Q44" s="23" t="s">
        <v>25</v>
      </c>
      <c r="R44" s="23" t="s">
        <v>26</v>
      </c>
      <c r="S44" s="23" t="s">
        <v>27</v>
      </c>
      <c r="T44" s="23" t="s">
        <v>28</v>
      </c>
      <c r="U44" s="23" t="s">
        <v>29</v>
      </c>
      <c r="V44" s="23" t="s">
        <v>30</v>
      </c>
      <c r="W44" s="23" t="s">
        <v>31</v>
      </c>
      <c r="X44" s="23" t="s">
        <v>32</v>
      </c>
      <c r="Y44" s="23" t="s">
        <v>33</v>
      </c>
    </row>
    <row r="45" spans="1:25">
      <c r="A45" s="24">
        <v>45505</v>
      </c>
      <c r="B45" s="25">
        <f>SUMIFS('[5]1. Отчет АТС'!$F:$F,'[5]1. Отчет АТС'!$A:$A,$A45,'[5]1. Отчет АТС'!$B:$B,0)+'[5]2. Иные услуги'!$D$11+('[5]3. Услуги по передаче'!$F$11*1000)+('[5]4. СН (Установленные)'!$E$10*1000)+'[5]ПУНЦЕМ (потери)'!$D$63</f>
        <v>4757.47</v>
      </c>
      <c r="C45" s="25">
        <f>SUMIFS('[5]1. Отчет АТС'!$F:$F,'[5]1. Отчет АТС'!$A:$A,$A45,'[5]1. Отчет АТС'!$B:$B,1)+'[5]2. Иные услуги'!$D$11+('[5]3. Услуги по передаче'!$F$11*1000)+('[5]4. СН (Установленные)'!$E$10*1000)+'[5]ПУНЦЕМ (потери)'!$D$63</f>
        <v>4703.17</v>
      </c>
      <c r="D45" s="25">
        <f>SUMIFS('[5]1. Отчет АТС'!$F:$F,'[5]1. Отчет АТС'!$A:$A,$A45,'[5]1. Отчет АТС'!$B:$B,2)+'[5]2. Иные услуги'!$D$11+('[5]3. Услуги по передаче'!$F$11*1000)+('[5]4. СН (Установленные)'!$E$10*1000)+'[5]ПУНЦЕМ (потери)'!$D$63</f>
        <v>4555.8900000000003</v>
      </c>
      <c r="E45" s="25">
        <f>SUMIFS('[5]1. Отчет АТС'!$F:$F,'[5]1. Отчет АТС'!$A:$A,$A45,'[5]1. Отчет АТС'!$B:$B,3)+'[5]2. Иные услуги'!$D$11+('[5]3. Услуги по передаче'!$F$11*1000)+('[5]4. СН (Установленные)'!$E$10*1000)+'[5]ПУНЦЕМ (потери)'!$D$63</f>
        <v>4431.13</v>
      </c>
      <c r="F45" s="25">
        <f>SUMIFS('[5]1. Отчет АТС'!$F:$F,'[5]1. Отчет АТС'!$A:$A,$A45,'[5]1. Отчет АТС'!$B:$B,4)+'[5]2. Иные услуги'!$D$11+('[5]3. Услуги по передаче'!$F$11*1000)+('[5]4. СН (Установленные)'!$E$10*1000)+'[5]ПУНЦЕМ (потери)'!$D$63</f>
        <v>4209.1900000000005</v>
      </c>
      <c r="G45" s="25">
        <f>SUMIFS('[5]1. Отчет АТС'!$F:$F,'[5]1. Отчет АТС'!$A:$A,$A45,'[5]1. Отчет АТС'!$B:$B,5)+'[5]2. Иные услуги'!$D$11+('[5]3. Услуги по передаче'!$F$11*1000)+('[5]4. СН (Установленные)'!$E$10*1000)+'[5]ПУНЦЕМ (потери)'!$D$63</f>
        <v>4129.84</v>
      </c>
      <c r="H45" s="25">
        <f>SUMIFS('[5]1. Отчет АТС'!$F:$F,'[5]1. Отчет АТС'!$A:$A,$A45,'[5]1. Отчет АТС'!$B:$B,6)+'[5]2. Иные услуги'!$D$11+('[5]3. Услуги по передаче'!$F$11*1000)+('[5]4. СН (Установленные)'!$E$10*1000)+'[5]ПУНЦЕМ (потери)'!$D$63</f>
        <v>3549.19</v>
      </c>
      <c r="I45" s="25">
        <f>SUMIFS('[5]1. Отчет АТС'!$F:$F,'[5]1. Отчет АТС'!$A:$A,$A45,'[5]1. Отчет АТС'!$B:$B,7)+'[5]2. Иные услуги'!$D$11+('[5]3. Услуги по передаче'!$F$11*1000)+('[5]4. СН (Установленные)'!$E$10*1000)+'[5]ПУНЦЕМ (потери)'!$D$63</f>
        <v>4652.84</v>
      </c>
      <c r="J45" s="25">
        <f>SUMIFS('[5]1. Отчет АТС'!$F:$F,'[5]1. Отчет АТС'!$A:$A,$A45,'[5]1. Отчет АТС'!$B:$B,8)+'[5]2. Иные услуги'!$D$11+('[5]3. Услуги по передаче'!$F$11*1000)+('[5]4. СН (Установленные)'!$E$10*1000)+'[5]ПУНЦЕМ (потери)'!$D$63</f>
        <v>4945.93</v>
      </c>
      <c r="K45" s="25">
        <f>SUMIFS('[5]1. Отчет АТС'!$F:$F,'[5]1. Отчет АТС'!$A:$A,$A45,'[5]1. Отчет АТС'!$B:$B,9)+'[5]2. Иные услуги'!$D$11+('[5]3. Услуги по передаче'!$F$11*1000)+('[5]4. СН (Установленные)'!$E$10*1000)+'[5]ПУНЦЕМ (потери)'!$D$63</f>
        <v>5109.79</v>
      </c>
      <c r="L45" s="25">
        <f>SUMIFS('[5]1. Отчет АТС'!$F:$F,'[5]1. Отчет АТС'!$A:$A,$A45,'[5]1. Отчет АТС'!$B:$B,10)+'[5]2. Иные услуги'!$D$11+('[5]3. Услуги по передаче'!$F$11*1000)+('[5]4. СН (Установленные)'!$E$10*1000)+'[5]ПУНЦЕМ (потери)'!$D$63</f>
        <v>5191.8100000000004</v>
      </c>
      <c r="M45" s="25">
        <f>SUMIFS('[5]1. Отчет АТС'!$F:$F,'[5]1. Отчет АТС'!$A:$A,$A45,'[5]1. Отчет АТС'!$B:$B,11)+'[5]2. Иные услуги'!$D$11+('[5]3. Услуги по передаче'!$F$11*1000)+('[5]4. СН (Установленные)'!$E$10*1000)+'[5]ПУНЦЕМ (потери)'!$D$63</f>
        <v>4981.3999999999996</v>
      </c>
      <c r="N45" s="25">
        <f>SUMIFS('[5]1. Отчет АТС'!$F:$F,'[5]1. Отчет АТС'!$A:$A,$A45,'[5]1. Отчет АТС'!$B:$B,12)+'[5]2. Иные услуги'!$D$11+('[5]3. Услуги по передаче'!$F$11*1000)+('[5]4. СН (Установленные)'!$E$10*1000)+'[5]ПУНЦЕМ (потери)'!$D$63</f>
        <v>4977.07</v>
      </c>
      <c r="O45" s="25">
        <f>SUMIFS('[5]1. Отчет АТС'!$F:$F,'[5]1. Отчет АТС'!$A:$A,$A45,'[5]1. Отчет АТС'!$B:$B,13)+'[5]2. Иные услуги'!$D$11+('[5]3. Услуги по передаче'!$F$11*1000)+('[5]4. СН (Установленные)'!$E$10*1000)+'[5]ПУНЦЕМ (потери)'!$D$63</f>
        <v>4986.59</v>
      </c>
      <c r="P45" s="25">
        <f>SUMIFS('[5]1. Отчет АТС'!$F:$F,'[5]1. Отчет АТС'!$A:$A,$A45,'[5]1. Отчет АТС'!$B:$B,14)+'[5]2. Иные услуги'!$D$11+('[5]3. Услуги по передаче'!$F$11*1000)+('[5]4. СН (Установленные)'!$E$10*1000)+'[5]ПУНЦЕМ (потери)'!$D$63</f>
        <v>4976.22</v>
      </c>
      <c r="Q45" s="25">
        <f>SUMIFS('[5]1. Отчет АТС'!$F:$F,'[5]1. Отчет АТС'!$A:$A,$A45,'[5]1. Отчет АТС'!$B:$B,15)+'[5]2. Иные услуги'!$D$11+('[5]3. Услуги по передаче'!$F$11*1000)+('[5]4. СН (Установленные)'!$E$10*1000)+'[5]ПУНЦЕМ (потери)'!$D$63</f>
        <v>4996.13</v>
      </c>
      <c r="R45" s="25">
        <f>SUMIFS('[5]1. Отчет АТС'!$F:$F,'[5]1. Отчет АТС'!$A:$A,$A45,'[5]1. Отчет АТС'!$B:$B,16)+'[5]2. Иные услуги'!$D$11+('[5]3. Услуги по передаче'!$F$11*1000)+('[5]4. СН (Установленные)'!$E$10*1000)+'[5]ПУНЦЕМ (потери)'!$D$63</f>
        <v>5047.46</v>
      </c>
      <c r="S45" s="25">
        <f>SUMIFS('[5]1. Отчет АТС'!$F:$F,'[5]1. Отчет АТС'!$A:$A,$A45,'[5]1. Отчет АТС'!$B:$B,17)+'[5]2. Иные услуги'!$D$11+('[5]3. Услуги по передаче'!$F$11*1000)+('[5]4. СН (Установленные)'!$E$10*1000)+'[5]ПУНЦЕМ (потери)'!$D$63</f>
        <v>5303.63</v>
      </c>
      <c r="T45" s="25">
        <f>SUMIFS('[5]1. Отчет АТС'!$F:$F,'[5]1. Отчет АТС'!$A:$A,$A45,'[5]1. Отчет АТС'!$B:$B,18)+'[5]2. Иные услуги'!$D$11+('[5]3. Услуги по передаче'!$F$11*1000)+('[5]4. СН (Установленные)'!$E$10*1000)+'[5]ПУНЦЕМ (потери)'!$D$63</f>
        <v>5253.41</v>
      </c>
      <c r="U45" s="25">
        <f>SUMIFS('[5]1. Отчет АТС'!$F:$F,'[5]1. Отчет АТС'!$A:$A,$A45,'[5]1. Отчет АТС'!$B:$B,19)+'[5]2. Иные услуги'!$D$11+('[5]3. Услуги по передаче'!$F$11*1000)+('[5]4. СН (Установленные)'!$E$10*1000)+'[5]ПУНЦЕМ (потери)'!$D$63</f>
        <v>5223.63</v>
      </c>
      <c r="V45" s="25">
        <f>SUMIFS('[5]1. Отчет АТС'!$F:$F,'[5]1. Отчет АТС'!$A:$A,$A45,'[5]1. Отчет АТС'!$B:$B,20)+'[5]2. Иные услуги'!$D$11+('[5]3. Услуги по передаче'!$F$11*1000)+('[5]4. СН (Установленные)'!$E$10*1000)+'[5]ПУНЦЕМ (потери)'!$D$63</f>
        <v>5347.17</v>
      </c>
      <c r="W45" s="25">
        <f>SUMIFS('[5]1. Отчет АТС'!$F:$F,'[5]1. Отчет АТС'!$A:$A,$A45,'[5]1. Отчет АТС'!$B:$B,21)+'[5]2. Иные услуги'!$D$11+('[5]3. Услуги по передаче'!$F$11*1000)+('[5]4. СН (Установленные)'!$E$10*1000)+'[5]ПУНЦЕМ (потери)'!$D$63</f>
        <v>5259.05</v>
      </c>
      <c r="X45" s="25">
        <f>SUMIFS('[5]1. Отчет АТС'!$F:$F,'[5]1. Отчет АТС'!$A:$A,$A45,'[5]1. Отчет АТС'!$B:$B,22)+'[5]2. Иные услуги'!$D$11+('[5]3. Услуги по передаче'!$F$11*1000)+('[5]4. СН (Установленные)'!$E$10*1000)+'[5]ПУНЦЕМ (потери)'!$D$63</f>
        <v>4957.74</v>
      </c>
      <c r="Y45" s="25">
        <f>SUMIFS('[5]1. Отчет АТС'!$F:$F,'[5]1. Отчет АТС'!$A:$A,$A45,'[5]1. Отчет АТС'!$B:$B,23)+'[5]2. Иные услуги'!$D$11+('[5]3. Услуги по передаче'!$F$11*1000)+('[5]4. СН (Установленные)'!$E$10*1000)+'[5]ПУНЦЕМ (потери)'!$D$63</f>
        <v>4787.3600000000006</v>
      </c>
    </row>
    <row r="46" spans="1:25">
      <c r="A46" s="24">
        <v>45506</v>
      </c>
      <c r="B46" s="25">
        <f>SUMIFS('[5]1. Отчет АТС'!$F:$F,'[5]1. Отчет АТС'!$A:$A,$A46,'[5]1. Отчет АТС'!$B:$B,0)+'[5]2. Иные услуги'!$D$11+('[5]3. Услуги по передаче'!$F$11*1000)+('[5]4. СН (Установленные)'!$E$10*1000)+'[5]ПУНЦЕМ (потери)'!$D$63</f>
        <v>4716.38</v>
      </c>
      <c r="C46" s="25">
        <f>SUMIFS('[5]1. Отчет АТС'!$F:$F,'[5]1. Отчет АТС'!$A:$A,$A46,'[5]1. Отчет АТС'!$B:$B,1)+'[5]2. Иные услуги'!$D$11+('[5]3. Услуги по передаче'!$F$11*1000)+('[5]4. СН (Установленные)'!$E$10*1000)+'[5]ПУНЦЕМ (потери)'!$D$63</f>
        <v>4512.99</v>
      </c>
      <c r="D46" s="25">
        <f>SUMIFS('[5]1. Отчет АТС'!$F:$F,'[5]1. Отчет АТС'!$A:$A,$A46,'[5]1. Отчет АТС'!$B:$B,2)+'[5]2. Иные услуги'!$D$11+('[5]3. Услуги по передаче'!$F$11*1000)+('[5]4. СН (Установленные)'!$E$10*1000)+'[5]ПУНЦЕМ (потери)'!$D$63</f>
        <v>4313.68</v>
      </c>
      <c r="E46" s="25">
        <f>SUMIFS('[5]1. Отчет АТС'!$F:$F,'[5]1. Отчет АТС'!$A:$A,$A46,'[5]1. Отчет АТС'!$B:$B,3)+'[5]2. Иные услуги'!$D$11+('[5]3. Услуги по передаче'!$F$11*1000)+('[5]4. СН (Установленные)'!$E$10*1000)+'[5]ПУНЦЕМ (потери)'!$D$63</f>
        <v>4180.07</v>
      </c>
      <c r="F46" s="25">
        <f>SUMIFS('[5]1. Отчет АТС'!$F:$F,'[5]1. Отчет АТС'!$A:$A,$A46,'[5]1. Отчет АТС'!$B:$B,4)+'[5]2. Иные услуги'!$D$11+('[5]3. Услуги по передаче'!$F$11*1000)+('[5]4. СН (Установленные)'!$E$10*1000)+'[5]ПУНЦЕМ (потери)'!$D$63</f>
        <v>4096.41</v>
      </c>
      <c r="G46" s="25">
        <f>SUMIFS('[5]1. Отчет АТС'!$F:$F,'[5]1. Отчет АТС'!$A:$A,$A46,'[5]1. Отчет АТС'!$B:$B,5)+'[5]2. Иные услуги'!$D$11+('[5]3. Услуги по передаче'!$F$11*1000)+('[5]4. СН (Установленные)'!$E$10*1000)+'[5]ПУНЦЕМ (потери)'!$D$63</f>
        <v>4115.22</v>
      </c>
      <c r="H46" s="25">
        <f>SUMIFS('[5]1. Отчет АТС'!$F:$F,'[5]1. Отчет АТС'!$A:$A,$A46,'[5]1. Отчет АТС'!$B:$B,6)+'[5]2. Иные услуги'!$D$11+('[5]3. Услуги по передаче'!$F$11*1000)+('[5]4. СН (Установленные)'!$E$10*1000)+'[5]ПУНЦЕМ (потери)'!$D$63</f>
        <v>3543.77</v>
      </c>
      <c r="I46" s="25">
        <f>SUMIFS('[5]1. Отчет АТС'!$F:$F,'[5]1. Отчет АТС'!$A:$A,$A46,'[5]1. Отчет АТС'!$B:$B,7)+'[5]2. Иные услуги'!$D$11+('[5]3. Услуги по передаче'!$F$11*1000)+('[5]4. СН (Установленные)'!$E$10*1000)+'[5]ПУНЦЕМ (потери)'!$D$63</f>
        <v>3547.23</v>
      </c>
      <c r="J46" s="25">
        <f>SUMIFS('[5]1. Отчет АТС'!$F:$F,'[5]1. Отчет АТС'!$A:$A,$A46,'[5]1. Отчет АТС'!$B:$B,8)+'[5]2. Иные услуги'!$D$11+('[5]3. Услуги по передаче'!$F$11*1000)+('[5]4. СН (Установленные)'!$E$10*1000)+'[5]ПУНЦЕМ (потери)'!$D$63</f>
        <v>4805.21</v>
      </c>
      <c r="K46" s="25">
        <f>SUMIFS('[5]1. Отчет АТС'!$F:$F,'[5]1. Отчет АТС'!$A:$A,$A46,'[5]1. Отчет АТС'!$B:$B,9)+'[5]2. Иные услуги'!$D$11+('[5]3. Услуги по передаче'!$F$11*1000)+('[5]4. СН (Установленные)'!$E$10*1000)+'[5]ПУНЦЕМ (потери)'!$D$63</f>
        <v>5144.79</v>
      </c>
      <c r="L46" s="25">
        <f>SUMIFS('[5]1. Отчет АТС'!$F:$F,'[5]1. Отчет АТС'!$A:$A,$A46,'[5]1. Отчет АТС'!$B:$B,10)+'[5]2. Иные услуги'!$D$11+('[5]3. Услуги по передаче'!$F$11*1000)+('[5]4. СН (Установленные)'!$E$10*1000)+'[5]ПУНЦЕМ (потери)'!$D$63</f>
        <v>5268.56</v>
      </c>
      <c r="M46" s="25">
        <f>SUMIFS('[5]1. Отчет АТС'!$F:$F,'[5]1. Отчет АТС'!$A:$A,$A46,'[5]1. Отчет АТС'!$B:$B,11)+'[5]2. Иные услуги'!$D$11+('[5]3. Услуги по передаче'!$F$11*1000)+('[5]4. СН (Установленные)'!$E$10*1000)+'[5]ПУНЦЕМ (потери)'!$D$63</f>
        <v>5276.92</v>
      </c>
      <c r="N46" s="25">
        <f>SUMIFS('[5]1. Отчет АТС'!$F:$F,'[5]1. Отчет АТС'!$A:$A,$A46,'[5]1. Отчет АТС'!$B:$B,12)+'[5]2. Иные услуги'!$D$11+('[5]3. Услуги по передаче'!$F$11*1000)+('[5]4. СН (Установленные)'!$E$10*1000)+'[5]ПУНЦЕМ (потери)'!$D$63</f>
        <v>5272.9400000000005</v>
      </c>
      <c r="O46" s="25">
        <f>SUMIFS('[5]1. Отчет АТС'!$F:$F,'[5]1. Отчет АТС'!$A:$A,$A46,'[5]1. Отчет АТС'!$B:$B,13)+'[5]2. Иные услуги'!$D$11+('[5]3. Услуги по передаче'!$F$11*1000)+('[5]4. СН (Установленные)'!$E$10*1000)+'[5]ПУНЦЕМ (потери)'!$D$63</f>
        <v>5302.26</v>
      </c>
      <c r="P46" s="25">
        <f>SUMIFS('[5]1. Отчет АТС'!$F:$F,'[5]1. Отчет АТС'!$A:$A,$A46,'[5]1. Отчет АТС'!$B:$B,14)+'[5]2. Иные услуги'!$D$11+('[5]3. Услуги по передаче'!$F$11*1000)+('[5]4. СН (Установленные)'!$E$10*1000)+'[5]ПУНЦЕМ (потери)'!$D$63</f>
        <v>5368.37</v>
      </c>
      <c r="Q46" s="25">
        <f>SUMIFS('[5]1. Отчет АТС'!$F:$F,'[5]1. Отчет АТС'!$A:$A,$A46,'[5]1. Отчет АТС'!$B:$B,15)+'[5]2. Иные услуги'!$D$11+('[5]3. Услуги по передаче'!$F$11*1000)+('[5]4. СН (Установленные)'!$E$10*1000)+'[5]ПУНЦЕМ (потери)'!$D$63</f>
        <v>5418.58</v>
      </c>
      <c r="R46" s="25">
        <f>SUMIFS('[5]1. Отчет АТС'!$F:$F,'[5]1. Отчет АТС'!$A:$A,$A46,'[5]1. Отчет АТС'!$B:$B,16)+'[5]2. Иные услуги'!$D$11+('[5]3. Услуги по передаче'!$F$11*1000)+('[5]4. СН (Установленные)'!$E$10*1000)+'[5]ПУНЦЕМ (потери)'!$D$63</f>
        <v>5457.4400000000005</v>
      </c>
      <c r="S46" s="25">
        <f>SUMIFS('[5]1. Отчет АТС'!$F:$F,'[5]1. Отчет АТС'!$A:$A,$A46,'[5]1. Отчет АТС'!$B:$B,17)+'[5]2. Иные услуги'!$D$11+('[5]3. Услуги по передаче'!$F$11*1000)+('[5]4. СН (Установленные)'!$E$10*1000)+'[5]ПУНЦЕМ (потери)'!$D$63</f>
        <v>5479.12</v>
      </c>
      <c r="T46" s="25">
        <f>SUMIFS('[5]1. Отчет АТС'!$F:$F,'[5]1. Отчет АТС'!$A:$A,$A46,'[5]1. Отчет АТС'!$B:$B,18)+'[5]2. Иные услуги'!$D$11+('[5]3. Услуги по передаче'!$F$11*1000)+('[5]4. СН (Установленные)'!$E$10*1000)+'[5]ПУНЦЕМ (потери)'!$D$63</f>
        <v>5479.76</v>
      </c>
      <c r="U46" s="25">
        <f>SUMIFS('[5]1. Отчет АТС'!$F:$F,'[5]1. Отчет АТС'!$A:$A,$A46,'[5]1. Отчет АТС'!$B:$B,19)+'[5]2. Иные услуги'!$D$11+('[5]3. Услуги по передаче'!$F$11*1000)+('[5]4. СН (Установленные)'!$E$10*1000)+'[5]ПУНЦЕМ (потери)'!$D$63</f>
        <v>5370.9</v>
      </c>
      <c r="V46" s="25">
        <f>SUMIFS('[5]1. Отчет АТС'!$F:$F,'[5]1. Отчет АТС'!$A:$A,$A46,'[5]1. Отчет АТС'!$B:$B,20)+'[5]2. Иные услуги'!$D$11+('[5]3. Услуги по передаче'!$F$11*1000)+('[5]4. СН (Установленные)'!$E$10*1000)+'[5]ПУНЦЕМ (потери)'!$D$63</f>
        <v>5404.66</v>
      </c>
      <c r="W46" s="25">
        <f>SUMIFS('[5]1. Отчет АТС'!$F:$F,'[5]1. Отчет АТС'!$A:$A,$A46,'[5]1. Отчет АТС'!$B:$B,21)+'[5]2. Иные услуги'!$D$11+('[5]3. Услуги по передаче'!$F$11*1000)+('[5]4. СН (Установленные)'!$E$10*1000)+'[5]ПУНЦЕМ (потери)'!$D$63</f>
        <v>5416.7</v>
      </c>
      <c r="X46" s="25">
        <f>SUMIFS('[5]1. Отчет АТС'!$F:$F,'[5]1. Отчет АТС'!$A:$A,$A46,'[5]1. Отчет АТС'!$B:$B,22)+'[5]2. Иные услуги'!$D$11+('[5]3. Услуги по передаче'!$F$11*1000)+('[5]4. СН (Установленные)'!$E$10*1000)+'[5]ПУНЦЕМ (потери)'!$D$63</f>
        <v>5277.07</v>
      </c>
      <c r="Y46" s="25">
        <f>SUMIFS('[5]1. Отчет АТС'!$F:$F,'[5]1. Отчет АТС'!$A:$A,$A46,'[5]1. Отчет АТС'!$B:$B,23)+'[5]2. Иные услуги'!$D$11+('[5]3. Услуги по передаче'!$F$11*1000)+('[5]4. СН (Установленные)'!$E$10*1000)+'[5]ПУНЦЕМ (потери)'!$D$63</f>
        <v>4893.42</v>
      </c>
    </row>
    <row r="47" spans="1:25">
      <c r="A47" s="24">
        <v>45507</v>
      </c>
      <c r="B47" s="25">
        <f>SUMIFS('[5]1. Отчет АТС'!$F:$F,'[5]1. Отчет АТС'!$A:$A,$A47,'[5]1. Отчет АТС'!$B:$B,0)+'[5]2. Иные услуги'!$D$11+('[5]3. Услуги по передаче'!$F$11*1000)+('[5]4. СН (Установленные)'!$E$10*1000)+'[5]ПУНЦЕМ (потери)'!$D$63</f>
        <v>4766.07</v>
      </c>
      <c r="C47" s="25">
        <f>SUMIFS('[5]1. Отчет АТС'!$F:$F,'[5]1. Отчет АТС'!$A:$A,$A47,'[5]1. Отчет АТС'!$B:$B,1)+'[5]2. Иные услуги'!$D$11+('[5]3. Услуги по передаче'!$F$11*1000)+('[5]4. СН (Установленные)'!$E$10*1000)+'[5]ПУНЦЕМ (потери)'!$D$63</f>
        <v>4547.45</v>
      </c>
      <c r="D47" s="25">
        <f>SUMIFS('[5]1. Отчет АТС'!$F:$F,'[5]1. Отчет АТС'!$A:$A,$A47,'[5]1. Отчет АТС'!$B:$B,2)+'[5]2. Иные услуги'!$D$11+('[5]3. Услуги по передаче'!$F$11*1000)+('[5]4. СН (Установленные)'!$E$10*1000)+'[5]ПУНЦЕМ (потери)'!$D$63</f>
        <v>4514.34</v>
      </c>
      <c r="E47" s="25">
        <f>SUMIFS('[5]1. Отчет АТС'!$F:$F,'[5]1. Отчет АТС'!$A:$A,$A47,'[5]1. Отчет АТС'!$B:$B,3)+'[5]2. Иные услуги'!$D$11+('[5]3. Услуги по передаче'!$F$11*1000)+('[5]4. СН (Установленные)'!$E$10*1000)+'[5]ПУНЦЕМ (потери)'!$D$63</f>
        <v>4359.37</v>
      </c>
      <c r="F47" s="25">
        <f>SUMIFS('[5]1. Отчет АТС'!$F:$F,'[5]1. Отчет АТС'!$A:$A,$A47,'[5]1. Отчет АТС'!$B:$B,4)+'[5]2. Иные услуги'!$D$11+('[5]3. Услуги по передаче'!$F$11*1000)+('[5]4. СН (Установленные)'!$E$10*1000)+'[5]ПУНЦЕМ (потери)'!$D$63</f>
        <v>4292.54</v>
      </c>
      <c r="G47" s="25">
        <f>SUMIFS('[5]1. Отчет АТС'!$F:$F,'[5]1. Отчет АТС'!$A:$A,$A47,'[5]1. Отчет АТС'!$B:$B,5)+'[5]2. Иные услуги'!$D$11+('[5]3. Услуги по передаче'!$F$11*1000)+('[5]4. СН (Установленные)'!$E$10*1000)+'[5]ПУНЦЕМ (потери)'!$D$63</f>
        <v>4492.66</v>
      </c>
      <c r="H47" s="25">
        <f>SUMIFS('[5]1. Отчет АТС'!$F:$F,'[5]1. Отчет АТС'!$A:$A,$A47,'[5]1. Отчет АТС'!$B:$B,6)+'[5]2. Иные услуги'!$D$11+('[5]3. Услуги по передаче'!$F$11*1000)+('[5]4. СН (Установленные)'!$E$10*1000)+'[5]ПУНЦЕМ (потери)'!$D$63</f>
        <v>4637.8</v>
      </c>
      <c r="I47" s="25">
        <f>SUMIFS('[5]1. Отчет АТС'!$F:$F,'[5]1. Отчет АТС'!$A:$A,$A47,'[5]1. Отчет АТС'!$B:$B,7)+'[5]2. Иные услуги'!$D$11+('[5]3. Услуги по передаче'!$F$11*1000)+('[5]4. СН (Установленные)'!$E$10*1000)+'[5]ПУНЦЕМ (потери)'!$D$63</f>
        <v>4837.37</v>
      </c>
      <c r="J47" s="25">
        <f>SUMIFS('[5]1. Отчет АТС'!$F:$F,'[5]1. Отчет АТС'!$A:$A,$A47,'[5]1. Отчет АТС'!$B:$B,8)+'[5]2. Иные услуги'!$D$11+('[5]3. Услуги по передаче'!$F$11*1000)+('[5]4. СН (Установленные)'!$E$10*1000)+'[5]ПУНЦЕМ (потери)'!$D$63</f>
        <v>5329.56</v>
      </c>
      <c r="K47" s="25">
        <f>SUMIFS('[5]1. Отчет АТС'!$F:$F,'[5]1. Отчет АТС'!$A:$A,$A47,'[5]1. Отчет АТС'!$B:$B,9)+'[5]2. Иные услуги'!$D$11+('[5]3. Услуги по передаче'!$F$11*1000)+('[5]4. СН (Установленные)'!$E$10*1000)+'[5]ПУНЦЕМ (потери)'!$D$63</f>
        <v>5537</v>
      </c>
      <c r="L47" s="25">
        <f>SUMIFS('[5]1. Отчет АТС'!$F:$F,'[5]1. Отчет АТС'!$A:$A,$A47,'[5]1. Отчет АТС'!$B:$B,10)+'[5]2. Иные услуги'!$D$11+('[5]3. Услуги по передаче'!$F$11*1000)+('[5]4. СН (Установленные)'!$E$10*1000)+'[5]ПУНЦЕМ (потери)'!$D$63</f>
        <v>5539.99</v>
      </c>
      <c r="M47" s="25">
        <f>SUMIFS('[5]1. Отчет АТС'!$F:$F,'[5]1. Отчет АТС'!$A:$A,$A47,'[5]1. Отчет АТС'!$B:$B,11)+'[5]2. Иные услуги'!$D$11+('[5]3. Услуги по передаче'!$F$11*1000)+('[5]4. СН (Установленные)'!$E$10*1000)+'[5]ПУНЦЕМ (потери)'!$D$63</f>
        <v>5518.68</v>
      </c>
      <c r="N47" s="25">
        <f>SUMIFS('[5]1. Отчет АТС'!$F:$F,'[5]1. Отчет АТС'!$A:$A,$A47,'[5]1. Отчет АТС'!$B:$B,12)+'[5]2. Иные услуги'!$D$11+('[5]3. Услуги по передаче'!$F$11*1000)+('[5]4. СН (Установленные)'!$E$10*1000)+'[5]ПУНЦЕМ (потери)'!$D$63</f>
        <v>5519.07</v>
      </c>
      <c r="O47" s="25">
        <f>SUMIFS('[5]1. Отчет АТС'!$F:$F,'[5]1. Отчет АТС'!$A:$A,$A47,'[5]1. Отчет АТС'!$B:$B,13)+'[5]2. Иные услуги'!$D$11+('[5]3. Услуги по передаче'!$F$11*1000)+('[5]4. СН (Установленные)'!$E$10*1000)+'[5]ПУНЦЕМ (потери)'!$D$63</f>
        <v>5519.77</v>
      </c>
      <c r="P47" s="25">
        <f>SUMIFS('[5]1. Отчет АТС'!$F:$F,'[5]1. Отчет АТС'!$A:$A,$A47,'[5]1. Отчет АТС'!$B:$B,14)+'[5]2. Иные услуги'!$D$11+('[5]3. Услуги по передаче'!$F$11*1000)+('[5]4. СН (Установленные)'!$E$10*1000)+'[5]ПУНЦЕМ (потери)'!$D$63</f>
        <v>5524.59</v>
      </c>
      <c r="Q47" s="25">
        <f>SUMIFS('[5]1. Отчет АТС'!$F:$F,'[5]1. Отчет АТС'!$A:$A,$A47,'[5]1. Отчет АТС'!$B:$B,15)+'[5]2. Иные услуги'!$D$11+('[5]3. Услуги по передаче'!$F$11*1000)+('[5]4. СН (Установленные)'!$E$10*1000)+'[5]ПУНЦЕМ (потери)'!$D$63</f>
        <v>5515.73</v>
      </c>
      <c r="R47" s="25">
        <f>SUMIFS('[5]1. Отчет АТС'!$F:$F,'[5]1. Отчет АТС'!$A:$A,$A47,'[5]1. Отчет АТС'!$B:$B,16)+'[5]2. Иные услуги'!$D$11+('[5]3. Услуги по передаче'!$F$11*1000)+('[5]4. СН (Установленные)'!$E$10*1000)+'[5]ПУНЦЕМ (потери)'!$D$63</f>
        <v>5512.48</v>
      </c>
      <c r="S47" s="25">
        <f>SUMIFS('[5]1. Отчет АТС'!$F:$F,'[5]1. Отчет АТС'!$A:$A,$A47,'[5]1. Отчет АТС'!$B:$B,17)+'[5]2. Иные услуги'!$D$11+('[5]3. Услуги по передаче'!$F$11*1000)+('[5]4. СН (Установленные)'!$E$10*1000)+'[5]ПУНЦЕМ (потери)'!$D$63</f>
        <v>5511.17</v>
      </c>
      <c r="T47" s="25">
        <f>SUMIFS('[5]1. Отчет АТС'!$F:$F,'[5]1. Отчет АТС'!$A:$A,$A47,'[5]1. Отчет АТС'!$B:$B,18)+'[5]2. Иные услуги'!$D$11+('[5]3. Услуги по передаче'!$F$11*1000)+('[5]4. СН (Установленные)'!$E$10*1000)+'[5]ПУНЦЕМ (потери)'!$D$63</f>
        <v>5510.93</v>
      </c>
      <c r="U47" s="25">
        <f>SUMIFS('[5]1. Отчет АТС'!$F:$F,'[5]1. Отчет АТС'!$A:$A,$A47,'[5]1. Отчет АТС'!$B:$B,19)+'[5]2. Иные услуги'!$D$11+('[5]3. Услуги по передаче'!$F$11*1000)+('[5]4. СН (Установленные)'!$E$10*1000)+'[5]ПУНЦЕМ (потери)'!$D$63</f>
        <v>5378.08</v>
      </c>
      <c r="V47" s="25">
        <f>SUMIFS('[5]1. Отчет АТС'!$F:$F,'[5]1. Отчет АТС'!$A:$A,$A47,'[5]1. Отчет АТС'!$B:$B,20)+'[5]2. Иные услуги'!$D$11+('[5]3. Услуги по передаче'!$F$11*1000)+('[5]4. СН (Установленные)'!$E$10*1000)+'[5]ПУНЦЕМ (потери)'!$D$63</f>
        <v>5429.17</v>
      </c>
      <c r="W47" s="25">
        <f>SUMIFS('[5]1. Отчет АТС'!$F:$F,'[5]1. Отчет АТС'!$A:$A,$A47,'[5]1. Отчет АТС'!$B:$B,21)+'[5]2. Иные услуги'!$D$11+('[5]3. Услуги по передаче'!$F$11*1000)+('[5]4. СН (Установленные)'!$E$10*1000)+'[5]ПУНЦЕМ (потери)'!$D$63</f>
        <v>5418.02</v>
      </c>
      <c r="X47" s="25">
        <f>SUMIFS('[5]1. Отчет АТС'!$F:$F,'[5]1. Отчет АТС'!$A:$A,$A47,'[5]1. Отчет АТС'!$B:$B,22)+'[5]2. Иные услуги'!$D$11+('[5]3. Услуги по передаче'!$F$11*1000)+('[5]4. СН (Установленные)'!$E$10*1000)+'[5]ПУНЦЕМ (потери)'!$D$63</f>
        <v>5097.5</v>
      </c>
      <c r="Y47" s="25">
        <f>SUMIFS('[5]1. Отчет АТС'!$F:$F,'[5]1. Отчет АТС'!$A:$A,$A47,'[5]1. Отчет АТС'!$B:$B,23)+'[5]2. Иные услуги'!$D$11+('[5]3. Услуги по передаче'!$F$11*1000)+('[5]4. СН (Установленные)'!$E$10*1000)+'[5]ПУНЦЕМ (потери)'!$D$63</f>
        <v>4837.01</v>
      </c>
    </row>
    <row r="48" spans="1:25">
      <c r="A48" s="24">
        <v>45508</v>
      </c>
      <c r="B48" s="25">
        <f>SUMIFS('[5]1. Отчет АТС'!$F:$F,'[5]1. Отчет АТС'!$A:$A,$A48,'[5]1. Отчет АТС'!$B:$B,0)+'[5]2. Иные услуги'!$D$11+('[5]3. Услуги по передаче'!$F$11*1000)+('[5]4. СН (Установленные)'!$E$10*1000)+'[5]ПУНЦЕМ (потери)'!$D$63</f>
        <v>4860.8100000000004</v>
      </c>
      <c r="C48" s="25">
        <f>SUMIFS('[5]1. Отчет АТС'!$F:$F,'[5]1. Отчет АТС'!$A:$A,$A48,'[5]1. Отчет АТС'!$B:$B,1)+'[5]2. Иные услуги'!$D$11+('[5]3. Услуги по передаче'!$F$11*1000)+('[5]4. СН (Установленные)'!$E$10*1000)+'[5]ПУНЦЕМ (потери)'!$D$63</f>
        <v>4633.57</v>
      </c>
      <c r="D48" s="25">
        <f>SUMIFS('[5]1. Отчет АТС'!$F:$F,'[5]1. Отчет АТС'!$A:$A,$A48,'[5]1. Отчет АТС'!$B:$B,2)+'[5]2. Иные услуги'!$D$11+('[5]3. Услуги по передаче'!$F$11*1000)+('[5]4. СН (Установленные)'!$E$10*1000)+'[5]ПУНЦЕМ (потери)'!$D$63</f>
        <v>4497.26</v>
      </c>
      <c r="E48" s="25">
        <f>SUMIFS('[5]1. Отчет АТС'!$F:$F,'[5]1. Отчет АТС'!$A:$A,$A48,'[5]1. Отчет АТС'!$B:$B,3)+'[5]2. Иные услуги'!$D$11+('[5]3. Услуги по передаче'!$F$11*1000)+('[5]4. СН (Установленные)'!$E$10*1000)+'[5]ПУНЦЕМ (потери)'!$D$63</f>
        <v>4400.1900000000005</v>
      </c>
      <c r="F48" s="25">
        <f>SUMIFS('[5]1. Отчет АТС'!$F:$F,'[5]1. Отчет АТС'!$A:$A,$A48,'[5]1. Отчет АТС'!$B:$B,4)+'[5]2. Иные услуги'!$D$11+('[5]3. Услуги по передаче'!$F$11*1000)+('[5]4. СН (Установленные)'!$E$10*1000)+'[5]ПУНЦЕМ (потери)'!$D$63</f>
        <v>4402.34</v>
      </c>
      <c r="G48" s="25">
        <f>SUMIFS('[5]1. Отчет АТС'!$F:$F,'[5]1. Отчет АТС'!$A:$A,$A48,'[5]1. Отчет АТС'!$B:$B,5)+'[5]2. Иные услуги'!$D$11+('[5]3. Услуги по передаче'!$F$11*1000)+('[5]4. СН (Установленные)'!$E$10*1000)+'[5]ПУНЦЕМ (потери)'!$D$63</f>
        <v>4574.5200000000004</v>
      </c>
      <c r="H48" s="25">
        <f>SUMIFS('[5]1. Отчет АТС'!$F:$F,'[5]1. Отчет АТС'!$A:$A,$A48,'[5]1. Отчет АТС'!$B:$B,6)+'[5]2. Иные услуги'!$D$11+('[5]3. Услуги по передаче'!$F$11*1000)+('[5]4. СН (Установленные)'!$E$10*1000)+'[5]ПУНЦЕМ (потери)'!$D$63</f>
        <v>4694.17</v>
      </c>
      <c r="I48" s="25">
        <f>SUMIFS('[5]1. Отчет АТС'!$F:$F,'[5]1. Отчет АТС'!$A:$A,$A48,'[5]1. Отчет АТС'!$B:$B,7)+'[5]2. Иные услуги'!$D$11+('[5]3. Услуги по передаче'!$F$11*1000)+('[5]4. СН (Установленные)'!$E$10*1000)+'[5]ПУНЦЕМ (потери)'!$D$63</f>
        <v>4943.57</v>
      </c>
      <c r="J48" s="25">
        <f>SUMIFS('[5]1. Отчет АТС'!$F:$F,'[5]1. Отчет АТС'!$A:$A,$A48,'[5]1. Отчет АТС'!$B:$B,8)+'[5]2. Иные услуги'!$D$11+('[5]3. Услуги по передаче'!$F$11*1000)+('[5]4. СН (Установленные)'!$E$10*1000)+'[5]ПУНЦЕМ (потери)'!$D$63</f>
        <v>5399.91</v>
      </c>
      <c r="K48" s="25">
        <f>SUMIFS('[5]1. Отчет АТС'!$F:$F,'[5]1. Отчет АТС'!$A:$A,$A48,'[5]1. Отчет АТС'!$B:$B,9)+'[5]2. Иные услуги'!$D$11+('[5]3. Услуги по передаче'!$F$11*1000)+('[5]4. СН (Установленные)'!$E$10*1000)+'[5]ПУНЦЕМ (потери)'!$D$63</f>
        <v>5551.35</v>
      </c>
      <c r="L48" s="25">
        <f>SUMIFS('[5]1. Отчет АТС'!$F:$F,'[5]1. Отчет АТС'!$A:$A,$A48,'[5]1. Отчет АТС'!$B:$B,10)+'[5]2. Иные услуги'!$D$11+('[5]3. Услуги по передаче'!$F$11*1000)+('[5]4. СН (Установленные)'!$E$10*1000)+'[5]ПУНЦЕМ (потери)'!$D$63</f>
        <v>5562.77</v>
      </c>
      <c r="M48" s="25">
        <f>SUMIFS('[5]1. Отчет АТС'!$F:$F,'[5]1. Отчет АТС'!$A:$A,$A48,'[5]1. Отчет АТС'!$B:$B,11)+'[5]2. Иные услуги'!$D$11+('[5]3. Услуги по передаче'!$F$11*1000)+('[5]4. СН (Установленные)'!$E$10*1000)+'[5]ПУНЦЕМ (потери)'!$D$63</f>
        <v>5563.01</v>
      </c>
      <c r="N48" s="25">
        <f>SUMIFS('[5]1. Отчет АТС'!$F:$F,'[5]1. Отчет АТС'!$A:$A,$A48,'[5]1. Отчет АТС'!$B:$B,12)+'[5]2. Иные услуги'!$D$11+('[5]3. Услуги по передаче'!$F$11*1000)+('[5]4. СН (Установленные)'!$E$10*1000)+'[5]ПУНЦЕМ (потери)'!$D$63</f>
        <v>5555.57</v>
      </c>
      <c r="O48" s="25">
        <f>SUMIFS('[5]1. Отчет АТС'!$F:$F,'[5]1. Отчет АТС'!$A:$A,$A48,'[5]1. Отчет АТС'!$B:$B,13)+'[5]2. Иные услуги'!$D$11+('[5]3. Услуги по передаче'!$F$11*1000)+('[5]4. СН (Установленные)'!$E$10*1000)+'[5]ПУНЦЕМ (потери)'!$D$63</f>
        <v>5555.74</v>
      </c>
      <c r="P48" s="25">
        <f>SUMIFS('[5]1. Отчет АТС'!$F:$F,'[5]1. Отчет АТС'!$A:$A,$A48,'[5]1. Отчет АТС'!$B:$B,14)+'[5]2. Иные услуги'!$D$11+('[5]3. Услуги по передаче'!$F$11*1000)+('[5]4. СН (Установленные)'!$E$10*1000)+'[5]ПУНЦЕМ (потери)'!$D$63</f>
        <v>5557.3600000000006</v>
      </c>
      <c r="Q48" s="25">
        <f>SUMIFS('[5]1. Отчет АТС'!$F:$F,'[5]1. Отчет АТС'!$A:$A,$A48,'[5]1. Отчет АТС'!$B:$B,15)+'[5]2. Иные услуги'!$D$11+('[5]3. Услуги по передаче'!$F$11*1000)+('[5]4. СН (Установленные)'!$E$10*1000)+'[5]ПУНЦЕМ (потери)'!$D$63</f>
        <v>5555.22</v>
      </c>
      <c r="R48" s="25">
        <f>SUMIFS('[5]1. Отчет АТС'!$F:$F,'[5]1. Отчет АТС'!$A:$A,$A48,'[5]1. Отчет АТС'!$B:$B,16)+'[5]2. Иные услуги'!$D$11+('[5]3. Услуги по передаче'!$F$11*1000)+('[5]4. СН (Установленные)'!$E$10*1000)+'[5]ПУНЦЕМ (потери)'!$D$63</f>
        <v>5562.4500000000007</v>
      </c>
      <c r="S48" s="25">
        <f>SUMIFS('[5]1. Отчет АТС'!$F:$F,'[5]1. Отчет АТС'!$A:$A,$A48,'[5]1. Отчет АТС'!$B:$B,17)+'[5]2. Иные услуги'!$D$11+('[5]3. Услуги по передаче'!$F$11*1000)+('[5]4. СН (Установленные)'!$E$10*1000)+'[5]ПУНЦЕМ (потери)'!$D$63</f>
        <v>5563.56</v>
      </c>
      <c r="T48" s="25">
        <f>SUMIFS('[5]1. Отчет АТС'!$F:$F,'[5]1. Отчет АТС'!$A:$A,$A48,'[5]1. Отчет АТС'!$B:$B,18)+'[5]2. Иные услуги'!$D$11+('[5]3. Услуги по передаче'!$F$11*1000)+('[5]4. СН (Установленные)'!$E$10*1000)+'[5]ПУНЦЕМ (потери)'!$D$63</f>
        <v>5565.1100000000006</v>
      </c>
      <c r="U48" s="25">
        <f>SUMIFS('[5]1. Отчет АТС'!$F:$F,'[5]1. Отчет АТС'!$A:$A,$A48,'[5]1. Отчет АТС'!$B:$B,19)+'[5]2. Иные услуги'!$D$11+('[5]3. Услуги по передаче'!$F$11*1000)+('[5]4. СН (Установленные)'!$E$10*1000)+'[5]ПУНЦЕМ (потери)'!$D$63</f>
        <v>5547.09</v>
      </c>
      <c r="V48" s="25">
        <f>SUMIFS('[5]1. Отчет АТС'!$F:$F,'[5]1. Отчет АТС'!$A:$A,$A48,'[5]1. Отчет АТС'!$B:$B,20)+'[5]2. Иные услуги'!$D$11+('[5]3. Услуги по передаче'!$F$11*1000)+('[5]4. СН (Установленные)'!$E$10*1000)+'[5]ПУНЦЕМ (потери)'!$D$63</f>
        <v>5546.06</v>
      </c>
      <c r="W48" s="25">
        <f>SUMIFS('[5]1. Отчет АТС'!$F:$F,'[5]1. Отчет АТС'!$A:$A,$A48,'[5]1. Отчет АТС'!$B:$B,21)+'[5]2. Иные услуги'!$D$11+('[5]3. Услуги по передаче'!$F$11*1000)+('[5]4. СН (Установленные)'!$E$10*1000)+'[5]ПУНЦЕМ (потери)'!$D$63</f>
        <v>5554.22</v>
      </c>
      <c r="X48" s="25">
        <f>SUMIFS('[5]1. Отчет АТС'!$F:$F,'[5]1. Отчет АТС'!$A:$A,$A48,'[5]1. Отчет АТС'!$B:$B,22)+'[5]2. Иные услуги'!$D$11+('[5]3. Услуги по передаче'!$F$11*1000)+('[5]4. СН (Установленные)'!$E$10*1000)+'[5]ПУНЦЕМ (потери)'!$D$63</f>
        <v>5093.67</v>
      </c>
      <c r="Y48" s="25">
        <f>SUMIFS('[5]1. Отчет АТС'!$F:$F,'[5]1. Отчет АТС'!$A:$A,$A48,'[5]1. Отчет АТС'!$B:$B,23)+'[5]2. Иные услуги'!$D$11+('[5]3. Услуги по передаче'!$F$11*1000)+('[5]4. СН (Установленные)'!$E$10*1000)+'[5]ПУНЦЕМ (потери)'!$D$63</f>
        <v>4838.0600000000004</v>
      </c>
    </row>
    <row r="49" spans="1:25">
      <c r="A49" s="24">
        <v>45509</v>
      </c>
      <c r="B49" s="25">
        <f>SUMIFS('[5]1. Отчет АТС'!$F:$F,'[5]1. Отчет АТС'!$A:$A,$A49,'[5]1. Отчет АТС'!$B:$B,0)+'[5]2. Иные услуги'!$D$11+('[5]3. Услуги по передаче'!$F$11*1000)+('[5]4. СН (Установленные)'!$E$10*1000)+'[5]ПУНЦЕМ (потери)'!$D$63</f>
        <v>4672.3600000000006</v>
      </c>
      <c r="C49" s="25">
        <f>SUMIFS('[5]1. Отчет АТС'!$F:$F,'[5]1. Отчет АТС'!$A:$A,$A49,'[5]1. Отчет АТС'!$B:$B,1)+'[5]2. Иные услуги'!$D$11+('[5]3. Услуги по передаче'!$F$11*1000)+('[5]4. СН (Установленные)'!$E$10*1000)+'[5]ПУНЦЕМ (потери)'!$D$63</f>
        <v>4495.76</v>
      </c>
      <c r="D49" s="25">
        <f>SUMIFS('[5]1. Отчет АТС'!$F:$F,'[5]1. Отчет АТС'!$A:$A,$A49,'[5]1. Отчет АТС'!$B:$B,2)+'[5]2. Иные услуги'!$D$11+('[5]3. Услуги по передаче'!$F$11*1000)+('[5]4. СН (Установленные)'!$E$10*1000)+'[5]ПУНЦЕМ (потери)'!$D$63</f>
        <v>4358.6100000000006</v>
      </c>
      <c r="E49" s="25">
        <f>SUMIFS('[5]1. Отчет АТС'!$F:$F,'[5]1. Отчет АТС'!$A:$A,$A49,'[5]1. Отчет АТС'!$B:$B,3)+'[5]2. Иные услуги'!$D$11+('[5]3. Услуги по передаче'!$F$11*1000)+('[5]4. СН (Установленные)'!$E$10*1000)+'[5]ПУНЦЕМ (потери)'!$D$63</f>
        <v>4267.63</v>
      </c>
      <c r="F49" s="25">
        <f>SUMIFS('[5]1. Отчет АТС'!$F:$F,'[5]1. Отчет АТС'!$A:$A,$A49,'[5]1. Отчет АТС'!$B:$B,4)+'[5]2. Иные услуги'!$D$11+('[5]3. Услуги по передаче'!$F$11*1000)+('[5]4. СН (Установленные)'!$E$10*1000)+'[5]ПУНЦЕМ (потери)'!$D$63</f>
        <v>3538.51</v>
      </c>
      <c r="G49" s="25">
        <f>SUMIFS('[5]1. Отчет АТС'!$F:$F,'[5]1. Отчет АТС'!$A:$A,$A49,'[5]1. Отчет АТС'!$B:$B,5)+'[5]2. Иные услуги'!$D$11+('[5]3. Услуги по передаче'!$F$11*1000)+('[5]4. СН (Установленные)'!$E$10*1000)+'[5]ПУНЦЕМ (потери)'!$D$63</f>
        <v>3538.51</v>
      </c>
      <c r="H49" s="25">
        <f>SUMIFS('[5]1. Отчет АТС'!$F:$F,'[5]1. Отчет АТС'!$A:$A,$A49,'[5]1. Отчет АТС'!$B:$B,6)+'[5]2. Иные услуги'!$D$11+('[5]3. Услуги по передаче'!$F$11*1000)+('[5]4. СН (Установленные)'!$E$10*1000)+'[5]ПУНЦЕМ (потери)'!$D$63</f>
        <v>3742.75</v>
      </c>
      <c r="I49" s="25">
        <f>SUMIFS('[5]1. Отчет АТС'!$F:$F,'[5]1. Отчет АТС'!$A:$A,$A49,'[5]1. Отчет АТС'!$B:$B,7)+'[5]2. Иные услуги'!$D$11+('[5]3. Услуги по передаче'!$F$11*1000)+('[5]4. СН (Установленные)'!$E$10*1000)+'[5]ПУНЦЕМ (потери)'!$D$63</f>
        <v>3646.61</v>
      </c>
      <c r="J49" s="25">
        <f>SUMIFS('[5]1. Отчет АТС'!$F:$F,'[5]1. Отчет АТС'!$A:$A,$A49,'[5]1. Отчет АТС'!$B:$B,8)+'[5]2. Иные услуги'!$D$11+('[5]3. Услуги по передаче'!$F$11*1000)+('[5]4. СН (Установленные)'!$E$10*1000)+'[5]ПУНЦЕМ (потери)'!$D$63</f>
        <v>5272.4</v>
      </c>
      <c r="K49" s="25">
        <f>SUMIFS('[5]1. Отчет АТС'!$F:$F,'[5]1. Отчет АТС'!$A:$A,$A49,'[5]1. Отчет АТС'!$B:$B,9)+'[5]2. Иные услуги'!$D$11+('[5]3. Услуги по передаче'!$F$11*1000)+('[5]4. СН (Установленные)'!$E$10*1000)+'[5]ПУНЦЕМ (потери)'!$D$63</f>
        <v>5520.42</v>
      </c>
      <c r="L49" s="25">
        <f>SUMIFS('[5]1. Отчет АТС'!$F:$F,'[5]1. Отчет АТС'!$A:$A,$A49,'[5]1. Отчет АТС'!$B:$B,10)+'[5]2. Иные услуги'!$D$11+('[5]3. Услуги по передаче'!$F$11*1000)+('[5]4. СН (Установленные)'!$E$10*1000)+'[5]ПУНЦЕМ (потери)'!$D$63</f>
        <v>5543.45</v>
      </c>
      <c r="M49" s="25">
        <f>SUMIFS('[5]1. Отчет АТС'!$F:$F,'[5]1. Отчет АТС'!$A:$A,$A49,'[5]1. Отчет АТС'!$B:$B,11)+'[5]2. Иные услуги'!$D$11+('[5]3. Услуги по передаче'!$F$11*1000)+('[5]4. СН (Установленные)'!$E$10*1000)+'[5]ПУНЦЕМ (потери)'!$D$63</f>
        <v>5532.98</v>
      </c>
      <c r="N49" s="25">
        <f>SUMIFS('[5]1. Отчет АТС'!$F:$F,'[5]1. Отчет АТС'!$A:$A,$A49,'[5]1. Отчет АТС'!$B:$B,12)+'[5]2. Иные услуги'!$D$11+('[5]3. Услуги по передаче'!$F$11*1000)+('[5]4. СН (Установленные)'!$E$10*1000)+'[5]ПУНЦЕМ (потери)'!$D$63</f>
        <v>5534.67</v>
      </c>
      <c r="O49" s="25">
        <f>SUMIFS('[5]1. Отчет АТС'!$F:$F,'[5]1. Отчет АТС'!$A:$A,$A49,'[5]1. Отчет АТС'!$B:$B,13)+'[5]2. Иные услуги'!$D$11+('[5]3. Услуги по передаче'!$F$11*1000)+('[5]4. СН (Установленные)'!$E$10*1000)+'[5]ПУНЦЕМ (потери)'!$D$63</f>
        <v>5535.45</v>
      </c>
      <c r="P49" s="25">
        <f>SUMIFS('[5]1. Отчет АТС'!$F:$F,'[5]1. Отчет АТС'!$A:$A,$A49,'[5]1. Отчет АТС'!$B:$B,14)+'[5]2. Иные услуги'!$D$11+('[5]3. Услуги по передаче'!$F$11*1000)+('[5]4. СН (Установленные)'!$E$10*1000)+'[5]ПУНЦЕМ (потери)'!$D$63</f>
        <v>5535.65</v>
      </c>
      <c r="Q49" s="25">
        <f>SUMIFS('[5]1. Отчет АТС'!$F:$F,'[5]1. Отчет АТС'!$A:$A,$A49,'[5]1. Отчет АТС'!$B:$B,15)+'[5]2. Иные услуги'!$D$11+('[5]3. Услуги по передаче'!$F$11*1000)+('[5]4. СН (Установленные)'!$E$10*1000)+'[5]ПУНЦЕМ (потери)'!$D$63</f>
        <v>5536.71</v>
      </c>
      <c r="R49" s="25">
        <f>SUMIFS('[5]1. Отчет АТС'!$F:$F,'[5]1. Отчет АТС'!$A:$A,$A49,'[5]1. Отчет АТС'!$B:$B,16)+'[5]2. Иные услуги'!$D$11+('[5]3. Услуги по передаче'!$F$11*1000)+('[5]4. СН (Установленные)'!$E$10*1000)+'[5]ПУНЦЕМ (потери)'!$D$63</f>
        <v>5537.02</v>
      </c>
      <c r="S49" s="25">
        <f>SUMIFS('[5]1. Отчет АТС'!$F:$F,'[5]1. Отчет АТС'!$A:$A,$A49,'[5]1. Отчет АТС'!$B:$B,17)+'[5]2. Иные услуги'!$D$11+('[5]3. Услуги по передаче'!$F$11*1000)+('[5]4. СН (Установленные)'!$E$10*1000)+'[5]ПУНЦЕМ (потери)'!$D$63</f>
        <v>5563.72</v>
      </c>
      <c r="T49" s="25">
        <f>SUMIFS('[5]1. Отчет АТС'!$F:$F,'[5]1. Отчет АТС'!$A:$A,$A49,'[5]1. Отчет АТС'!$B:$B,18)+'[5]2. Иные услуги'!$D$11+('[5]3. Услуги по передаче'!$F$11*1000)+('[5]4. СН (Установленные)'!$E$10*1000)+'[5]ПУНЦЕМ (потери)'!$D$63</f>
        <v>5548.53</v>
      </c>
      <c r="U49" s="25">
        <f>SUMIFS('[5]1. Отчет АТС'!$F:$F,'[5]1. Отчет АТС'!$A:$A,$A49,'[5]1. Отчет АТС'!$B:$B,19)+'[5]2. Иные услуги'!$D$11+('[5]3. Услуги по передаче'!$F$11*1000)+('[5]4. СН (Установленные)'!$E$10*1000)+'[5]ПУНЦЕМ (потери)'!$D$63</f>
        <v>5513.63</v>
      </c>
      <c r="V49" s="25">
        <f>SUMIFS('[5]1. Отчет АТС'!$F:$F,'[5]1. Отчет АТС'!$A:$A,$A49,'[5]1. Отчет АТС'!$B:$B,20)+'[5]2. Иные услуги'!$D$11+('[5]3. Услуги по передаче'!$F$11*1000)+('[5]4. СН (Установленные)'!$E$10*1000)+'[5]ПУНЦЕМ (потери)'!$D$63</f>
        <v>5529.51</v>
      </c>
      <c r="W49" s="25">
        <f>SUMIFS('[5]1. Отчет АТС'!$F:$F,'[5]1. Отчет АТС'!$A:$A,$A49,'[5]1. Отчет АТС'!$B:$B,21)+'[5]2. Иные услуги'!$D$11+('[5]3. Услуги по передаче'!$F$11*1000)+('[5]4. СН (Установленные)'!$E$10*1000)+'[5]ПУНЦЕМ (потери)'!$D$63</f>
        <v>5527.45</v>
      </c>
      <c r="X49" s="25">
        <f>SUMIFS('[5]1. Отчет АТС'!$F:$F,'[5]1. Отчет АТС'!$A:$A,$A49,'[5]1. Отчет АТС'!$B:$B,22)+'[5]2. Иные услуги'!$D$11+('[5]3. Услуги по передаче'!$F$11*1000)+('[5]4. СН (Установленные)'!$E$10*1000)+'[5]ПУНЦЕМ (потери)'!$D$63</f>
        <v>5082.8500000000004</v>
      </c>
      <c r="Y49" s="25">
        <f>SUMIFS('[5]1. Отчет АТС'!$F:$F,'[5]1. Отчет АТС'!$A:$A,$A49,'[5]1. Отчет АТС'!$B:$B,23)+'[5]2. Иные услуги'!$D$11+('[5]3. Услуги по передаче'!$F$11*1000)+('[5]4. СН (Установленные)'!$E$10*1000)+'[5]ПУНЦЕМ (потери)'!$D$63</f>
        <v>4769.12</v>
      </c>
    </row>
    <row r="50" spans="1:25">
      <c r="A50" s="24">
        <v>45510</v>
      </c>
      <c r="B50" s="25">
        <f>SUMIFS('[5]1. Отчет АТС'!$F:$F,'[5]1. Отчет АТС'!$A:$A,$A50,'[5]1. Отчет АТС'!$B:$B,0)+'[5]2. Иные услуги'!$D$11+('[5]3. Услуги по передаче'!$F$11*1000)+('[5]4. СН (Установленные)'!$E$10*1000)+'[5]ПУНЦЕМ (потери)'!$D$63</f>
        <v>4416.6100000000006</v>
      </c>
      <c r="C50" s="25">
        <f>SUMIFS('[5]1. Отчет АТС'!$F:$F,'[5]1. Отчет АТС'!$A:$A,$A50,'[5]1. Отчет АТС'!$B:$B,1)+'[5]2. Иные услуги'!$D$11+('[5]3. Услуги по передаче'!$F$11*1000)+('[5]4. СН (Установленные)'!$E$10*1000)+'[5]ПУНЦЕМ (потери)'!$D$63</f>
        <v>4302.3999999999996</v>
      </c>
      <c r="D50" s="25">
        <f>SUMIFS('[5]1. Отчет АТС'!$F:$F,'[5]1. Отчет АТС'!$A:$A,$A50,'[5]1. Отчет АТС'!$B:$B,2)+'[5]2. Иные услуги'!$D$11+('[5]3. Услуги по передаче'!$F$11*1000)+('[5]4. СН (Установленные)'!$E$10*1000)+'[5]ПУНЦЕМ (потери)'!$D$63</f>
        <v>4195.3</v>
      </c>
      <c r="E50" s="25">
        <f>SUMIFS('[5]1. Отчет АТС'!$F:$F,'[5]1. Отчет АТС'!$A:$A,$A50,'[5]1. Отчет АТС'!$B:$B,3)+'[5]2. Иные услуги'!$D$11+('[5]3. Услуги по передаче'!$F$11*1000)+('[5]4. СН (Установленные)'!$E$10*1000)+'[5]ПУНЦЕМ (потери)'!$D$63</f>
        <v>3538.51</v>
      </c>
      <c r="F50" s="25">
        <f>SUMIFS('[5]1. Отчет АТС'!$F:$F,'[5]1. Отчет АТС'!$A:$A,$A50,'[5]1. Отчет АТС'!$B:$B,4)+'[5]2. Иные услуги'!$D$11+('[5]3. Услуги по передаче'!$F$11*1000)+('[5]4. СН (Установленные)'!$E$10*1000)+'[5]ПУНЦЕМ (потери)'!$D$63</f>
        <v>3538.51</v>
      </c>
      <c r="G50" s="25">
        <f>SUMIFS('[5]1. Отчет АТС'!$F:$F,'[5]1. Отчет АТС'!$A:$A,$A50,'[5]1. Отчет АТС'!$B:$B,5)+'[5]2. Иные услуги'!$D$11+('[5]3. Услуги по передаче'!$F$11*1000)+('[5]4. СН (Установленные)'!$E$10*1000)+'[5]ПУНЦЕМ (потери)'!$D$63</f>
        <v>3538.51</v>
      </c>
      <c r="H50" s="25">
        <f>SUMIFS('[5]1. Отчет АТС'!$F:$F,'[5]1. Отчет АТС'!$A:$A,$A50,'[5]1. Отчет АТС'!$B:$B,6)+'[5]2. Иные услуги'!$D$11+('[5]3. Услуги по передаче'!$F$11*1000)+('[5]4. СН (Установленные)'!$E$10*1000)+'[5]ПУНЦЕМ (потери)'!$D$63</f>
        <v>3679.15</v>
      </c>
      <c r="I50" s="25">
        <f>SUMIFS('[5]1. Отчет АТС'!$F:$F,'[5]1. Отчет АТС'!$A:$A,$A50,'[5]1. Отчет АТС'!$B:$B,7)+'[5]2. Иные услуги'!$D$11+('[5]3. Услуги по передаче'!$F$11*1000)+('[5]4. СН (Установленные)'!$E$10*1000)+'[5]ПУНЦЕМ (потери)'!$D$63</f>
        <v>4652.68</v>
      </c>
      <c r="J50" s="25">
        <f>SUMIFS('[5]1. Отчет АТС'!$F:$F,'[5]1. Отчет АТС'!$A:$A,$A50,'[5]1. Отчет АТС'!$B:$B,8)+'[5]2. Иные услуги'!$D$11+('[5]3. Услуги по передаче'!$F$11*1000)+('[5]4. СН (Установленные)'!$E$10*1000)+'[5]ПУНЦЕМ (потери)'!$D$63</f>
        <v>5117.8999999999996</v>
      </c>
      <c r="K50" s="25">
        <f>SUMIFS('[5]1. Отчет АТС'!$F:$F,'[5]1. Отчет АТС'!$A:$A,$A50,'[5]1. Отчет АТС'!$B:$B,9)+'[5]2. Иные услуги'!$D$11+('[5]3. Услуги по передаче'!$F$11*1000)+('[5]4. СН (Установленные)'!$E$10*1000)+'[5]ПУНЦЕМ (потери)'!$D$63</f>
        <v>5516.87</v>
      </c>
      <c r="L50" s="25">
        <f>SUMIFS('[5]1. Отчет АТС'!$F:$F,'[5]1. Отчет АТС'!$A:$A,$A50,'[5]1. Отчет АТС'!$B:$B,10)+'[5]2. Иные услуги'!$D$11+('[5]3. Услуги по передаче'!$F$11*1000)+('[5]4. СН (Установленные)'!$E$10*1000)+'[5]ПУНЦЕМ (потери)'!$D$63</f>
        <v>5557.3600000000006</v>
      </c>
      <c r="M50" s="25">
        <f>SUMIFS('[5]1. Отчет АТС'!$F:$F,'[5]1. Отчет АТС'!$A:$A,$A50,'[5]1. Отчет АТС'!$B:$B,11)+'[5]2. Иные услуги'!$D$11+('[5]3. Услуги по передаче'!$F$11*1000)+('[5]4. СН (Установленные)'!$E$10*1000)+'[5]ПУНЦЕМ (потери)'!$D$63</f>
        <v>5563.34</v>
      </c>
      <c r="N50" s="25">
        <f>SUMIFS('[5]1. Отчет АТС'!$F:$F,'[5]1. Отчет АТС'!$A:$A,$A50,'[5]1. Отчет АТС'!$B:$B,12)+'[5]2. Иные услуги'!$D$11+('[5]3. Услуги по передаче'!$F$11*1000)+('[5]4. СН (Установленные)'!$E$10*1000)+'[5]ПУНЦЕМ (потери)'!$D$63</f>
        <v>5559.32</v>
      </c>
      <c r="O50" s="25">
        <f>SUMIFS('[5]1. Отчет АТС'!$F:$F,'[5]1. Отчет АТС'!$A:$A,$A50,'[5]1. Отчет АТС'!$B:$B,13)+'[5]2. Иные услуги'!$D$11+('[5]3. Услуги по передаче'!$F$11*1000)+('[5]4. СН (Установленные)'!$E$10*1000)+'[5]ПУНЦЕМ (потери)'!$D$63</f>
        <v>5555.1100000000006</v>
      </c>
      <c r="P50" s="25">
        <f>SUMIFS('[5]1. Отчет АТС'!$F:$F,'[5]1. Отчет АТС'!$A:$A,$A50,'[5]1. Отчет АТС'!$B:$B,14)+'[5]2. Иные услуги'!$D$11+('[5]3. Услуги по передаче'!$F$11*1000)+('[5]4. СН (Установленные)'!$E$10*1000)+'[5]ПУНЦЕМ (потери)'!$D$63</f>
        <v>5577.0400000000009</v>
      </c>
      <c r="Q50" s="25">
        <f>SUMIFS('[5]1. Отчет АТС'!$F:$F,'[5]1. Отчет АТС'!$A:$A,$A50,'[5]1. Отчет АТС'!$B:$B,15)+'[5]2. Иные услуги'!$D$11+('[5]3. Услуги по передаче'!$F$11*1000)+('[5]4. СН (Установленные)'!$E$10*1000)+'[5]ПУНЦЕМ (потери)'!$D$63</f>
        <v>5583.18</v>
      </c>
      <c r="R50" s="25">
        <f>SUMIFS('[5]1. Отчет АТС'!$F:$F,'[5]1. Отчет АТС'!$A:$A,$A50,'[5]1. Отчет АТС'!$B:$B,16)+'[5]2. Иные услуги'!$D$11+('[5]3. Услуги по передаче'!$F$11*1000)+('[5]4. СН (Установленные)'!$E$10*1000)+'[5]ПУНЦЕМ (потери)'!$D$63</f>
        <v>5571.2900000000009</v>
      </c>
      <c r="S50" s="25">
        <f>SUMIFS('[5]1. Отчет АТС'!$F:$F,'[5]1. Отчет АТС'!$A:$A,$A50,'[5]1. Отчет АТС'!$B:$B,17)+'[5]2. Иные услуги'!$D$11+('[5]3. Услуги по передаче'!$F$11*1000)+('[5]4. СН (Установленные)'!$E$10*1000)+'[5]ПУНЦЕМ (потери)'!$D$63</f>
        <v>5556.2800000000007</v>
      </c>
      <c r="T50" s="25">
        <f>SUMIFS('[5]1. Отчет АТС'!$F:$F,'[5]1. Отчет АТС'!$A:$A,$A50,'[5]1. Отчет АТС'!$B:$B,18)+'[5]2. Иные услуги'!$D$11+('[5]3. Услуги по передаче'!$F$11*1000)+('[5]4. СН (Установленные)'!$E$10*1000)+'[5]ПУНЦЕМ (потери)'!$D$63</f>
        <v>5540.17</v>
      </c>
      <c r="U50" s="25">
        <f>SUMIFS('[5]1. Отчет АТС'!$F:$F,'[5]1. Отчет АТС'!$A:$A,$A50,'[5]1. Отчет АТС'!$B:$B,19)+'[5]2. Иные услуги'!$D$11+('[5]3. Услуги по передаче'!$F$11*1000)+('[5]4. СН (Установленные)'!$E$10*1000)+'[5]ПУНЦЕМ (потери)'!$D$63</f>
        <v>5363.15</v>
      </c>
      <c r="V50" s="25">
        <f>SUMIFS('[5]1. Отчет АТС'!$F:$F,'[5]1. Отчет АТС'!$A:$A,$A50,'[5]1. Отчет АТС'!$B:$B,20)+'[5]2. Иные услуги'!$D$11+('[5]3. Услуги по передаче'!$F$11*1000)+('[5]4. СН (Установленные)'!$E$10*1000)+'[5]ПУНЦЕМ (потери)'!$D$63</f>
        <v>5449.2</v>
      </c>
      <c r="W50" s="25">
        <f>SUMIFS('[5]1. Отчет АТС'!$F:$F,'[5]1. Отчет АТС'!$A:$A,$A50,'[5]1. Отчет АТС'!$B:$B,21)+'[5]2. Иные услуги'!$D$11+('[5]3. Услуги по передаче'!$F$11*1000)+('[5]4. СН (Установленные)'!$E$10*1000)+'[5]ПУНЦЕМ (потери)'!$D$63</f>
        <v>5365.87</v>
      </c>
      <c r="X50" s="25">
        <f>SUMIFS('[5]1. Отчет АТС'!$F:$F,'[5]1. Отчет АТС'!$A:$A,$A50,'[5]1. Отчет АТС'!$B:$B,22)+'[5]2. Иные услуги'!$D$11+('[5]3. Услуги по передаче'!$F$11*1000)+('[5]4. СН (Установленные)'!$E$10*1000)+'[5]ПУНЦЕМ (потери)'!$D$63</f>
        <v>4915.04</v>
      </c>
      <c r="Y50" s="25">
        <f>SUMIFS('[5]1. Отчет АТС'!$F:$F,'[5]1. Отчет АТС'!$A:$A,$A50,'[5]1. Отчет АТС'!$B:$B,23)+'[5]2. Иные услуги'!$D$11+('[5]3. Услуги по передаче'!$F$11*1000)+('[5]4. СН (Установленные)'!$E$10*1000)+'[5]ПУНЦЕМ (потери)'!$D$63</f>
        <v>4628.97</v>
      </c>
    </row>
    <row r="51" spans="1:25">
      <c r="A51" s="24">
        <v>45511</v>
      </c>
      <c r="B51" s="25">
        <f>SUMIFS('[5]1. Отчет АТС'!$F:$F,'[5]1. Отчет АТС'!$A:$A,$A51,'[5]1. Отчет АТС'!$B:$B,0)+'[5]2. Иные услуги'!$D$11+('[5]3. Услуги по передаче'!$F$11*1000)+('[5]4. СН (Установленные)'!$E$10*1000)+'[5]ПУНЦЕМ (потери)'!$D$63</f>
        <v>4471.37</v>
      </c>
      <c r="C51" s="25">
        <f>SUMIFS('[5]1. Отчет АТС'!$F:$F,'[5]1. Отчет АТС'!$A:$A,$A51,'[5]1. Отчет АТС'!$B:$B,1)+'[5]2. Иные услуги'!$D$11+('[5]3. Услуги по передаче'!$F$11*1000)+('[5]4. СН (Установленные)'!$E$10*1000)+'[5]ПУНЦЕМ (потери)'!$D$63</f>
        <v>4285.33</v>
      </c>
      <c r="D51" s="25">
        <f>SUMIFS('[5]1. Отчет АТС'!$F:$F,'[5]1. Отчет АТС'!$A:$A,$A51,'[5]1. Отчет АТС'!$B:$B,2)+'[5]2. Иные услуги'!$D$11+('[5]3. Услуги по передаче'!$F$11*1000)+('[5]4. СН (Установленные)'!$E$10*1000)+'[5]ПУНЦЕМ (потери)'!$D$63</f>
        <v>3647.29</v>
      </c>
      <c r="E51" s="25">
        <f>SUMIFS('[5]1. Отчет АТС'!$F:$F,'[5]1. Отчет АТС'!$A:$A,$A51,'[5]1. Отчет АТС'!$B:$B,3)+'[5]2. Иные услуги'!$D$11+('[5]3. Услуги по передаче'!$F$11*1000)+('[5]4. СН (Установленные)'!$E$10*1000)+'[5]ПУНЦЕМ (потери)'!$D$63</f>
        <v>3634.3900000000003</v>
      </c>
      <c r="F51" s="25">
        <f>SUMIFS('[5]1. Отчет АТС'!$F:$F,'[5]1. Отчет АТС'!$A:$A,$A51,'[5]1. Отчет АТС'!$B:$B,4)+'[5]2. Иные услуги'!$D$11+('[5]3. Услуги по передаче'!$F$11*1000)+('[5]4. СН (Установленные)'!$E$10*1000)+'[5]ПУНЦЕМ (потери)'!$D$63</f>
        <v>3627.46</v>
      </c>
      <c r="G51" s="25">
        <f>SUMIFS('[5]1. Отчет АТС'!$F:$F,'[5]1. Отчет АТС'!$A:$A,$A51,'[5]1. Отчет АТС'!$B:$B,5)+'[5]2. Иные услуги'!$D$11+('[5]3. Услуги по передаче'!$F$11*1000)+('[5]4. СН (Установленные)'!$E$10*1000)+'[5]ПУНЦЕМ (потери)'!$D$63</f>
        <v>3652.56</v>
      </c>
      <c r="H51" s="25">
        <f>SUMIFS('[5]1. Отчет АТС'!$F:$F,'[5]1. Отчет АТС'!$A:$A,$A51,'[5]1. Отчет АТС'!$B:$B,6)+'[5]2. Иные услуги'!$D$11+('[5]3. Услуги по передаче'!$F$11*1000)+('[5]4. СН (Установленные)'!$E$10*1000)+'[5]ПУНЦЕМ (потери)'!$D$63</f>
        <v>4502.33</v>
      </c>
      <c r="I51" s="25">
        <f>SUMIFS('[5]1. Отчет АТС'!$F:$F,'[5]1. Отчет АТС'!$A:$A,$A51,'[5]1. Отчет АТС'!$B:$B,7)+'[5]2. Иные услуги'!$D$11+('[5]3. Услуги по передаче'!$F$11*1000)+('[5]4. СН (Установленные)'!$E$10*1000)+'[5]ПУНЦЕМ (потери)'!$D$63</f>
        <v>4794.16</v>
      </c>
      <c r="J51" s="25">
        <f>SUMIFS('[5]1. Отчет АТС'!$F:$F,'[5]1. Отчет АТС'!$A:$A,$A51,'[5]1. Отчет АТС'!$B:$B,8)+'[5]2. Иные услуги'!$D$11+('[5]3. Услуги по передаче'!$F$11*1000)+('[5]4. СН (Установленные)'!$E$10*1000)+'[5]ПУНЦЕМ (потери)'!$D$63</f>
        <v>5164.1499999999996</v>
      </c>
      <c r="K51" s="25">
        <f>SUMIFS('[5]1. Отчет АТС'!$F:$F,'[5]1. Отчет АТС'!$A:$A,$A51,'[5]1. Отчет АТС'!$B:$B,9)+'[5]2. Иные услуги'!$D$11+('[5]3. Услуги по передаче'!$F$11*1000)+('[5]4. СН (Установленные)'!$E$10*1000)+'[5]ПУНЦЕМ (потери)'!$D$63</f>
        <v>5538.62</v>
      </c>
      <c r="L51" s="25">
        <f>SUMIFS('[5]1. Отчет АТС'!$F:$F,'[5]1. Отчет АТС'!$A:$A,$A51,'[5]1. Отчет АТС'!$B:$B,10)+'[5]2. Иные услуги'!$D$11+('[5]3. Услуги по передаче'!$F$11*1000)+('[5]4. СН (Установленные)'!$E$10*1000)+'[5]ПУНЦЕМ (потери)'!$D$63</f>
        <v>5540.42</v>
      </c>
      <c r="M51" s="25">
        <f>SUMIFS('[5]1. Отчет АТС'!$F:$F,'[5]1. Отчет АТС'!$A:$A,$A51,'[5]1. Отчет АТС'!$B:$B,11)+'[5]2. Иные услуги'!$D$11+('[5]3. Услуги по передаче'!$F$11*1000)+('[5]4. СН (Установленные)'!$E$10*1000)+'[5]ПУНЦЕМ (потери)'!$D$63</f>
        <v>5542.56</v>
      </c>
      <c r="N51" s="25">
        <f>SUMIFS('[5]1. Отчет АТС'!$F:$F,'[5]1. Отчет АТС'!$A:$A,$A51,'[5]1. Отчет АТС'!$B:$B,12)+'[5]2. Иные услуги'!$D$11+('[5]3. Услуги по передаче'!$F$11*1000)+('[5]4. СН (Установленные)'!$E$10*1000)+'[5]ПУНЦЕМ (потери)'!$D$63</f>
        <v>5546.3600000000006</v>
      </c>
      <c r="O51" s="25">
        <f>SUMIFS('[5]1. Отчет АТС'!$F:$F,'[5]1. Отчет АТС'!$A:$A,$A51,'[5]1. Отчет АТС'!$B:$B,13)+'[5]2. Иные услуги'!$D$11+('[5]3. Услуги по передаче'!$F$11*1000)+('[5]4. СН (Установленные)'!$E$10*1000)+'[5]ПУНЦЕМ (потери)'!$D$63</f>
        <v>5543.99</v>
      </c>
      <c r="P51" s="25">
        <f>SUMIFS('[5]1. Отчет АТС'!$F:$F,'[5]1. Отчет АТС'!$A:$A,$A51,'[5]1. Отчет АТС'!$B:$B,14)+'[5]2. Иные услуги'!$D$11+('[5]3. Услуги по передаче'!$F$11*1000)+('[5]4. СН (Установленные)'!$E$10*1000)+'[5]ПУНЦЕМ (потери)'!$D$63</f>
        <v>5549.99</v>
      </c>
      <c r="Q51" s="25">
        <f>SUMIFS('[5]1. Отчет АТС'!$F:$F,'[5]1. Отчет АТС'!$A:$A,$A51,'[5]1. Отчет АТС'!$B:$B,15)+'[5]2. Иные услуги'!$D$11+('[5]3. Услуги по передаче'!$F$11*1000)+('[5]4. СН (Установленные)'!$E$10*1000)+'[5]ПУНЦЕМ (потери)'!$D$63</f>
        <v>5550.73</v>
      </c>
      <c r="R51" s="25">
        <f>SUMIFS('[5]1. Отчет АТС'!$F:$F,'[5]1. Отчет АТС'!$A:$A,$A51,'[5]1. Отчет АТС'!$B:$B,16)+'[5]2. Иные услуги'!$D$11+('[5]3. Услуги по передаче'!$F$11*1000)+('[5]4. СН (Установленные)'!$E$10*1000)+'[5]ПУНЦЕМ (потери)'!$D$63</f>
        <v>5588.32</v>
      </c>
      <c r="S51" s="25">
        <f>SUMIFS('[5]1. Отчет АТС'!$F:$F,'[5]1. Отчет АТС'!$A:$A,$A51,'[5]1. Отчет АТС'!$B:$B,17)+'[5]2. Иные услуги'!$D$11+('[5]3. Услуги по передаче'!$F$11*1000)+('[5]4. СН (Установленные)'!$E$10*1000)+'[5]ПУНЦЕМ (потери)'!$D$63</f>
        <v>5567.9600000000009</v>
      </c>
      <c r="T51" s="25">
        <f>SUMIFS('[5]1. Отчет АТС'!$F:$F,'[5]1. Отчет АТС'!$A:$A,$A51,'[5]1. Отчет АТС'!$B:$B,18)+'[5]2. Иные услуги'!$D$11+('[5]3. Услуги по передаче'!$F$11*1000)+('[5]4. СН (Установленные)'!$E$10*1000)+'[5]ПУНЦЕМ (потери)'!$D$63</f>
        <v>5578.49</v>
      </c>
      <c r="U51" s="25">
        <f>SUMIFS('[5]1. Отчет АТС'!$F:$F,'[5]1. Отчет АТС'!$A:$A,$A51,'[5]1. Отчет АТС'!$B:$B,19)+'[5]2. Иные услуги'!$D$11+('[5]3. Услуги по передаче'!$F$11*1000)+('[5]4. СН (Установленные)'!$E$10*1000)+'[5]ПУНЦЕМ (потери)'!$D$63</f>
        <v>5543.64</v>
      </c>
      <c r="V51" s="25">
        <f>SUMIFS('[5]1. Отчет АТС'!$F:$F,'[5]1. Отчет АТС'!$A:$A,$A51,'[5]1. Отчет АТС'!$B:$B,20)+'[5]2. Иные услуги'!$D$11+('[5]3. Услуги по передаче'!$F$11*1000)+('[5]4. СН (Установленные)'!$E$10*1000)+'[5]ПУНЦЕМ (потери)'!$D$63</f>
        <v>5579.83</v>
      </c>
      <c r="W51" s="25">
        <f>SUMIFS('[5]1. Отчет АТС'!$F:$F,'[5]1. Отчет АТС'!$A:$A,$A51,'[5]1. Отчет АТС'!$B:$B,21)+'[5]2. Иные услуги'!$D$11+('[5]3. Услуги по передаче'!$F$11*1000)+('[5]4. СН (Установленные)'!$E$10*1000)+'[5]ПУНЦЕМ (потери)'!$D$63</f>
        <v>5571.9600000000009</v>
      </c>
      <c r="X51" s="25">
        <f>SUMIFS('[5]1. Отчет АТС'!$F:$F,'[5]1. Отчет АТС'!$A:$A,$A51,'[5]1. Отчет АТС'!$B:$B,22)+'[5]2. Иные услуги'!$D$11+('[5]3. Услуги по передаче'!$F$11*1000)+('[5]4. СН (Установленные)'!$E$10*1000)+'[5]ПУНЦЕМ (потери)'!$D$63</f>
        <v>5190.62</v>
      </c>
      <c r="Y51" s="25">
        <f>SUMIFS('[5]1. Отчет АТС'!$F:$F,'[5]1. Отчет АТС'!$A:$A,$A51,'[5]1. Отчет АТС'!$B:$B,23)+'[5]2. Иные услуги'!$D$11+('[5]3. Услуги по передаче'!$F$11*1000)+('[5]4. СН (Установленные)'!$E$10*1000)+'[5]ПУНЦЕМ (потери)'!$D$63</f>
        <v>4820.0600000000004</v>
      </c>
    </row>
    <row r="52" spans="1:25">
      <c r="A52" s="24">
        <v>45512</v>
      </c>
      <c r="B52" s="25">
        <f>SUMIFS('[5]1. Отчет АТС'!$F:$F,'[5]1. Отчет АТС'!$A:$A,$A52,'[5]1. Отчет АТС'!$B:$B,0)+'[5]2. Иные услуги'!$D$11+('[5]3. Услуги по передаче'!$F$11*1000)+('[5]4. СН (Установленные)'!$E$10*1000)+'[5]ПУНЦЕМ (потери)'!$D$63</f>
        <v>4749.82</v>
      </c>
      <c r="C52" s="25">
        <f>SUMIFS('[5]1. Отчет АТС'!$F:$F,'[5]1. Отчет АТС'!$A:$A,$A52,'[5]1. Отчет АТС'!$B:$B,1)+'[5]2. Иные услуги'!$D$11+('[5]3. Услуги по передаче'!$F$11*1000)+('[5]4. СН (Установленные)'!$E$10*1000)+'[5]ПУНЦЕМ (потери)'!$D$63</f>
        <v>4530.92</v>
      </c>
      <c r="D52" s="25">
        <f>SUMIFS('[5]1. Отчет АТС'!$F:$F,'[5]1. Отчет АТС'!$A:$A,$A52,'[5]1. Отчет АТС'!$B:$B,2)+'[5]2. Иные услуги'!$D$11+('[5]3. Услуги по передаче'!$F$11*1000)+('[5]4. СН (Установленные)'!$E$10*1000)+'[5]ПУНЦЕМ (потери)'!$D$63</f>
        <v>4390.67</v>
      </c>
      <c r="E52" s="25">
        <f>SUMIFS('[5]1. Отчет АТС'!$F:$F,'[5]1. Отчет АТС'!$A:$A,$A52,'[5]1. Отчет АТС'!$B:$B,3)+'[5]2. Иные услуги'!$D$11+('[5]3. Услуги по передаче'!$F$11*1000)+('[5]4. СН (Установленные)'!$E$10*1000)+'[5]ПУНЦЕМ (потери)'!$D$63</f>
        <v>4331.76</v>
      </c>
      <c r="F52" s="25">
        <f>SUMIFS('[5]1. Отчет АТС'!$F:$F,'[5]1. Отчет АТС'!$A:$A,$A52,'[5]1. Отчет АТС'!$B:$B,4)+'[5]2. Иные услуги'!$D$11+('[5]3. Услуги по передаче'!$F$11*1000)+('[5]4. СН (Установленные)'!$E$10*1000)+'[5]ПУНЦЕМ (потери)'!$D$63</f>
        <v>4335.46</v>
      </c>
      <c r="G52" s="25">
        <f>SUMIFS('[5]1. Отчет АТС'!$F:$F,'[5]1. Отчет АТС'!$A:$A,$A52,'[5]1. Отчет АТС'!$B:$B,5)+'[5]2. Иные услуги'!$D$11+('[5]3. Услуги по передаче'!$F$11*1000)+('[5]4. СН (Установленные)'!$E$10*1000)+'[5]ПУНЦЕМ (потери)'!$D$63</f>
        <v>4450.68</v>
      </c>
      <c r="H52" s="25">
        <f>SUMIFS('[5]1. Отчет АТС'!$F:$F,'[5]1. Отчет АТС'!$A:$A,$A52,'[5]1. Отчет АТС'!$B:$B,6)+'[5]2. Иные услуги'!$D$11+('[5]3. Услуги по передаче'!$F$11*1000)+('[5]4. СН (Установленные)'!$E$10*1000)+'[5]ПУНЦЕМ (потери)'!$D$63</f>
        <v>4575.68</v>
      </c>
      <c r="I52" s="25">
        <f>SUMIFS('[5]1. Отчет АТС'!$F:$F,'[5]1. Отчет АТС'!$A:$A,$A52,'[5]1. Отчет АТС'!$B:$B,7)+'[5]2. Иные услуги'!$D$11+('[5]3. Услуги по передаче'!$F$11*1000)+('[5]4. СН (Установленные)'!$E$10*1000)+'[5]ПУНЦЕМ (потери)'!$D$63</f>
        <v>4762.57</v>
      </c>
      <c r="J52" s="25">
        <f>SUMIFS('[5]1. Отчет АТС'!$F:$F,'[5]1. Отчет АТС'!$A:$A,$A52,'[5]1. Отчет АТС'!$B:$B,8)+'[5]2. Иные услуги'!$D$11+('[5]3. Услуги по передаче'!$F$11*1000)+('[5]4. СН (Установленные)'!$E$10*1000)+'[5]ПУНЦЕМ (потери)'!$D$63</f>
        <v>5258.57</v>
      </c>
      <c r="K52" s="25">
        <f>SUMIFS('[5]1. Отчет АТС'!$F:$F,'[5]1. Отчет АТС'!$A:$A,$A52,'[5]1. Отчет АТС'!$B:$B,9)+'[5]2. Иные услуги'!$D$11+('[5]3. Услуги по передаче'!$F$11*1000)+('[5]4. СН (Установленные)'!$E$10*1000)+'[5]ПУНЦЕМ (потери)'!$D$63</f>
        <v>5567.84</v>
      </c>
      <c r="L52" s="25">
        <f>SUMIFS('[5]1. Отчет АТС'!$F:$F,'[5]1. Отчет АТС'!$A:$A,$A52,'[5]1. Отчет АТС'!$B:$B,10)+'[5]2. Иные услуги'!$D$11+('[5]3. Услуги по передаче'!$F$11*1000)+('[5]4. СН (Установленные)'!$E$10*1000)+'[5]ПУНЦЕМ (потери)'!$D$63</f>
        <v>5588.31</v>
      </c>
      <c r="M52" s="25">
        <f>SUMIFS('[5]1. Отчет АТС'!$F:$F,'[5]1. Отчет АТС'!$A:$A,$A52,'[5]1. Отчет АТС'!$B:$B,11)+'[5]2. Иные услуги'!$D$11+('[5]3. Услуги по передаче'!$F$11*1000)+('[5]4. СН (Установленные)'!$E$10*1000)+'[5]ПУНЦЕМ (потери)'!$D$63</f>
        <v>5594.42</v>
      </c>
      <c r="N52" s="25">
        <f>SUMIFS('[5]1. Отчет АТС'!$F:$F,'[5]1. Отчет АТС'!$A:$A,$A52,'[5]1. Отчет АТС'!$B:$B,12)+'[5]2. Иные услуги'!$D$11+('[5]3. Услуги по передаче'!$F$11*1000)+('[5]4. СН (Установленные)'!$E$10*1000)+'[5]ПУНЦЕМ (потери)'!$D$63</f>
        <v>5598.68</v>
      </c>
      <c r="O52" s="25">
        <f>SUMIFS('[5]1. Отчет АТС'!$F:$F,'[5]1. Отчет АТС'!$A:$A,$A52,'[5]1. Отчет АТС'!$B:$B,13)+'[5]2. Иные услуги'!$D$11+('[5]3. Услуги по передаче'!$F$11*1000)+('[5]4. СН (Установленные)'!$E$10*1000)+'[5]ПУНЦЕМ (потери)'!$D$63</f>
        <v>5596.09</v>
      </c>
      <c r="P52" s="25">
        <f>SUMIFS('[5]1. Отчет АТС'!$F:$F,'[5]1. Отчет АТС'!$A:$A,$A52,'[5]1. Отчет АТС'!$B:$B,14)+'[5]2. Иные услуги'!$D$11+('[5]3. Услуги по передаче'!$F$11*1000)+('[5]4. СН (Установленные)'!$E$10*1000)+'[5]ПУНЦЕМ (потери)'!$D$63</f>
        <v>5604.4600000000009</v>
      </c>
      <c r="Q52" s="25">
        <f>SUMIFS('[5]1. Отчет АТС'!$F:$F,'[5]1. Отчет АТС'!$A:$A,$A52,'[5]1. Отчет АТС'!$B:$B,15)+'[5]2. Иные услуги'!$D$11+('[5]3. Услуги по передаче'!$F$11*1000)+('[5]4. СН (Установленные)'!$E$10*1000)+'[5]ПУНЦЕМ (потери)'!$D$63</f>
        <v>5609.27</v>
      </c>
      <c r="R52" s="25">
        <f>SUMIFS('[5]1. Отчет АТС'!$F:$F,'[5]1. Отчет АТС'!$A:$A,$A52,'[5]1. Отчет АТС'!$B:$B,16)+'[5]2. Иные услуги'!$D$11+('[5]3. Услуги по передаче'!$F$11*1000)+('[5]4. СН (Установленные)'!$E$10*1000)+'[5]ПУНЦЕМ (потери)'!$D$63</f>
        <v>5623.91</v>
      </c>
      <c r="S52" s="25">
        <f>SUMIFS('[5]1. Отчет АТС'!$F:$F,'[5]1. Отчет АТС'!$A:$A,$A52,'[5]1. Отчет АТС'!$B:$B,17)+'[5]2. Иные услуги'!$D$11+('[5]3. Услуги по передаче'!$F$11*1000)+('[5]4. СН (Установленные)'!$E$10*1000)+'[5]ПУНЦЕМ (потери)'!$D$63</f>
        <v>5626.2300000000005</v>
      </c>
      <c r="T52" s="25">
        <f>SUMIFS('[5]1. Отчет АТС'!$F:$F,'[5]1. Отчет АТС'!$A:$A,$A52,'[5]1. Отчет АТС'!$B:$B,18)+'[5]2. Иные услуги'!$D$11+('[5]3. Услуги по передаче'!$F$11*1000)+('[5]4. СН (Установленные)'!$E$10*1000)+'[5]ПУНЦЕМ (потери)'!$D$63</f>
        <v>5616.9800000000005</v>
      </c>
      <c r="U52" s="25">
        <f>SUMIFS('[5]1. Отчет АТС'!$F:$F,'[5]1. Отчет АТС'!$A:$A,$A52,'[5]1. Отчет АТС'!$B:$B,19)+'[5]2. Иные услуги'!$D$11+('[5]3. Услуги по передаче'!$F$11*1000)+('[5]4. СН (Установленные)'!$E$10*1000)+'[5]ПУНЦЕМ (потери)'!$D$63</f>
        <v>5599.33</v>
      </c>
      <c r="V52" s="25">
        <f>SUMIFS('[5]1. Отчет АТС'!$F:$F,'[5]1. Отчет АТС'!$A:$A,$A52,'[5]1. Отчет АТС'!$B:$B,20)+'[5]2. Иные услуги'!$D$11+('[5]3. Услуги по передаче'!$F$11*1000)+('[5]4. СН (Установленные)'!$E$10*1000)+'[5]ПУНЦЕМ (потери)'!$D$63</f>
        <v>5617.81</v>
      </c>
      <c r="W52" s="25">
        <f>SUMIFS('[5]1. Отчет АТС'!$F:$F,'[5]1. Отчет АТС'!$A:$A,$A52,'[5]1. Отчет АТС'!$B:$B,21)+'[5]2. Иные услуги'!$D$11+('[5]3. Услуги по передаче'!$F$11*1000)+('[5]4. СН (Установленные)'!$E$10*1000)+'[5]ПУНЦЕМ (потери)'!$D$63</f>
        <v>5609.07</v>
      </c>
      <c r="X52" s="25">
        <f>SUMIFS('[5]1. Отчет АТС'!$F:$F,'[5]1. Отчет АТС'!$A:$A,$A52,'[5]1. Отчет АТС'!$B:$B,22)+'[5]2. Иные услуги'!$D$11+('[5]3. Услуги по передаче'!$F$11*1000)+('[5]4. СН (Установленные)'!$E$10*1000)+'[5]ПУНЦЕМ (потери)'!$D$63</f>
        <v>5504.55</v>
      </c>
      <c r="Y52" s="25">
        <f>SUMIFS('[5]1. Отчет АТС'!$F:$F,'[5]1. Отчет АТС'!$A:$A,$A52,'[5]1. Отчет АТС'!$B:$B,23)+'[5]2. Иные услуги'!$D$11+('[5]3. Услуги по передаче'!$F$11*1000)+('[5]4. СН (Установленные)'!$E$10*1000)+'[5]ПУНЦЕМ (потери)'!$D$63</f>
        <v>4995.7700000000004</v>
      </c>
    </row>
    <row r="53" spans="1:25">
      <c r="A53" s="24">
        <v>45513</v>
      </c>
      <c r="B53" s="25">
        <f>SUMIFS('[5]1. Отчет АТС'!$F:$F,'[5]1. Отчет АТС'!$A:$A,$A53,'[5]1. Отчет АТС'!$B:$B,0)+'[5]2. Иные услуги'!$D$11+('[5]3. Услуги по передаче'!$F$11*1000)+('[5]4. СН (Установленные)'!$E$10*1000)+'[5]ПУНЦЕМ (потери)'!$D$63</f>
        <v>4668.67</v>
      </c>
      <c r="C53" s="25">
        <f>SUMIFS('[5]1. Отчет АТС'!$F:$F,'[5]1. Отчет АТС'!$A:$A,$A53,'[5]1. Отчет АТС'!$B:$B,1)+'[5]2. Иные услуги'!$D$11+('[5]3. Услуги по передаче'!$F$11*1000)+('[5]4. СН (Установленные)'!$E$10*1000)+'[5]ПУНЦЕМ (потери)'!$D$63</f>
        <v>4556.46</v>
      </c>
      <c r="D53" s="25">
        <f>SUMIFS('[5]1. Отчет АТС'!$F:$F,'[5]1. Отчет АТС'!$A:$A,$A53,'[5]1. Отчет АТС'!$B:$B,2)+'[5]2. Иные услуги'!$D$11+('[5]3. Услуги по передаче'!$F$11*1000)+('[5]4. СН (Установленные)'!$E$10*1000)+'[5]ПУНЦЕМ (потери)'!$D$63</f>
        <v>4386.16</v>
      </c>
      <c r="E53" s="25">
        <f>SUMIFS('[5]1. Отчет АТС'!$F:$F,'[5]1. Отчет АТС'!$A:$A,$A53,'[5]1. Отчет АТС'!$B:$B,3)+'[5]2. Иные услуги'!$D$11+('[5]3. Услуги по передаче'!$F$11*1000)+('[5]4. СН (Установленные)'!$E$10*1000)+'[5]ПУНЦЕМ (потери)'!$D$63</f>
        <v>4300.32</v>
      </c>
      <c r="F53" s="25">
        <f>SUMIFS('[5]1. Отчет АТС'!$F:$F,'[5]1. Отчет АТС'!$A:$A,$A53,'[5]1. Отчет АТС'!$B:$B,4)+'[5]2. Иные услуги'!$D$11+('[5]3. Услуги по передаче'!$F$11*1000)+('[5]4. СН (Установленные)'!$E$10*1000)+'[5]ПУНЦЕМ (потери)'!$D$63</f>
        <v>4250.6400000000003</v>
      </c>
      <c r="G53" s="25">
        <f>SUMIFS('[5]1. Отчет АТС'!$F:$F,'[5]1. Отчет АТС'!$A:$A,$A53,'[5]1. Отчет АТС'!$B:$B,5)+'[5]2. Иные услуги'!$D$11+('[5]3. Услуги по передаче'!$F$11*1000)+('[5]4. СН (Установленные)'!$E$10*1000)+'[5]ПУНЦЕМ (потери)'!$D$63</f>
        <v>4286.97</v>
      </c>
      <c r="H53" s="25">
        <f>SUMIFS('[5]1. Отчет АТС'!$F:$F,'[5]1. Отчет АТС'!$A:$A,$A53,'[5]1. Отчет АТС'!$B:$B,6)+'[5]2. Иные услуги'!$D$11+('[5]3. Услуги по передаче'!$F$11*1000)+('[5]4. СН (Установленные)'!$E$10*1000)+'[5]ПУНЦЕМ (потери)'!$D$63</f>
        <v>4285.3</v>
      </c>
      <c r="I53" s="25">
        <f>SUMIFS('[5]1. Отчет АТС'!$F:$F,'[5]1. Отчет АТС'!$A:$A,$A53,'[5]1. Отчет АТС'!$B:$B,7)+'[5]2. Иные услуги'!$D$11+('[5]3. Услуги по передаче'!$F$11*1000)+('[5]4. СН (Установленные)'!$E$10*1000)+'[5]ПУНЦЕМ (потери)'!$D$63</f>
        <v>4676.3500000000004</v>
      </c>
      <c r="J53" s="25">
        <f>SUMIFS('[5]1. Отчет АТС'!$F:$F,'[5]1. Отчет АТС'!$A:$A,$A53,'[5]1. Отчет АТС'!$B:$B,8)+'[5]2. Иные услуги'!$D$11+('[5]3. Услуги по передаче'!$F$11*1000)+('[5]4. СН (Установленные)'!$E$10*1000)+'[5]ПУНЦЕМ (потери)'!$D$63</f>
        <v>5028.76</v>
      </c>
      <c r="K53" s="25">
        <f>SUMIFS('[5]1. Отчет АТС'!$F:$F,'[5]1. Отчет АТС'!$A:$A,$A53,'[5]1. Отчет АТС'!$B:$B,9)+'[5]2. Иные услуги'!$D$11+('[5]3. Услуги по передаче'!$F$11*1000)+('[5]4. СН (Установленные)'!$E$10*1000)+'[5]ПУНЦЕМ (потери)'!$D$63</f>
        <v>5434.71</v>
      </c>
      <c r="L53" s="25">
        <f>SUMIFS('[5]1. Отчет АТС'!$F:$F,'[5]1. Отчет АТС'!$A:$A,$A53,'[5]1. Отчет АТС'!$B:$B,10)+'[5]2. Иные услуги'!$D$11+('[5]3. Услуги по передаче'!$F$11*1000)+('[5]4. СН (Установленные)'!$E$10*1000)+'[5]ПУНЦЕМ (потери)'!$D$63</f>
        <v>5560.32</v>
      </c>
      <c r="M53" s="25">
        <f>SUMIFS('[5]1. Отчет АТС'!$F:$F,'[5]1. Отчет АТС'!$A:$A,$A53,'[5]1. Отчет АТС'!$B:$B,11)+'[5]2. Иные услуги'!$D$11+('[5]3. Услуги по передаче'!$F$11*1000)+('[5]4. СН (Установленные)'!$E$10*1000)+'[5]ПУНЦЕМ (потери)'!$D$63</f>
        <v>5567.39</v>
      </c>
      <c r="N53" s="25">
        <f>SUMIFS('[5]1. Отчет АТС'!$F:$F,'[5]1. Отчет АТС'!$A:$A,$A53,'[5]1. Отчет АТС'!$B:$B,12)+'[5]2. Иные услуги'!$D$11+('[5]3. Услуги по передаче'!$F$11*1000)+('[5]4. СН (Установленные)'!$E$10*1000)+'[5]ПУНЦЕМ (потери)'!$D$63</f>
        <v>5567.2000000000007</v>
      </c>
      <c r="O53" s="25">
        <f>SUMIFS('[5]1. Отчет АТС'!$F:$F,'[5]1. Отчет АТС'!$A:$A,$A53,'[5]1. Отчет АТС'!$B:$B,13)+'[5]2. Иные услуги'!$D$11+('[5]3. Услуги по передаче'!$F$11*1000)+('[5]4. СН (Установленные)'!$E$10*1000)+'[5]ПУНЦЕМ (потери)'!$D$63</f>
        <v>5562.67</v>
      </c>
      <c r="P53" s="25">
        <f>SUMIFS('[5]1. Отчет АТС'!$F:$F,'[5]1. Отчет АТС'!$A:$A,$A53,'[5]1. Отчет АТС'!$B:$B,14)+'[5]2. Иные услуги'!$D$11+('[5]3. Услуги по передаче'!$F$11*1000)+('[5]4. СН (Установленные)'!$E$10*1000)+'[5]ПУНЦЕМ (потери)'!$D$63</f>
        <v>5567.07</v>
      </c>
      <c r="Q53" s="25">
        <f>SUMIFS('[5]1. Отчет АТС'!$F:$F,'[5]1. Отчет АТС'!$A:$A,$A53,'[5]1. Отчет АТС'!$B:$B,15)+'[5]2. Иные услуги'!$D$11+('[5]3. Услуги по передаче'!$F$11*1000)+('[5]4. СН (Установленные)'!$E$10*1000)+'[5]ПУНЦЕМ (потери)'!$D$63</f>
        <v>5567.09</v>
      </c>
      <c r="R53" s="25">
        <f>SUMIFS('[5]1. Отчет АТС'!$F:$F,'[5]1. Отчет АТС'!$A:$A,$A53,'[5]1. Отчет АТС'!$B:$B,16)+'[5]2. Иные услуги'!$D$11+('[5]3. Услуги по передаче'!$F$11*1000)+('[5]4. СН (Установленные)'!$E$10*1000)+'[5]ПУНЦЕМ (потери)'!$D$63</f>
        <v>5596.77</v>
      </c>
      <c r="S53" s="25">
        <f>SUMIFS('[5]1. Отчет АТС'!$F:$F,'[5]1. Отчет АТС'!$A:$A,$A53,'[5]1. Отчет АТС'!$B:$B,17)+'[5]2. Иные услуги'!$D$11+('[5]3. Услуги по передаче'!$F$11*1000)+('[5]4. СН (Установленные)'!$E$10*1000)+'[5]ПУНЦЕМ (потери)'!$D$63</f>
        <v>5603.89</v>
      </c>
      <c r="T53" s="25">
        <f>SUMIFS('[5]1. Отчет АТС'!$F:$F,'[5]1. Отчет АТС'!$A:$A,$A53,'[5]1. Отчет АТС'!$B:$B,18)+'[5]2. Иные услуги'!$D$11+('[5]3. Услуги по передаче'!$F$11*1000)+('[5]4. СН (Установленные)'!$E$10*1000)+'[5]ПУНЦЕМ (потери)'!$D$63</f>
        <v>5601.1</v>
      </c>
      <c r="U53" s="25">
        <f>SUMIFS('[5]1. Отчет АТС'!$F:$F,'[5]1. Отчет АТС'!$A:$A,$A53,'[5]1. Отчет АТС'!$B:$B,19)+'[5]2. Иные услуги'!$D$11+('[5]3. Услуги по передаче'!$F$11*1000)+('[5]4. СН (Установленные)'!$E$10*1000)+'[5]ПУНЦЕМ (потери)'!$D$63</f>
        <v>5572.0300000000007</v>
      </c>
      <c r="V53" s="25">
        <f>SUMIFS('[5]1. Отчет АТС'!$F:$F,'[5]1. Отчет АТС'!$A:$A,$A53,'[5]1. Отчет АТС'!$B:$B,20)+'[5]2. Иные услуги'!$D$11+('[5]3. Услуги по передаче'!$F$11*1000)+('[5]4. СН (Установленные)'!$E$10*1000)+'[5]ПУНЦЕМ (потери)'!$D$63</f>
        <v>5599.5300000000007</v>
      </c>
      <c r="W53" s="25">
        <f>SUMIFS('[5]1. Отчет АТС'!$F:$F,'[5]1. Отчет АТС'!$A:$A,$A53,'[5]1. Отчет АТС'!$B:$B,21)+'[5]2. Иные услуги'!$D$11+('[5]3. Услуги по передаче'!$F$11*1000)+('[5]4. СН (Установленные)'!$E$10*1000)+'[5]ПУНЦЕМ (потери)'!$D$63</f>
        <v>5583.2900000000009</v>
      </c>
      <c r="X53" s="25">
        <f>SUMIFS('[5]1. Отчет АТС'!$F:$F,'[5]1. Отчет АТС'!$A:$A,$A53,'[5]1. Отчет АТС'!$B:$B,22)+'[5]2. Иные услуги'!$D$11+('[5]3. Услуги по передаче'!$F$11*1000)+('[5]4. СН (Установленные)'!$E$10*1000)+'[5]ПУНЦЕМ (потери)'!$D$63</f>
        <v>5478.2</v>
      </c>
      <c r="Y53" s="25">
        <f>SUMIFS('[5]1. Отчет АТС'!$F:$F,'[5]1. Отчет АТС'!$A:$A,$A53,'[5]1. Отчет АТС'!$B:$B,23)+'[5]2. Иные услуги'!$D$11+('[5]3. Услуги по передаче'!$F$11*1000)+('[5]4. СН (Установленные)'!$E$10*1000)+'[5]ПУНЦЕМ (потери)'!$D$63</f>
        <v>4981.5</v>
      </c>
    </row>
    <row r="54" spans="1:25">
      <c r="A54" s="24">
        <v>45514</v>
      </c>
      <c r="B54" s="25">
        <f>SUMIFS('[5]1. Отчет АТС'!$F:$F,'[5]1. Отчет АТС'!$A:$A,$A54,'[5]1. Отчет АТС'!$B:$B,0)+'[5]2. Иные услуги'!$D$11+('[5]3. Услуги по передаче'!$F$11*1000)+('[5]4. СН (Установленные)'!$E$10*1000)+'[5]ПУНЦЕМ (потери)'!$D$63</f>
        <v>4612.37</v>
      </c>
      <c r="C54" s="25">
        <f>SUMIFS('[5]1. Отчет АТС'!$F:$F,'[5]1. Отчет АТС'!$A:$A,$A54,'[5]1. Отчет АТС'!$B:$B,1)+'[5]2. Иные услуги'!$D$11+('[5]3. Услуги по передаче'!$F$11*1000)+('[5]4. СН (Установленные)'!$E$10*1000)+'[5]ПУНЦЕМ (потери)'!$D$63</f>
        <v>4468.6100000000006</v>
      </c>
      <c r="D54" s="25">
        <f>SUMIFS('[5]1. Отчет АТС'!$F:$F,'[5]1. Отчет АТС'!$A:$A,$A54,'[5]1. Отчет АТС'!$B:$B,2)+'[5]2. Иные услуги'!$D$11+('[5]3. Услуги по передаче'!$F$11*1000)+('[5]4. СН (Установленные)'!$E$10*1000)+'[5]ПУНЦЕМ (потери)'!$D$63</f>
        <v>4341.72</v>
      </c>
      <c r="E54" s="25">
        <f>SUMIFS('[5]1. Отчет АТС'!$F:$F,'[5]1. Отчет АТС'!$A:$A,$A54,'[5]1. Отчет АТС'!$B:$B,3)+'[5]2. Иные услуги'!$D$11+('[5]3. Услуги по передаче'!$F$11*1000)+('[5]4. СН (Установленные)'!$E$10*1000)+'[5]ПУНЦЕМ (потери)'!$D$63</f>
        <v>4290.5200000000004</v>
      </c>
      <c r="F54" s="25">
        <f>SUMIFS('[5]1. Отчет АТС'!$F:$F,'[5]1. Отчет АТС'!$A:$A,$A54,'[5]1. Отчет АТС'!$B:$B,4)+'[5]2. Иные услуги'!$D$11+('[5]3. Услуги по передаче'!$F$11*1000)+('[5]4. СН (Установленные)'!$E$10*1000)+'[5]ПУНЦЕМ (потери)'!$D$63</f>
        <v>4193.84</v>
      </c>
      <c r="G54" s="25">
        <f>SUMIFS('[5]1. Отчет АТС'!$F:$F,'[5]1. Отчет АТС'!$A:$A,$A54,'[5]1. Отчет АТС'!$B:$B,5)+'[5]2. Иные услуги'!$D$11+('[5]3. Услуги по передаче'!$F$11*1000)+('[5]4. СН (Установленные)'!$E$10*1000)+'[5]ПУНЦЕМ (потери)'!$D$63</f>
        <v>4436.08</v>
      </c>
      <c r="H54" s="25">
        <f>SUMIFS('[5]1. Отчет АТС'!$F:$F,'[5]1. Отчет АТС'!$A:$A,$A54,'[5]1. Отчет АТС'!$B:$B,6)+'[5]2. Иные услуги'!$D$11+('[5]3. Услуги по передаче'!$F$11*1000)+('[5]4. СН (Установленные)'!$E$10*1000)+'[5]ПУНЦЕМ (потери)'!$D$63</f>
        <v>4591.93</v>
      </c>
      <c r="I54" s="25">
        <f>SUMIFS('[5]1. Отчет АТС'!$F:$F,'[5]1. Отчет АТС'!$A:$A,$A54,'[5]1. Отчет АТС'!$B:$B,7)+'[5]2. Иные услуги'!$D$11+('[5]3. Услуги по передаче'!$F$11*1000)+('[5]4. СН (Установленные)'!$E$10*1000)+'[5]ПУНЦЕМ (потери)'!$D$63</f>
        <v>4948.62</v>
      </c>
      <c r="J54" s="25">
        <f>SUMIFS('[5]1. Отчет АТС'!$F:$F,'[5]1. Отчет АТС'!$A:$A,$A54,'[5]1. Отчет АТС'!$B:$B,8)+'[5]2. Иные услуги'!$D$11+('[5]3. Услуги по передаче'!$F$11*1000)+('[5]4. СН (Установленные)'!$E$10*1000)+'[5]ПУНЦЕМ (потери)'!$D$63</f>
        <v>5561.0400000000009</v>
      </c>
      <c r="K54" s="25">
        <f>SUMIFS('[5]1. Отчет АТС'!$F:$F,'[5]1. Отчет АТС'!$A:$A,$A54,'[5]1. Отчет АТС'!$B:$B,9)+'[5]2. Иные услуги'!$D$11+('[5]3. Услуги по передаче'!$F$11*1000)+('[5]4. СН (Установленные)'!$E$10*1000)+'[5]ПУНЦЕМ (потери)'!$D$63</f>
        <v>5599.1100000000006</v>
      </c>
      <c r="L54" s="25">
        <f>SUMIFS('[5]1. Отчет АТС'!$F:$F,'[5]1. Отчет АТС'!$A:$A,$A54,'[5]1. Отчет АТС'!$B:$B,10)+'[5]2. Иные услуги'!$D$11+('[5]3. Услуги по передаче'!$F$11*1000)+('[5]4. СН (Установленные)'!$E$10*1000)+'[5]ПУНЦЕМ (потери)'!$D$63</f>
        <v>5608.8</v>
      </c>
      <c r="M54" s="25">
        <f>SUMIFS('[5]1. Отчет АТС'!$F:$F,'[5]1. Отчет АТС'!$A:$A,$A54,'[5]1. Отчет АТС'!$B:$B,11)+'[5]2. Иные услуги'!$D$11+('[5]3. Услуги по передаче'!$F$11*1000)+('[5]4. СН (Установленные)'!$E$10*1000)+'[5]ПУНЦЕМ (потери)'!$D$63</f>
        <v>5607.2800000000007</v>
      </c>
      <c r="N54" s="25">
        <f>SUMIFS('[5]1. Отчет АТС'!$F:$F,'[5]1. Отчет АТС'!$A:$A,$A54,'[5]1. Отчет АТС'!$B:$B,12)+'[5]2. Иные услуги'!$D$11+('[5]3. Услуги по передаче'!$F$11*1000)+('[5]4. СН (Установленные)'!$E$10*1000)+'[5]ПУНЦЕМ (потери)'!$D$63</f>
        <v>5610.18</v>
      </c>
      <c r="O54" s="25">
        <f>SUMIFS('[5]1. Отчет АТС'!$F:$F,'[5]1. Отчет АТС'!$A:$A,$A54,'[5]1. Отчет АТС'!$B:$B,13)+'[5]2. Иные услуги'!$D$11+('[5]3. Услуги по передаче'!$F$11*1000)+('[5]4. СН (Установленные)'!$E$10*1000)+'[5]ПУНЦЕМ (потери)'!$D$63</f>
        <v>5610.5</v>
      </c>
      <c r="P54" s="25">
        <f>SUMIFS('[5]1. Отчет АТС'!$F:$F,'[5]1. Отчет АТС'!$A:$A,$A54,'[5]1. Отчет АТС'!$B:$B,14)+'[5]2. Иные услуги'!$D$11+('[5]3. Услуги по передаче'!$F$11*1000)+('[5]4. СН (Установленные)'!$E$10*1000)+'[5]ПУНЦЕМ (потери)'!$D$63</f>
        <v>5624.93</v>
      </c>
      <c r="Q54" s="25">
        <f>SUMIFS('[5]1. Отчет АТС'!$F:$F,'[5]1. Отчет АТС'!$A:$A,$A54,'[5]1. Отчет АТС'!$B:$B,15)+'[5]2. Иные услуги'!$D$11+('[5]3. Услуги по передаче'!$F$11*1000)+('[5]4. СН (Установленные)'!$E$10*1000)+'[5]ПУНЦЕМ (потери)'!$D$63</f>
        <v>5625.24</v>
      </c>
      <c r="R54" s="25">
        <f>SUMIFS('[5]1. Отчет АТС'!$F:$F,'[5]1. Отчет АТС'!$A:$A,$A54,'[5]1. Отчет АТС'!$B:$B,16)+'[5]2. Иные услуги'!$D$11+('[5]3. Услуги по передаче'!$F$11*1000)+('[5]4. СН (Установленные)'!$E$10*1000)+'[5]ПУНЦЕМ (потери)'!$D$63</f>
        <v>5643.67</v>
      </c>
      <c r="S54" s="25">
        <f>SUMIFS('[5]1. Отчет АТС'!$F:$F,'[5]1. Отчет АТС'!$A:$A,$A54,'[5]1. Отчет АТС'!$B:$B,17)+'[5]2. Иные услуги'!$D$11+('[5]3. Услуги по передаче'!$F$11*1000)+('[5]4. СН (Установленные)'!$E$10*1000)+'[5]ПУНЦЕМ (потери)'!$D$63</f>
        <v>5628.2000000000007</v>
      </c>
      <c r="T54" s="25">
        <f>SUMIFS('[5]1. Отчет АТС'!$F:$F,'[5]1. Отчет АТС'!$A:$A,$A54,'[5]1. Отчет АТС'!$B:$B,18)+'[5]2. Иные услуги'!$D$11+('[5]3. Услуги по передаче'!$F$11*1000)+('[5]4. СН (Установленные)'!$E$10*1000)+'[5]ПУНЦЕМ (потери)'!$D$63</f>
        <v>5626.42</v>
      </c>
      <c r="U54" s="25">
        <f>SUMIFS('[5]1. Отчет АТС'!$F:$F,'[5]1. Отчет АТС'!$A:$A,$A54,'[5]1. Отчет АТС'!$B:$B,19)+'[5]2. Иные услуги'!$D$11+('[5]3. Услуги по передаче'!$F$11*1000)+('[5]4. СН (Установленные)'!$E$10*1000)+'[5]ПУНЦЕМ (потери)'!$D$63</f>
        <v>5596.01</v>
      </c>
      <c r="V54" s="25">
        <f>SUMIFS('[5]1. Отчет АТС'!$F:$F,'[5]1. Отчет АТС'!$A:$A,$A54,'[5]1. Отчет АТС'!$B:$B,20)+'[5]2. Иные услуги'!$D$11+('[5]3. Услуги по передаче'!$F$11*1000)+('[5]4. СН (Установленные)'!$E$10*1000)+'[5]ПУНЦЕМ (потери)'!$D$63</f>
        <v>5613.1900000000005</v>
      </c>
      <c r="W54" s="25">
        <f>SUMIFS('[5]1. Отчет АТС'!$F:$F,'[5]1. Отчет АТС'!$A:$A,$A54,'[5]1. Отчет АТС'!$B:$B,21)+'[5]2. Иные услуги'!$D$11+('[5]3. Услуги по передаче'!$F$11*1000)+('[5]4. СН (Установленные)'!$E$10*1000)+'[5]ПУНЦЕМ (потери)'!$D$63</f>
        <v>5605.55</v>
      </c>
      <c r="X54" s="25">
        <f>SUMIFS('[5]1. Отчет АТС'!$F:$F,'[5]1. Отчет АТС'!$A:$A,$A54,'[5]1. Отчет АТС'!$B:$B,22)+'[5]2. Иные услуги'!$D$11+('[5]3. Услуги по передаче'!$F$11*1000)+('[5]4. СН (Установленные)'!$E$10*1000)+'[5]ПУНЦЕМ (потери)'!$D$63</f>
        <v>5466.3</v>
      </c>
      <c r="Y54" s="25">
        <f>SUMIFS('[5]1. Отчет АТС'!$F:$F,'[5]1. Отчет АТС'!$A:$A,$A54,'[5]1. Отчет АТС'!$B:$B,23)+'[5]2. Иные услуги'!$D$11+('[5]3. Услуги по передаче'!$F$11*1000)+('[5]4. СН (Установленные)'!$E$10*1000)+'[5]ПУНЦЕМ (потери)'!$D$63</f>
        <v>4929.8100000000004</v>
      </c>
    </row>
    <row r="55" spans="1:25">
      <c r="A55" s="24">
        <v>45515</v>
      </c>
      <c r="B55" s="25">
        <f>SUMIFS('[5]1. Отчет АТС'!$F:$F,'[5]1. Отчет АТС'!$A:$A,$A55,'[5]1. Отчет АТС'!$B:$B,0)+'[5]2. Иные услуги'!$D$11+('[5]3. Услуги по передаче'!$F$11*1000)+('[5]4. СН (Установленные)'!$E$10*1000)+'[5]ПУНЦЕМ (потери)'!$D$63</f>
        <v>4592.5</v>
      </c>
      <c r="C55" s="25">
        <f>SUMIFS('[5]1. Отчет АТС'!$F:$F,'[5]1. Отчет АТС'!$A:$A,$A55,'[5]1. Отчет АТС'!$B:$B,1)+'[5]2. Иные услуги'!$D$11+('[5]3. Услуги по передаче'!$F$11*1000)+('[5]4. СН (Установленные)'!$E$10*1000)+'[5]ПУНЦЕМ (потери)'!$D$63</f>
        <v>4468.21</v>
      </c>
      <c r="D55" s="25">
        <f>SUMIFS('[5]1. Отчет АТС'!$F:$F,'[5]1. Отчет АТС'!$A:$A,$A55,'[5]1. Отчет АТС'!$B:$B,2)+'[5]2. Иные услуги'!$D$11+('[5]3. Услуги по передаче'!$F$11*1000)+('[5]4. СН (Установленные)'!$E$10*1000)+'[5]ПУНЦЕМ (потери)'!$D$63</f>
        <v>4306.66</v>
      </c>
      <c r="E55" s="25">
        <f>SUMIFS('[5]1. Отчет АТС'!$F:$F,'[5]1. Отчет АТС'!$A:$A,$A55,'[5]1. Отчет АТС'!$B:$B,3)+'[5]2. Иные услуги'!$D$11+('[5]3. Услуги по передаче'!$F$11*1000)+('[5]4. СН (Установленные)'!$E$10*1000)+'[5]ПУНЦЕМ (потери)'!$D$63</f>
        <v>4189.5599999999995</v>
      </c>
      <c r="F55" s="25">
        <f>SUMIFS('[5]1. Отчет АТС'!$F:$F,'[5]1. Отчет АТС'!$A:$A,$A55,'[5]1. Отчет АТС'!$B:$B,4)+'[5]2. Иные услуги'!$D$11+('[5]3. Услуги по передаче'!$F$11*1000)+('[5]4. СН (Установленные)'!$E$10*1000)+'[5]ПУНЦЕМ (потери)'!$D$63</f>
        <v>4148.12</v>
      </c>
      <c r="G55" s="25">
        <f>SUMIFS('[5]1. Отчет АТС'!$F:$F,'[5]1. Отчет АТС'!$A:$A,$A55,'[5]1. Отчет АТС'!$B:$B,5)+'[5]2. Иные услуги'!$D$11+('[5]3. Услуги по передаче'!$F$11*1000)+('[5]4. СН (Установленные)'!$E$10*1000)+'[5]ПУНЦЕМ (потери)'!$D$63</f>
        <v>3672.69</v>
      </c>
      <c r="H55" s="25">
        <f>SUMIFS('[5]1. Отчет АТС'!$F:$F,'[5]1. Отчет АТС'!$A:$A,$A55,'[5]1. Отчет АТС'!$B:$B,6)+'[5]2. Иные услуги'!$D$11+('[5]3. Услуги по передаче'!$F$11*1000)+('[5]4. СН (Установленные)'!$E$10*1000)+'[5]ПУНЦЕМ (потери)'!$D$63</f>
        <v>4590.1100000000006</v>
      </c>
      <c r="I55" s="25">
        <f>SUMIFS('[5]1. Отчет АТС'!$F:$F,'[5]1. Отчет АТС'!$A:$A,$A55,'[5]1. Отчет АТС'!$B:$B,7)+'[5]2. Иные услуги'!$D$11+('[5]3. Услуги по передаче'!$F$11*1000)+('[5]4. СН (Установленные)'!$E$10*1000)+'[5]ПУНЦЕМ (потери)'!$D$63</f>
        <v>4922.16</v>
      </c>
      <c r="J55" s="25">
        <f>SUMIFS('[5]1. Отчет АТС'!$F:$F,'[5]1. Отчет АТС'!$A:$A,$A55,'[5]1. Отчет АТС'!$B:$B,8)+'[5]2. Иные услуги'!$D$11+('[5]3. Услуги по передаче'!$F$11*1000)+('[5]4. СН (Установленные)'!$E$10*1000)+'[5]ПУНЦЕМ (потери)'!$D$63</f>
        <v>5350.92</v>
      </c>
      <c r="K55" s="25">
        <f>SUMIFS('[5]1. Отчет АТС'!$F:$F,'[5]1. Отчет АТС'!$A:$A,$A55,'[5]1. Отчет АТС'!$B:$B,9)+'[5]2. Иные услуги'!$D$11+('[5]3. Услуги по передаче'!$F$11*1000)+('[5]4. СН (Установленные)'!$E$10*1000)+'[5]ПУНЦЕМ (потери)'!$D$63</f>
        <v>5611.76</v>
      </c>
      <c r="L55" s="25">
        <f>SUMIFS('[5]1. Отчет АТС'!$F:$F,'[5]1. Отчет АТС'!$A:$A,$A55,'[5]1. Отчет АТС'!$B:$B,10)+'[5]2. Иные услуги'!$D$11+('[5]3. Услуги по передаче'!$F$11*1000)+('[5]4. СН (Установленные)'!$E$10*1000)+'[5]ПУНЦЕМ (потери)'!$D$63</f>
        <v>5617.08</v>
      </c>
      <c r="M55" s="25">
        <f>SUMIFS('[5]1. Отчет АТС'!$F:$F,'[5]1. Отчет АТС'!$A:$A,$A55,'[5]1. Отчет АТС'!$B:$B,11)+'[5]2. Иные услуги'!$D$11+('[5]3. Услуги по передаче'!$F$11*1000)+('[5]4. СН (Установленные)'!$E$10*1000)+'[5]ПУНЦЕМ (потери)'!$D$63</f>
        <v>5634.6</v>
      </c>
      <c r="N55" s="25">
        <f>SUMIFS('[5]1. Отчет АТС'!$F:$F,'[5]1. Отчет АТС'!$A:$A,$A55,'[5]1. Отчет АТС'!$B:$B,12)+'[5]2. Иные услуги'!$D$11+('[5]3. Услуги по передаче'!$F$11*1000)+('[5]4. СН (Установленные)'!$E$10*1000)+'[5]ПУНЦЕМ (потери)'!$D$63</f>
        <v>5638.99</v>
      </c>
      <c r="O55" s="25">
        <f>SUMIFS('[5]1. Отчет АТС'!$F:$F,'[5]1. Отчет АТС'!$A:$A,$A55,'[5]1. Отчет АТС'!$B:$B,13)+'[5]2. Иные услуги'!$D$11+('[5]3. Услуги по передаче'!$F$11*1000)+('[5]4. СН (Установленные)'!$E$10*1000)+'[5]ПУНЦЕМ (потери)'!$D$63</f>
        <v>5633.91</v>
      </c>
      <c r="P55" s="25">
        <f>SUMIFS('[5]1. Отчет АТС'!$F:$F,'[5]1. Отчет АТС'!$A:$A,$A55,'[5]1. Отчет АТС'!$B:$B,14)+'[5]2. Иные услуги'!$D$11+('[5]3. Услуги по передаче'!$F$11*1000)+('[5]4. СН (Установленные)'!$E$10*1000)+'[5]ПУНЦЕМ (потери)'!$D$63</f>
        <v>5660.18</v>
      </c>
      <c r="Q55" s="25">
        <f>SUMIFS('[5]1. Отчет АТС'!$F:$F,'[5]1. Отчет АТС'!$A:$A,$A55,'[5]1. Отчет АТС'!$B:$B,15)+'[5]2. Иные услуги'!$D$11+('[5]3. Услуги по передаче'!$F$11*1000)+('[5]4. СН (Установленные)'!$E$10*1000)+'[5]ПУНЦЕМ (потери)'!$D$63</f>
        <v>5683.8600000000006</v>
      </c>
      <c r="R55" s="25">
        <f>SUMIFS('[5]1. Отчет АТС'!$F:$F,'[5]1. Отчет АТС'!$A:$A,$A55,'[5]1. Отчет АТС'!$B:$B,16)+'[5]2. Иные услуги'!$D$11+('[5]3. Услуги по передаче'!$F$11*1000)+('[5]4. СН (Установленные)'!$E$10*1000)+'[5]ПУНЦЕМ (потери)'!$D$63</f>
        <v>5710.7800000000007</v>
      </c>
      <c r="S55" s="25">
        <f>SUMIFS('[5]1. Отчет АТС'!$F:$F,'[5]1. Отчет АТС'!$A:$A,$A55,'[5]1. Отчет АТС'!$B:$B,17)+'[5]2. Иные услуги'!$D$11+('[5]3. Услуги по передаче'!$F$11*1000)+('[5]4. СН (Установленные)'!$E$10*1000)+'[5]ПУНЦЕМ (потери)'!$D$63</f>
        <v>5682.68</v>
      </c>
      <c r="T55" s="25">
        <f>SUMIFS('[5]1. Отчет АТС'!$F:$F,'[5]1. Отчет АТС'!$A:$A,$A55,'[5]1. Отчет АТС'!$B:$B,18)+'[5]2. Иные услуги'!$D$11+('[5]3. Услуги по передаче'!$F$11*1000)+('[5]4. СН (Установленные)'!$E$10*1000)+'[5]ПУНЦЕМ (потери)'!$D$63</f>
        <v>5637.9800000000005</v>
      </c>
      <c r="U55" s="25">
        <f>SUMIFS('[5]1. Отчет АТС'!$F:$F,'[5]1. Отчет АТС'!$A:$A,$A55,'[5]1. Отчет АТС'!$B:$B,19)+'[5]2. Иные услуги'!$D$11+('[5]3. Услуги по передаче'!$F$11*1000)+('[5]4. СН (Установленные)'!$E$10*1000)+'[5]ПУНЦЕМ (потери)'!$D$63</f>
        <v>5599.2100000000009</v>
      </c>
      <c r="V55" s="25">
        <f>SUMIFS('[5]1. Отчет АТС'!$F:$F,'[5]1. Отчет АТС'!$A:$A,$A55,'[5]1. Отчет АТС'!$B:$B,20)+'[5]2. Иные услуги'!$D$11+('[5]3. Услуги по передаче'!$F$11*1000)+('[5]4. СН (Установленные)'!$E$10*1000)+'[5]ПУНЦЕМ (потери)'!$D$63</f>
        <v>5612.07</v>
      </c>
      <c r="W55" s="25">
        <f>SUMIFS('[5]1. Отчет АТС'!$F:$F,'[5]1. Отчет АТС'!$A:$A,$A55,'[5]1. Отчет АТС'!$B:$B,21)+'[5]2. Иные услуги'!$D$11+('[5]3. Услуги по передаче'!$F$11*1000)+('[5]4. СН (Установленные)'!$E$10*1000)+'[5]ПУНЦЕМ (потери)'!$D$63</f>
        <v>5603.18</v>
      </c>
      <c r="X55" s="25">
        <f>SUMIFS('[5]1. Отчет АТС'!$F:$F,'[5]1. Отчет АТС'!$A:$A,$A55,'[5]1. Отчет АТС'!$B:$B,22)+'[5]2. Иные услуги'!$D$11+('[5]3. Услуги по передаче'!$F$11*1000)+('[5]4. СН (Установленные)'!$E$10*1000)+'[5]ПУНЦЕМ (потери)'!$D$63</f>
        <v>5512.95</v>
      </c>
      <c r="Y55" s="25">
        <f>SUMIFS('[5]1. Отчет АТС'!$F:$F,'[5]1. Отчет АТС'!$A:$A,$A55,'[5]1. Отчет АТС'!$B:$B,23)+'[5]2. Иные услуги'!$D$11+('[5]3. Услуги по передаче'!$F$11*1000)+('[5]4. СН (Установленные)'!$E$10*1000)+'[5]ПУНЦЕМ (потери)'!$D$63</f>
        <v>4990.0600000000004</v>
      </c>
    </row>
    <row r="56" spans="1:25">
      <c r="A56" s="24">
        <v>45516</v>
      </c>
      <c r="B56" s="25">
        <f>SUMIFS('[5]1. Отчет АТС'!$F:$F,'[5]1. Отчет АТС'!$A:$A,$A56,'[5]1. Отчет АТС'!$B:$B,0)+'[5]2. Иные услуги'!$D$11+('[5]3. Услуги по передаче'!$F$11*1000)+('[5]4. СН (Установленные)'!$E$10*1000)+'[5]ПУНЦЕМ (потери)'!$D$63</f>
        <v>4720.2299999999996</v>
      </c>
      <c r="C56" s="25">
        <f>SUMIFS('[5]1. Отчет АТС'!$F:$F,'[5]1. Отчет АТС'!$A:$A,$A56,'[5]1. Отчет АТС'!$B:$B,1)+'[5]2. Иные услуги'!$D$11+('[5]3. Услуги по передаче'!$F$11*1000)+('[5]4. СН (Установленные)'!$E$10*1000)+'[5]ПУНЦЕМ (потери)'!$D$63</f>
        <v>4641</v>
      </c>
      <c r="D56" s="25">
        <f>SUMIFS('[5]1. Отчет АТС'!$F:$F,'[5]1. Отчет АТС'!$A:$A,$A56,'[5]1. Отчет АТС'!$B:$B,2)+'[5]2. Иные услуги'!$D$11+('[5]3. Услуги по передаче'!$F$11*1000)+('[5]4. СН (Установленные)'!$E$10*1000)+'[5]ПУНЦЕМ (потери)'!$D$63</f>
        <v>4503.67</v>
      </c>
      <c r="E56" s="25">
        <f>SUMIFS('[5]1. Отчет АТС'!$F:$F,'[5]1. Отчет АТС'!$A:$A,$A56,'[5]1. Отчет АТС'!$B:$B,3)+'[5]2. Иные услуги'!$D$11+('[5]3. Услуги по передаче'!$F$11*1000)+('[5]4. СН (Установленные)'!$E$10*1000)+'[5]ПУНЦЕМ (потери)'!$D$63</f>
        <v>4328.7800000000007</v>
      </c>
      <c r="F56" s="25">
        <f>SUMIFS('[5]1. Отчет АТС'!$F:$F,'[5]1. Отчет АТС'!$A:$A,$A56,'[5]1. Отчет АТС'!$B:$B,4)+'[5]2. Иные услуги'!$D$11+('[5]3. Услуги по передаче'!$F$11*1000)+('[5]4. СН (Установленные)'!$E$10*1000)+'[5]ПУНЦЕМ (потери)'!$D$63</f>
        <v>4274.95</v>
      </c>
      <c r="G56" s="25">
        <f>SUMIFS('[5]1. Отчет АТС'!$F:$F,'[5]1. Отчет АТС'!$A:$A,$A56,'[5]1. Отчет АТС'!$B:$B,5)+'[5]2. Иные услуги'!$D$11+('[5]3. Услуги по передаче'!$F$11*1000)+('[5]4. СН (Установленные)'!$E$10*1000)+'[5]ПУНЦЕМ (потери)'!$D$63</f>
        <v>4365.8999999999996</v>
      </c>
      <c r="H56" s="25">
        <f>SUMIFS('[5]1. Отчет АТС'!$F:$F,'[5]1. Отчет АТС'!$A:$A,$A56,'[5]1. Отчет АТС'!$B:$B,6)+'[5]2. Иные услуги'!$D$11+('[5]3. Услуги по передаче'!$F$11*1000)+('[5]4. СН (Установленные)'!$E$10*1000)+'[5]ПУНЦЕМ (потери)'!$D$63</f>
        <v>4397.38</v>
      </c>
      <c r="I56" s="25">
        <f>SUMIFS('[5]1. Отчет АТС'!$F:$F,'[5]1. Отчет АТС'!$A:$A,$A56,'[5]1. Отчет АТС'!$B:$B,7)+'[5]2. Иные услуги'!$D$11+('[5]3. Услуги по передаче'!$F$11*1000)+('[5]4. СН (Установленные)'!$E$10*1000)+'[5]ПУНЦЕМ (потери)'!$D$63</f>
        <v>4687.5</v>
      </c>
      <c r="J56" s="25">
        <f>SUMIFS('[5]1. Отчет АТС'!$F:$F,'[5]1. Отчет АТС'!$A:$A,$A56,'[5]1. Отчет АТС'!$B:$B,8)+'[5]2. Иные услуги'!$D$11+('[5]3. Услуги по передаче'!$F$11*1000)+('[5]4. СН (Установленные)'!$E$10*1000)+'[5]ПУНЦЕМ (потери)'!$D$63</f>
        <v>5032.04</v>
      </c>
      <c r="K56" s="25">
        <f>SUMIFS('[5]1. Отчет АТС'!$F:$F,'[5]1. Отчет АТС'!$A:$A,$A56,'[5]1. Отчет АТС'!$B:$B,9)+'[5]2. Иные услуги'!$D$11+('[5]3. Услуги по передаче'!$F$11*1000)+('[5]4. СН (Установленные)'!$E$10*1000)+'[5]ПУНЦЕМ (потери)'!$D$63</f>
        <v>5534.57</v>
      </c>
      <c r="L56" s="25">
        <f>SUMIFS('[5]1. Отчет АТС'!$F:$F,'[5]1. Отчет АТС'!$A:$A,$A56,'[5]1. Отчет АТС'!$B:$B,10)+'[5]2. Иные услуги'!$D$11+('[5]3. Услуги по передаче'!$F$11*1000)+('[5]4. СН (Установленные)'!$E$10*1000)+'[5]ПУНЦЕМ (потери)'!$D$63</f>
        <v>5601.66</v>
      </c>
      <c r="M56" s="25">
        <f>SUMIFS('[5]1. Отчет АТС'!$F:$F,'[5]1. Отчет АТС'!$A:$A,$A56,'[5]1. Отчет АТС'!$B:$B,11)+'[5]2. Иные услуги'!$D$11+('[5]3. Услуги по передаче'!$F$11*1000)+('[5]4. СН (Установленные)'!$E$10*1000)+'[5]ПУНЦЕМ (потери)'!$D$63</f>
        <v>5614.8700000000008</v>
      </c>
      <c r="N56" s="25">
        <f>SUMIFS('[5]1. Отчет АТС'!$F:$F,'[5]1. Отчет АТС'!$A:$A,$A56,'[5]1. Отчет АТС'!$B:$B,12)+'[5]2. Иные услуги'!$D$11+('[5]3. Услуги по передаче'!$F$11*1000)+('[5]4. СН (Установленные)'!$E$10*1000)+'[5]ПУНЦЕМ (потери)'!$D$63</f>
        <v>5614.7800000000007</v>
      </c>
      <c r="O56" s="25">
        <f>SUMIFS('[5]1. Отчет АТС'!$F:$F,'[5]1. Отчет АТС'!$A:$A,$A56,'[5]1. Отчет АТС'!$B:$B,13)+'[5]2. Иные услуги'!$D$11+('[5]3. Услуги по передаче'!$F$11*1000)+('[5]4. СН (Установленные)'!$E$10*1000)+'[5]ПУНЦЕМ (потери)'!$D$63</f>
        <v>5610.92</v>
      </c>
      <c r="P56" s="25">
        <f>SUMIFS('[5]1. Отчет АТС'!$F:$F,'[5]1. Отчет АТС'!$A:$A,$A56,'[5]1. Отчет АТС'!$B:$B,14)+'[5]2. Иные услуги'!$D$11+('[5]3. Услуги по передаче'!$F$11*1000)+('[5]4. СН (Установленные)'!$E$10*1000)+'[5]ПУНЦЕМ (потери)'!$D$63</f>
        <v>5611.92</v>
      </c>
      <c r="Q56" s="25">
        <f>SUMIFS('[5]1. Отчет АТС'!$F:$F,'[5]1. Отчет АТС'!$A:$A,$A56,'[5]1. Отчет АТС'!$B:$B,15)+'[5]2. Иные услуги'!$D$11+('[5]3. Услуги по передаче'!$F$11*1000)+('[5]4. СН (Установленные)'!$E$10*1000)+'[5]ПУНЦЕМ (потери)'!$D$63</f>
        <v>5611.1900000000005</v>
      </c>
      <c r="R56" s="25">
        <f>SUMIFS('[5]1. Отчет АТС'!$F:$F,'[5]1. Отчет АТС'!$A:$A,$A56,'[5]1. Отчет АТС'!$B:$B,16)+'[5]2. Иные услуги'!$D$11+('[5]3. Услуги по передаче'!$F$11*1000)+('[5]4. СН (Установленные)'!$E$10*1000)+'[5]ПУНЦЕМ (потери)'!$D$63</f>
        <v>5608.2100000000009</v>
      </c>
      <c r="S56" s="25">
        <f>SUMIFS('[5]1. Отчет АТС'!$F:$F,'[5]1. Отчет АТС'!$A:$A,$A56,'[5]1. Отчет АТС'!$B:$B,17)+'[5]2. Иные услуги'!$D$11+('[5]3. Услуги по передаче'!$F$11*1000)+('[5]4. СН (Установленные)'!$E$10*1000)+'[5]ПУНЦЕМ (потери)'!$D$63</f>
        <v>5586.1100000000006</v>
      </c>
      <c r="T56" s="25">
        <f>SUMIFS('[5]1. Отчет АТС'!$F:$F,'[5]1. Отчет АТС'!$A:$A,$A56,'[5]1. Отчет АТС'!$B:$B,18)+'[5]2. Иные услуги'!$D$11+('[5]3. Услуги по передаче'!$F$11*1000)+('[5]4. СН (Установленные)'!$E$10*1000)+'[5]ПУНЦЕМ (потери)'!$D$63</f>
        <v>5577.4800000000005</v>
      </c>
      <c r="U56" s="25">
        <f>SUMIFS('[5]1. Отчет АТС'!$F:$F,'[5]1. Отчет АТС'!$A:$A,$A56,'[5]1. Отчет АТС'!$B:$B,19)+'[5]2. Иные услуги'!$D$11+('[5]3. Услуги по передаче'!$F$11*1000)+('[5]4. СН (Установленные)'!$E$10*1000)+'[5]ПУНЦЕМ (потери)'!$D$63</f>
        <v>5544.51</v>
      </c>
      <c r="V56" s="25">
        <f>SUMIFS('[5]1. Отчет АТС'!$F:$F,'[5]1. Отчет АТС'!$A:$A,$A56,'[5]1. Отчет АТС'!$B:$B,20)+'[5]2. Иные услуги'!$D$11+('[5]3. Услуги по передаче'!$F$11*1000)+('[5]4. СН (Установленные)'!$E$10*1000)+'[5]ПУНЦЕМ (потери)'!$D$63</f>
        <v>5582.39</v>
      </c>
      <c r="W56" s="25">
        <f>SUMIFS('[5]1. Отчет АТС'!$F:$F,'[5]1. Отчет АТС'!$A:$A,$A56,'[5]1. Отчет АТС'!$B:$B,21)+'[5]2. Иные услуги'!$D$11+('[5]3. Услуги по передаче'!$F$11*1000)+('[5]4. СН (Установленные)'!$E$10*1000)+'[5]ПУНЦЕМ (потери)'!$D$63</f>
        <v>5568.58</v>
      </c>
      <c r="X56" s="25">
        <f>SUMIFS('[5]1. Отчет АТС'!$F:$F,'[5]1. Отчет АТС'!$A:$A,$A56,'[5]1. Отчет АТС'!$B:$B,22)+'[5]2. Иные услуги'!$D$11+('[5]3. Услуги по передаче'!$F$11*1000)+('[5]4. СН (Установленные)'!$E$10*1000)+'[5]ПУНЦЕМ (потери)'!$D$63</f>
        <v>5288.85</v>
      </c>
      <c r="Y56" s="25">
        <f>SUMIFS('[5]1. Отчет АТС'!$F:$F,'[5]1. Отчет АТС'!$A:$A,$A56,'[5]1. Отчет АТС'!$B:$B,23)+'[5]2. Иные услуги'!$D$11+('[5]3. Услуги по передаче'!$F$11*1000)+('[5]4. СН (Установленные)'!$E$10*1000)+'[5]ПУНЦЕМ (потери)'!$D$63</f>
        <v>4890.32</v>
      </c>
    </row>
    <row r="57" spans="1:25">
      <c r="A57" s="24">
        <v>45517</v>
      </c>
      <c r="B57" s="25">
        <f>SUMIFS('[5]1. Отчет АТС'!$F:$F,'[5]1. Отчет АТС'!$A:$A,$A57,'[5]1. Отчет АТС'!$B:$B,0)+'[5]2. Иные услуги'!$D$11+('[5]3. Услуги по передаче'!$F$11*1000)+('[5]4. СН (Установленные)'!$E$10*1000)+'[5]ПУНЦЕМ (потери)'!$D$63</f>
        <v>4682.3100000000004</v>
      </c>
      <c r="C57" s="25">
        <f>SUMIFS('[5]1. Отчет АТС'!$F:$F,'[5]1. Отчет АТС'!$A:$A,$A57,'[5]1. Отчет АТС'!$B:$B,1)+'[5]2. Иные услуги'!$D$11+('[5]3. Услуги по передаче'!$F$11*1000)+('[5]4. СН (Установленные)'!$E$10*1000)+'[5]ПУНЦЕМ (потери)'!$D$63</f>
        <v>4648.8600000000006</v>
      </c>
      <c r="D57" s="25">
        <f>SUMIFS('[5]1. Отчет АТС'!$F:$F,'[5]1. Отчет АТС'!$A:$A,$A57,'[5]1. Отчет АТС'!$B:$B,2)+'[5]2. Иные услуги'!$D$11+('[5]3. Услуги по передаче'!$F$11*1000)+('[5]4. СН (Установленные)'!$E$10*1000)+'[5]ПУНЦЕМ (потери)'!$D$63</f>
        <v>4515.3099999999995</v>
      </c>
      <c r="E57" s="25">
        <f>SUMIFS('[5]1. Отчет АТС'!$F:$F,'[5]1. Отчет АТС'!$A:$A,$A57,'[5]1. Отчет АТС'!$B:$B,3)+'[5]2. Иные услуги'!$D$11+('[5]3. Услуги по передаче'!$F$11*1000)+('[5]4. СН (Установленные)'!$E$10*1000)+'[5]ПУНЦЕМ (потери)'!$D$63</f>
        <v>4347.7</v>
      </c>
      <c r="F57" s="25">
        <f>SUMIFS('[5]1. Отчет АТС'!$F:$F,'[5]1. Отчет АТС'!$A:$A,$A57,'[5]1. Отчет АТС'!$B:$B,4)+'[5]2. Иные услуги'!$D$11+('[5]3. Услуги по передаче'!$F$11*1000)+('[5]4. СН (Установленные)'!$E$10*1000)+'[5]ПУНЦЕМ (потери)'!$D$63</f>
        <v>4240.82</v>
      </c>
      <c r="G57" s="25">
        <f>SUMIFS('[5]1. Отчет АТС'!$F:$F,'[5]1. Отчет АТС'!$A:$A,$A57,'[5]1. Отчет АТС'!$B:$B,5)+'[5]2. Иные услуги'!$D$11+('[5]3. Услуги по передаче'!$F$11*1000)+('[5]4. СН (Установленные)'!$E$10*1000)+'[5]ПУНЦЕМ (потери)'!$D$63</f>
        <v>4535.25</v>
      </c>
      <c r="H57" s="25">
        <f>SUMIFS('[5]1. Отчет АТС'!$F:$F,'[5]1. Отчет АТС'!$A:$A,$A57,'[5]1. Отчет АТС'!$B:$B,6)+'[5]2. Иные услуги'!$D$11+('[5]3. Услуги по передаче'!$F$11*1000)+('[5]4. СН (Установленные)'!$E$10*1000)+'[5]ПУНЦЕМ (потери)'!$D$63</f>
        <v>4654.9799999999996</v>
      </c>
      <c r="I57" s="25">
        <f>SUMIFS('[5]1. Отчет АТС'!$F:$F,'[5]1. Отчет АТС'!$A:$A,$A57,'[5]1. Отчет АТС'!$B:$B,7)+'[5]2. Иные услуги'!$D$11+('[5]3. Услуги по передаче'!$F$11*1000)+('[5]4. СН (Установленные)'!$E$10*1000)+'[5]ПУНЦЕМ (потери)'!$D$63</f>
        <v>4958.0600000000004</v>
      </c>
      <c r="J57" s="25">
        <f>SUMIFS('[5]1. Отчет АТС'!$F:$F,'[5]1. Отчет АТС'!$A:$A,$A57,'[5]1. Отчет АТС'!$B:$B,8)+'[5]2. Иные услуги'!$D$11+('[5]3. Услуги по передаче'!$F$11*1000)+('[5]4. СН (Установленные)'!$E$10*1000)+'[5]ПУНЦЕМ (потери)'!$D$63</f>
        <v>5587.9400000000005</v>
      </c>
      <c r="K57" s="25">
        <f>SUMIFS('[5]1. Отчет АТС'!$F:$F,'[5]1. Отчет АТС'!$A:$A,$A57,'[5]1. Отчет АТС'!$B:$B,9)+'[5]2. Иные услуги'!$D$11+('[5]3. Услуги по передаче'!$F$11*1000)+('[5]4. СН (Установленные)'!$E$10*1000)+'[5]ПУНЦЕМ (потери)'!$D$63</f>
        <v>5634.8</v>
      </c>
      <c r="L57" s="25">
        <f>SUMIFS('[5]1. Отчет АТС'!$F:$F,'[5]1. Отчет АТС'!$A:$A,$A57,'[5]1. Отчет АТС'!$B:$B,10)+'[5]2. Иные услуги'!$D$11+('[5]3. Услуги по передаче'!$F$11*1000)+('[5]4. СН (Установленные)'!$E$10*1000)+'[5]ПУНЦЕМ (потери)'!$D$63</f>
        <v>5649.59</v>
      </c>
      <c r="M57" s="25">
        <f>SUMIFS('[5]1. Отчет АТС'!$F:$F,'[5]1. Отчет АТС'!$A:$A,$A57,'[5]1. Отчет АТС'!$B:$B,11)+'[5]2. Иные услуги'!$D$11+('[5]3. Услуги по передаче'!$F$11*1000)+('[5]4. СН (Установленные)'!$E$10*1000)+'[5]ПУНЦЕМ (потери)'!$D$63</f>
        <v>5659.52</v>
      </c>
      <c r="N57" s="25">
        <f>SUMIFS('[5]1. Отчет АТС'!$F:$F,'[5]1. Отчет АТС'!$A:$A,$A57,'[5]1. Отчет АТС'!$B:$B,12)+'[5]2. Иные услуги'!$D$11+('[5]3. Услуги по передаче'!$F$11*1000)+('[5]4. СН (Установленные)'!$E$10*1000)+'[5]ПУНЦЕМ (потери)'!$D$63</f>
        <v>5655.57</v>
      </c>
      <c r="O57" s="25">
        <f>SUMIFS('[5]1. Отчет АТС'!$F:$F,'[5]1. Отчет АТС'!$A:$A,$A57,'[5]1. Отчет АТС'!$B:$B,13)+'[5]2. Иные услуги'!$D$11+('[5]3. Услуги по передаче'!$F$11*1000)+('[5]4. СН (Установленные)'!$E$10*1000)+'[5]ПУНЦЕМ (потери)'!$D$63</f>
        <v>5659.2900000000009</v>
      </c>
      <c r="P57" s="25">
        <f>SUMIFS('[5]1. Отчет АТС'!$F:$F,'[5]1. Отчет АТС'!$A:$A,$A57,'[5]1. Отчет АТС'!$B:$B,14)+'[5]2. Иные услуги'!$D$11+('[5]3. Услуги по передаче'!$F$11*1000)+('[5]4. СН (Установленные)'!$E$10*1000)+'[5]ПУНЦЕМ (потери)'!$D$63</f>
        <v>5674.25</v>
      </c>
      <c r="Q57" s="25">
        <f>SUMIFS('[5]1. Отчет АТС'!$F:$F,'[5]1. Отчет АТС'!$A:$A,$A57,'[5]1. Отчет АТС'!$B:$B,15)+'[5]2. Иные услуги'!$D$11+('[5]3. Услуги по передаче'!$F$11*1000)+('[5]4. СН (Установленные)'!$E$10*1000)+'[5]ПУНЦЕМ (потери)'!$D$63</f>
        <v>5675.26</v>
      </c>
      <c r="R57" s="25">
        <f>SUMIFS('[5]1. Отчет АТС'!$F:$F,'[5]1. Отчет АТС'!$A:$A,$A57,'[5]1. Отчет АТС'!$B:$B,16)+'[5]2. Иные услуги'!$D$11+('[5]3. Услуги по передаче'!$F$11*1000)+('[5]4. СН (Установленные)'!$E$10*1000)+'[5]ПУНЦЕМ (потери)'!$D$63</f>
        <v>5679.0400000000009</v>
      </c>
      <c r="S57" s="25">
        <f>SUMIFS('[5]1. Отчет АТС'!$F:$F,'[5]1. Отчет АТС'!$A:$A,$A57,'[5]1. Отчет АТС'!$B:$B,17)+'[5]2. Иные услуги'!$D$11+('[5]3. Услуги по передаче'!$F$11*1000)+('[5]4. СН (Установленные)'!$E$10*1000)+'[5]ПУНЦЕМ (потери)'!$D$63</f>
        <v>5671.82</v>
      </c>
      <c r="T57" s="25">
        <f>SUMIFS('[5]1. Отчет АТС'!$F:$F,'[5]1. Отчет АТС'!$A:$A,$A57,'[5]1. Отчет АТС'!$B:$B,18)+'[5]2. Иные услуги'!$D$11+('[5]3. Услуги по передаче'!$F$11*1000)+('[5]4. СН (Установленные)'!$E$10*1000)+'[5]ПУНЦЕМ (потери)'!$D$63</f>
        <v>5674.25</v>
      </c>
      <c r="U57" s="25">
        <f>SUMIFS('[5]1. Отчет АТС'!$F:$F,'[5]1. Отчет АТС'!$A:$A,$A57,'[5]1. Отчет АТС'!$B:$B,19)+'[5]2. Иные услуги'!$D$11+('[5]3. Услуги по передаче'!$F$11*1000)+('[5]4. СН (Установленные)'!$E$10*1000)+'[5]ПУНЦЕМ (потери)'!$D$63</f>
        <v>5633.42</v>
      </c>
      <c r="V57" s="25">
        <f>SUMIFS('[5]1. Отчет АТС'!$F:$F,'[5]1. Отчет АТС'!$A:$A,$A57,'[5]1. Отчет АТС'!$B:$B,20)+'[5]2. Иные услуги'!$D$11+('[5]3. Услуги по передаче'!$F$11*1000)+('[5]4. СН (Установленные)'!$E$10*1000)+'[5]ПУНЦЕМ (потери)'!$D$63</f>
        <v>5654.2900000000009</v>
      </c>
      <c r="W57" s="25">
        <f>SUMIFS('[5]1. Отчет АТС'!$F:$F,'[5]1. Отчет АТС'!$A:$A,$A57,'[5]1. Отчет АТС'!$B:$B,21)+'[5]2. Иные услуги'!$D$11+('[5]3. Услуги по передаче'!$F$11*1000)+('[5]4. СН (Установленные)'!$E$10*1000)+'[5]ПУНЦЕМ (потери)'!$D$63</f>
        <v>5615.2300000000005</v>
      </c>
      <c r="X57" s="25">
        <f>SUMIFS('[5]1. Отчет АТС'!$F:$F,'[5]1. Отчет АТС'!$A:$A,$A57,'[5]1. Отчет АТС'!$B:$B,22)+'[5]2. Иные услуги'!$D$11+('[5]3. Услуги по передаче'!$F$11*1000)+('[5]4. СН (Установленные)'!$E$10*1000)+'[5]ПУНЦЕМ (потери)'!$D$63</f>
        <v>5558.33</v>
      </c>
      <c r="Y57" s="25">
        <f>SUMIFS('[5]1. Отчет АТС'!$F:$F,'[5]1. Отчет АТС'!$A:$A,$A57,'[5]1. Отчет АТС'!$B:$B,23)+'[5]2. Иные услуги'!$D$11+('[5]3. Услуги по передаче'!$F$11*1000)+('[5]4. СН (Установленные)'!$E$10*1000)+'[5]ПУНЦЕМ (потери)'!$D$63</f>
        <v>4970.54</v>
      </c>
    </row>
    <row r="58" spans="1:25">
      <c r="A58" s="24">
        <v>45518</v>
      </c>
      <c r="B58" s="25">
        <f>SUMIFS('[5]1. Отчет АТС'!$F:$F,'[5]1. Отчет АТС'!$A:$A,$A58,'[5]1. Отчет АТС'!$B:$B,0)+'[5]2. Иные услуги'!$D$11+('[5]3. Услуги по передаче'!$F$11*1000)+('[5]4. СН (Установленные)'!$E$10*1000)+'[5]ПУНЦЕМ (потери)'!$D$63</f>
        <v>4656.33</v>
      </c>
      <c r="C58" s="25">
        <f>SUMIFS('[5]1. Отчет АТС'!$F:$F,'[5]1. Отчет АТС'!$A:$A,$A58,'[5]1. Отчет АТС'!$B:$B,1)+'[5]2. Иные услуги'!$D$11+('[5]3. Услуги по передаче'!$F$11*1000)+('[5]4. СН (Установленные)'!$E$10*1000)+'[5]ПУНЦЕМ (потери)'!$D$63</f>
        <v>4587.05</v>
      </c>
      <c r="D58" s="25">
        <f>SUMIFS('[5]1. Отчет АТС'!$F:$F,'[5]1. Отчет АТС'!$A:$A,$A58,'[5]1. Отчет АТС'!$B:$B,2)+'[5]2. Иные услуги'!$D$11+('[5]3. Услуги по передаче'!$F$11*1000)+('[5]4. СН (Установленные)'!$E$10*1000)+'[5]ПУНЦЕМ (потери)'!$D$63</f>
        <v>4364.3099999999995</v>
      </c>
      <c r="E58" s="25">
        <f>SUMIFS('[5]1. Отчет АТС'!$F:$F,'[5]1. Отчет АТС'!$A:$A,$A58,'[5]1. Отчет АТС'!$B:$B,3)+'[5]2. Иные услуги'!$D$11+('[5]3. Услуги по передаче'!$F$11*1000)+('[5]4. СН (Установленные)'!$E$10*1000)+'[5]ПУНЦЕМ (потери)'!$D$63</f>
        <v>4236</v>
      </c>
      <c r="F58" s="25">
        <f>SUMIFS('[5]1. Отчет АТС'!$F:$F,'[5]1. Отчет АТС'!$A:$A,$A58,'[5]1. Отчет АТС'!$B:$B,4)+'[5]2. Иные услуги'!$D$11+('[5]3. Услуги по передаче'!$F$11*1000)+('[5]4. СН (Установленные)'!$E$10*1000)+'[5]ПУНЦЕМ (потери)'!$D$63</f>
        <v>4266.5599999999995</v>
      </c>
      <c r="G58" s="25">
        <f>SUMIFS('[5]1. Отчет АТС'!$F:$F,'[5]1. Отчет АТС'!$A:$A,$A58,'[5]1. Отчет АТС'!$B:$B,5)+'[5]2. Иные услуги'!$D$11+('[5]3. Услуги по передаче'!$F$11*1000)+('[5]4. СН (Установленные)'!$E$10*1000)+'[5]ПУНЦЕМ (потери)'!$D$63</f>
        <v>4543.3999999999996</v>
      </c>
      <c r="H58" s="25">
        <f>SUMIFS('[5]1. Отчет АТС'!$F:$F,'[5]1. Отчет АТС'!$A:$A,$A58,'[5]1. Отчет АТС'!$B:$B,6)+'[5]2. Иные услуги'!$D$11+('[5]3. Услуги по передаче'!$F$11*1000)+('[5]4. СН (Установленные)'!$E$10*1000)+'[5]ПУНЦЕМ (потери)'!$D$63</f>
        <v>4625.83</v>
      </c>
      <c r="I58" s="25">
        <f>SUMIFS('[5]1. Отчет АТС'!$F:$F,'[5]1. Отчет АТС'!$A:$A,$A58,'[5]1. Отчет АТС'!$B:$B,7)+'[5]2. Иные услуги'!$D$11+('[5]3. Услуги по передаче'!$F$11*1000)+('[5]4. СН (Установленные)'!$E$10*1000)+'[5]ПУНЦЕМ (потери)'!$D$63</f>
        <v>4915.9799999999996</v>
      </c>
      <c r="J58" s="25">
        <f>SUMIFS('[5]1. Отчет АТС'!$F:$F,'[5]1. Отчет АТС'!$A:$A,$A58,'[5]1. Отчет АТС'!$B:$B,8)+'[5]2. Иные услуги'!$D$11+('[5]3. Услуги по передаче'!$F$11*1000)+('[5]4. СН (Установленные)'!$E$10*1000)+'[5]ПУНЦЕМ (потери)'!$D$63</f>
        <v>5576.17</v>
      </c>
      <c r="K58" s="25">
        <f>SUMIFS('[5]1. Отчет АТС'!$F:$F,'[5]1. Отчет АТС'!$A:$A,$A58,'[5]1. Отчет АТС'!$B:$B,9)+'[5]2. Иные услуги'!$D$11+('[5]3. Услуги по передаче'!$F$11*1000)+('[5]4. СН (Установленные)'!$E$10*1000)+'[5]ПУНЦЕМ (потери)'!$D$63</f>
        <v>5625.8700000000008</v>
      </c>
      <c r="L58" s="25">
        <f>SUMIFS('[5]1. Отчет АТС'!$F:$F,'[5]1. Отчет АТС'!$A:$A,$A58,'[5]1. Отчет АТС'!$B:$B,10)+'[5]2. Иные услуги'!$D$11+('[5]3. Услуги по передаче'!$F$11*1000)+('[5]4. СН (Установленные)'!$E$10*1000)+'[5]ПУНЦЕМ (потери)'!$D$63</f>
        <v>5741.05</v>
      </c>
      <c r="M58" s="25">
        <f>SUMIFS('[5]1. Отчет АТС'!$F:$F,'[5]1. Отчет АТС'!$A:$A,$A58,'[5]1. Отчет АТС'!$B:$B,11)+'[5]2. Иные услуги'!$D$11+('[5]3. Услуги по передаче'!$F$11*1000)+('[5]4. СН (Установленные)'!$E$10*1000)+'[5]ПУНЦЕМ (потери)'!$D$63</f>
        <v>5791.51</v>
      </c>
      <c r="N58" s="25">
        <f>SUMIFS('[5]1. Отчет АТС'!$F:$F,'[5]1. Отчет АТС'!$A:$A,$A58,'[5]1. Отчет АТС'!$B:$B,12)+'[5]2. Иные услуги'!$D$11+('[5]3. Услуги по передаче'!$F$11*1000)+('[5]4. СН (Установленные)'!$E$10*1000)+'[5]ПУНЦЕМ (потери)'!$D$63</f>
        <v>5828.1900000000005</v>
      </c>
      <c r="O58" s="25">
        <f>SUMIFS('[5]1. Отчет АТС'!$F:$F,'[5]1. Отчет АТС'!$A:$A,$A58,'[5]1. Отчет АТС'!$B:$B,13)+'[5]2. Иные услуги'!$D$11+('[5]3. Услуги по передаче'!$F$11*1000)+('[5]4. СН (Установленные)'!$E$10*1000)+'[5]ПУНЦЕМ (потери)'!$D$63</f>
        <v>5846.97</v>
      </c>
      <c r="P58" s="25">
        <f>SUMIFS('[5]1. Отчет АТС'!$F:$F,'[5]1. Отчет АТС'!$A:$A,$A58,'[5]1. Отчет АТС'!$B:$B,14)+'[5]2. Иные услуги'!$D$11+('[5]3. Услуги по передаче'!$F$11*1000)+('[5]4. СН (Установленные)'!$E$10*1000)+'[5]ПУНЦЕМ (потери)'!$D$63</f>
        <v>5869.9500000000007</v>
      </c>
      <c r="Q58" s="25">
        <f>SUMIFS('[5]1. Отчет АТС'!$F:$F,'[5]1. Отчет АТС'!$A:$A,$A58,'[5]1. Отчет АТС'!$B:$B,15)+'[5]2. Иные услуги'!$D$11+('[5]3. Услуги по передаче'!$F$11*1000)+('[5]4. СН (Установленные)'!$E$10*1000)+'[5]ПУНЦЕМ (потери)'!$D$63</f>
        <v>5860.49</v>
      </c>
      <c r="R58" s="25">
        <f>SUMIFS('[5]1. Отчет АТС'!$F:$F,'[5]1. Отчет АТС'!$A:$A,$A58,'[5]1. Отчет АТС'!$B:$B,16)+'[5]2. Иные услуги'!$D$11+('[5]3. Услуги по передаче'!$F$11*1000)+('[5]4. СН (Установленные)'!$E$10*1000)+'[5]ПУНЦЕМ (потери)'!$D$63</f>
        <v>5668.42</v>
      </c>
      <c r="S58" s="25">
        <f>SUMIFS('[5]1. Отчет АТС'!$F:$F,'[5]1. Отчет АТС'!$A:$A,$A58,'[5]1. Отчет АТС'!$B:$B,17)+'[5]2. Иные услуги'!$D$11+('[5]3. Услуги по передаче'!$F$11*1000)+('[5]4. СН (Установленные)'!$E$10*1000)+'[5]ПУНЦЕМ (потери)'!$D$63</f>
        <v>5649.51</v>
      </c>
      <c r="T58" s="25">
        <f>SUMIFS('[5]1. Отчет АТС'!$F:$F,'[5]1. Отчет АТС'!$A:$A,$A58,'[5]1. Отчет АТС'!$B:$B,18)+'[5]2. Иные услуги'!$D$11+('[5]3. Услуги по передаче'!$F$11*1000)+('[5]4. СН (Установленные)'!$E$10*1000)+'[5]ПУНЦЕМ (потери)'!$D$63</f>
        <v>5708.35</v>
      </c>
      <c r="U58" s="25">
        <f>SUMIFS('[5]1. Отчет АТС'!$F:$F,'[5]1. Отчет АТС'!$A:$A,$A58,'[5]1. Отчет АТС'!$B:$B,19)+'[5]2. Иные услуги'!$D$11+('[5]3. Услуги по передаче'!$F$11*1000)+('[5]4. СН (Установленные)'!$E$10*1000)+'[5]ПУНЦЕМ (потери)'!$D$63</f>
        <v>5610.35</v>
      </c>
      <c r="V58" s="25">
        <f>SUMIFS('[5]1. Отчет АТС'!$F:$F,'[5]1. Отчет АТС'!$A:$A,$A58,'[5]1. Отчет АТС'!$B:$B,20)+'[5]2. Иные услуги'!$D$11+('[5]3. Услуги по передаче'!$F$11*1000)+('[5]4. СН (Установленные)'!$E$10*1000)+'[5]ПУНЦЕМ (потери)'!$D$63</f>
        <v>5597.22</v>
      </c>
      <c r="W58" s="25">
        <f>SUMIFS('[5]1. Отчет АТС'!$F:$F,'[5]1. Отчет АТС'!$A:$A,$A58,'[5]1. Отчет АТС'!$B:$B,21)+'[5]2. Иные услуги'!$D$11+('[5]3. Услуги по передаче'!$F$11*1000)+('[5]4. СН (Установленные)'!$E$10*1000)+'[5]ПУНЦЕМ (потери)'!$D$63</f>
        <v>5582.18</v>
      </c>
      <c r="X58" s="25">
        <f>SUMIFS('[5]1. Отчет АТС'!$F:$F,'[5]1. Отчет АТС'!$A:$A,$A58,'[5]1. Отчет АТС'!$B:$B,22)+'[5]2. Иные услуги'!$D$11+('[5]3. Услуги по передаче'!$F$11*1000)+('[5]4. СН (Установленные)'!$E$10*1000)+'[5]ПУНЦЕМ (потери)'!$D$63</f>
        <v>5503.53</v>
      </c>
      <c r="Y58" s="25">
        <f>SUMIFS('[5]1. Отчет АТС'!$F:$F,'[5]1. Отчет АТС'!$A:$A,$A58,'[5]1. Отчет АТС'!$B:$B,23)+'[5]2. Иные услуги'!$D$11+('[5]3. Услуги по передаче'!$F$11*1000)+('[5]4. СН (Установленные)'!$E$10*1000)+'[5]ПУНЦЕМ (потери)'!$D$63</f>
        <v>4930.93</v>
      </c>
    </row>
    <row r="59" spans="1:25">
      <c r="A59" s="24">
        <v>45519</v>
      </c>
      <c r="B59" s="25">
        <f>SUMIFS('[5]1. Отчет АТС'!$F:$F,'[5]1. Отчет АТС'!$A:$A,$A59,'[5]1. Отчет АТС'!$B:$B,0)+'[5]2. Иные услуги'!$D$11+('[5]3. Услуги по передаче'!$F$11*1000)+('[5]4. СН (Установленные)'!$E$10*1000)+'[5]ПУНЦЕМ (потери)'!$D$63</f>
        <v>4695.3600000000006</v>
      </c>
      <c r="C59" s="25">
        <f>SUMIFS('[5]1. Отчет АТС'!$F:$F,'[5]1. Отчет АТС'!$A:$A,$A59,'[5]1. Отчет АТС'!$B:$B,1)+'[5]2. Иные услуги'!$D$11+('[5]3. Услуги по передаче'!$F$11*1000)+('[5]4. СН (Установленные)'!$E$10*1000)+'[5]ПУНЦЕМ (потери)'!$D$63</f>
        <v>4662.28</v>
      </c>
      <c r="D59" s="25">
        <f>SUMIFS('[5]1. Отчет АТС'!$F:$F,'[5]1. Отчет АТС'!$A:$A,$A59,'[5]1. Отчет АТС'!$B:$B,2)+'[5]2. Иные услуги'!$D$11+('[5]3. Услуги по передаче'!$F$11*1000)+('[5]4. СН (Установленные)'!$E$10*1000)+'[5]ПУНЦЕМ (потери)'!$D$63</f>
        <v>4553.1100000000006</v>
      </c>
      <c r="E59" s="25">
        <f>SUMIFS('[5]1. Отчет АТС'!$F:$F,'[5]1. Отчет АТС'!$A:$A,$A59,'[5]1. Отчет АТС'!$B:$B,3)+'[5]2. Иные услуги'!$D$11+('[5]3. Услуги по передаче'!$F$11*1000)+('[5]4. СН (Установленные)'!$E$10*1000)+'[5]ПУНЦЕМ (потери)'!$D$63</f>
        <v>4336.8600000000006</v>
      </c>
      <c r="F59" s="25">
        <f>SUMIFS('[5]1. Отчет АТС'!$F:$F,'[5]1. Отчет АТС'!$A:$A,$A59,'[5]1. Отчет АТС'!$B:$B,4)+'[5]2. Иные услуги'!$D$11+('[5]3. Услуги по передаче'!$F$11*1000)+('[5]4. СН (Установленные)'!$E$10*1000)+'[5]ПУНЦЕМ (потери)'!$D$63</f>
        <v>4283.6900000000005</v>
      </c>
      <c r="G59" s="25">
        <f>SUMIFS('[5]1. Отчет АТС'!$F:$F,'[5]1. Отчет АТС'!$A:$A,$A59,'[5]1. Отчет АТС'!$B:$B,5)+'[5]2. Иные услуги'!$D$11+('[5]3. Услуги по передаче'!$F$11*1000)+('[5]4. СН (Установленные)'!$E$10*1000)+'[5]ПУНЦЕМ (потери)'!$D$63</f>
        <v>4485.22</v>
      </c>
      <c r="H59" s="25">
        <f>SUMIFS('[5]1. Отчет АТС'!$F:$F,'[5]1. Отчет АТС'!$A:$A,$A59,'[5]1. Отчет АТС'!$B:$B,6)+'[5]2. Иные услуги'!$D$11+('[5]3. Услуги по передаче'!$F$11*1000)+('[5]4. СН (Установленные)'!$E$10*1000)+'[5]ПУНЦЕМ (потери)'!$D$63</f>
        <v>4498.17</v>
      </c>
      <c r="I59" s="25">
        <f>SUMIFS('[5]1. Отчет АТС'!$F:$F,'[5]1. Отчет АТС'!$A:$A,$A59,'[5]1. Отчет АТС'!$B:$B,7)+'[5]2. Иные услуги'!$D$11+('[5]3. Услуги по передаче'!$F$11*1000)+('[5]4. СН (Установленные)'!$E$10*1000)+'[5]ПУНЦЕМ (потери)'!$D$63</f>
        <v>4683.8</v>
      </c>
      <c r="J59" s="25">
        <f>SUMIFS('[5]1. Отчет АТС'!$F:$F,'[5]1. Отчет АТС'!$A:$A,$A59,'[5]1. Отчет АТС'!$B:$B,8)+'[5]2. Иные услуги'!$D$11+('[5]3. Услуги по передаче'!$F$11*1000)+('[5]4. СН (Установленные)'!$E$10*1000)+'[5]ПУНЦЕМ (потери)'!$D$63</f>
        <v>5158.13</v>
      </c>
      <c r="K59" s="25">
        <f>SUMIFS('[5]1. Отчет АТС'!$F:$F,'[5]1. Отчет АТС'!$A:$A,$A59,'[5]1. Отчет АТС'!$B:$B,9)+'[5]2. Иные услуги'!$D$11+('[5]3. Услуги по передаче'!$F$11*1000)+('[5]4. СН (Установленные)'!$E$10*1000)+'[5]ПУНЦЕМ (потери)'!$D$63</f>
        <v>5585.4400000000005</v>
      </c>
      <c r="L59" s="25">
        <f>SUMIFS('[5]1. Отчет АТС'!$F:$F,'[5]1. Отчет АТС'!$A:$A,$A59,'[5]1. Отчет АТС'!$B:$B,10)+'[5]2. Иные услуги'!$D$11+('[5]3. Услуги по передаче'!$F$11*1000)+('[5]4. СН (Установленные)'!$E$10*1000)+'[5]ПУНЦЕМ (потери)'!$D$63</f>
        <v>5607.82</v>
      </c>
      <c r="M59" s="25">
        <f>SUMIFS('[5]1. Отчет АТС'!$F:$F,'[5]1. Отчет АТС'!$A:$A,$A59,'[5]1. Отчет АТС'!$B:$B,11)+'[5]2. Иные услуги'!$D$11+('[5]3. Услуги по передаче'!$F$11*1000)+('[5]4. СН (Установленные)'!$E$10*1000)+'[5]ПУНЦЕМ (потери)'!$D$63</f>
        <v>5615.91</v>
      </c>
      <c r="N59" s="25">
        <f>SUMIFS('[5]1. Отчет АТС'!$F:$F,'[5]1. Отчет АТС'!$A:$A,$A59,'[5]1. Отчет АТС'!$B:$B,12)+'[5]2. Иные услуги'!$D$11+('[5]3. Услуги по передаче'!$F$11*1000)+('[5]4. СН (Установленные)'!$E$10*1000)+'[5]ПУНЦЕМ (потери)'!$D$63</f>
        <v>5597.6100000000006</v>
      </c>
      <c r="O59" s="25">
        <f>SUMIFS('[5]1. Отчет АТС'!$F:$F,'[5]1. Отчет АТС'!$A:$A,$A59,'[5]1. Отчет АТС'!$B:$B,13)+'[5]2. Иные услуги'!$D$11+('[5]3. Услуги по передаче'!$F$11*1000)+('[5]4. СН (Установленные)'!$E$10*1000)+'[5]ПУНЦЕМ (потери)'!$D$63</f>
        <v>5591.6200000000008</v>
      </c>
      <c r="P59" s="25">
        <f>SUMIFS('[5]1. Отчет АТС'!$F:$F,'[5]1. Отчет АТС'!$A:$A,$A59,'[5]1. Отчет АТС'!$B:$B,14)+'[5]2. Иные услуги'!$D$11+('[5]3. Услуги по передаче'!$F$11*1000)+('[5]4. СН (Установленные)'!$E$10*1000)+'[5]ПУНЦЕМ (потери)'!$D$63</f>
        <v>5616</v>
      </c>
      <c r="Q59" s="25">
        <f>SUMIFS('[5]1. Отчет АТС'!$F:$F,'[5]1. Отчет АТС'!$A:$A,$A59,'[5]1. Отчет АТС'!$B:$B,15)+'[5]2. Иные услуги'!$D$11+('[5]3. Услуги по передаче'!$F$11*1000)+('[5]4. СН (Установленные)'!$E$10*1000)+'[5]ПУНЦЕМ (потери)'!$D$63</f>
        <v>5624.56</v>
      </c>
      <c r="R59" s="25">
        <f>SUMIFS('[5]1. Отчет АТС'!$F:$F,'[5]1. Отчет АТС'!$A:$A,$A59,'[5]1. Отчет АТС'!$B:$B,16)+'[5]2. Иные услуги'!$D$11+('[5]3. Услуги по передаче'!$F$11*1000)+('[5]4. СН (Установленные)'!$E$10*1000)+'[5]ПУНЦЕМ (потери)'!$D$63</f>
        <v>5648.1100000000006</v>
      </c>
      <c r="S59" s="25">
        <f>SUMIFS('[5]1. Отчет АТС'!$F:$F,'[5]1. Отчет АТС'!$A:$A,$A59,'[5]1. Отчет АТС'!$B:$B,17)+'[5]2. Иные услуги'!$D$11+('[5]3. Услуги по передаче'!$F$11*1000)+('[5]4. СН (Установленные)'!$E$10*1000)+'[5]ПУНЦЕМ (потери)'!$D$63</f>
        <v>5641.24</v>
      </c>
      <c r="T59" s="25">
        <f>SUMIFS('[5]1. Отчет АТС'!$F:$F,'[5]1. Отчет АТС'!$A:$A,$A59,'[5]1. Отчет АТС'!$B:$B,18)+'[5]2. Иные услуги'!$D$11+('[5]3. Услуги по передаче'!$F$11*1000)+('[5]4. СН (Установленные)'!$E$10*1000)+'[5]ПУНЦЕМ (потери)'!$D$63</f>
        <v>5614.2000000000007</v>
      </c>
      <c r="U59" s="25">
        <f>SUMIFS('[5]1. Отчет АТС'!$F:$F,'[5]1. Отчет АТС'!$A:$A,$A59,'[5]1. Отчет АТС'!$B:$B,19)+'[5]2. Иные услуги'!$D$11+('[5]3. Услуги по передаче'!$F$11*1000)+('[5]4. СН (Установленные)'!$E$10*1000)+'[5]ПУНЦЕМ (потери)'!$D$63</f>
        <v>5586.05</v>
      </c>
      <c r="V59" s="25">
        <f>SUMIFS('[5]1. Отчет АТС'!$F:$F,'[5]1. Отчет АТС'!$A:$A,$A59,'[5]1. Отчет АТС'!$B:$B,20)+'[5]2. Иные услуги'!$D$11+('[5]3. Услуги по передаче'!$F$11*1000)+('[5]4. СН (Установленные)'!$E$10*1000)+'[5]ПУНЦЕМ (потери)'!$D$63</f>
        <v>5594.4500000000007</v>
      </c>
      <c r="W59" s="25">
        <f>SUMIFS('[5]1. Отчет АТС'!$F:$F,'[5]1. Отчет АТС'!$A:$A,$A59,'[5]1. Отчет АТС'!$B:$B,21)+'[5]2. Иные услуги'!$D$11+('[5]3. Услуги по передаче'!$F$11*1000)+('[5]4. СН (Установленные)'!$E$10*1000)+'[5]ПУНЦЕМ (потери)'!$D$63</f>
        <v>5577.18</v>
      </c>
      <c r="X59" s="25">
        <f>SUMIFS('[5]1. Отчет АТС'!$F:$F,'[5]1. Отчет АТС'!$A:$A,$A59,'[5]1. Отчет АТС'!$B:$B,22)+'[5]2. Иные услуги'!$D$11+('[5]3. Услуги по передаче'!$F$11*1000)+('[5]4. СН (Установленные)'!$E$10*1000)+'[5]ПУНЦЕМ (потери)'!$D$63</f>
        <v>5449.42</v>
      </c>
      <c r="Y59" s="25">
        <f>SUMIFS('[5]1. Отчет АТС'!$F:$F,'[5]1. Отчет АТС'!$A:$A,$A59,'[5]1. Отчет АТС'!$B:$B,23)+'[5]2. Иные услуги'!$D$11+('[5]3. Услуги по передаче'!$F$11*1000)+('[5]4. СН (Установленные)'!$E$10*1000)+'[5]ПУНЦЕМ (потери)'!$D$63</f>
        <v>4929</v>
      </c>
    </row>
    <row r="60" spans="1:25">
      <c r="A60" s="24">
        <v>45520</v>
      </c>
      <c r="B60" s="25">
        <f>SUMIFS('[5]1. Отчет АТС'!$F:$F,'[5]1. Отчет АТС'!$A:$A,$A60,'[5]1. Отчет АТС'!$B:$B,0)+'[5]2. Иные услуги'!$D$11+('[5]3. Услуги по передаче'!$F$11*1000)+('[5]4. СН (Установленные)'!$E$10*1000)+'[5]ПУНЦЕМ (потери)'!$D$63</f>
        <v>4660.2299999999996</v>
      </c>
      <c r="C60" s="25">
        <f>SUMIFS('[5]1. Отчет АТС'!$F:$F,'[5]1. Отчет АТС'!$A:$A,$A60,'[5]1. Отчет АТС'!$B:$B,1)+'[5]2. Иные услуги'!$D$11+('[5]3. Услуги по передаче'!$F$11*1000)+('[5]4. СН (Установленные)'!$E$10*1000)+'[5]ПУНЦЕМ (потери)'!$D$63</f>
        <v>4611.47</v>
      </c>
      <c r="D60" s="25">
        <f>SUMIFS('[5]1. Отчет АТС'!$F:$F,'[5]1. Отчет АТС'!$A:$A,$A60,'[5]1. Отчет АТС'!$B:$B,2)+'[5]2. Иные услуги'!$D$11+('[5]3. Услуги по передаче'!$F$11*1000)+('[5]4. СН (Установленные)'!$E$10*1000)+'[5]ПУНЦЕМ (потери)'!$D$63</f>
        <v>4505.8900000000003</v>
      </c>
      <c r="E60" s="25">
        <f>SUMIFS('[5]1. Отчет АТС'!$F:$F,'[5]1. Отчет АТС'!$A:$A,$A60,'[5]1. Отчет АТС'!$B:$B,3)+'[5]2. Иные услуги'!$D$11+('[5]3. Услуги по передаче'!$F$11*1000)+('[5]4. СН (Установленные)'!$E$10*1000)+'[5]ПУНЦЕМ (потери)'!$D$63</f>
        <v>4294.04</v>
      </c>
      <c r="F60" s="25">
        <f>SUMIFS('[5]1. Отчет АТС'!$F:$F,'[5]1. Отчет АТС'!$A:$A,$A60,'[5]1. Отчет АТС'!$B:$B,4)+'[5]2. Иные услуги'!$D$11+('[5]3. Услуги по передаче'!$F$11*1000)+('[5]4. СН (Установленные)'!$E$10*1000)+'[5]ПУНЦЕМ (потери)'!$D$63</f>
        <v>4165.41</v>
      </c>
      <c r="G60" s="25">
        <f>SUMIFS('[5]1. Отчет АТС'!$F:$F,'[5]1. Отчет АТС'!$A:$A,$A60,'[5]1. Отчет АТС'!$B:$B,5)+'[5]2. Иные услуги'!$D$11+('[5]3. Услуги по передаче'!$F$11*1000)+('[5]4. СН (Установленные)'!$E$10*1000)+'[5]ПУНЦЕМ (потери)'!$D$63</f>
        <v>4427.82</v>
      </c>
      <c r="H60" s="25">
        <f>SUMIFS('[5]1. Отчет АТС'!$F:$F,'[5]1. Отчет АТС'!$A:$A,$A60,'[5]1. Отчет АТС'!$B:$B,6)+'[5]2. Иные услуги'!$D$11+('[5]3. Услуги по передаче'!$F$11*1000)+('[5]4. СН (Установленные)'!$E$10*1000)+'[5]ПУНЦЕМ (потери)'!$D$63</f>
        <v>4372.8900000000003</v>
      </c>
      <c r="I60" s="25">
        <f>SUMIFS('[5]1. Отчет АТС'!$F:$F,'[5]1. Отчет АТС'!$A:$A,$A60,'[5]1. Отчет АТС'!$B:$B,7)+'[5]2. Иные услуги'!$D$11+('[5]3. Услуги по передаче'!$F$11*1000)+('[5]4. СН (Установленные)'!$E$10*1000)+'[5]ПУНЦЕМ (потери)'!$D$63</f>
        <v>4557.1000000000004</v>
      </c>
      <c r="J60" s="25">
        <f>SUMIFS('[5]1. Отчет АТС'!$F:$F,'[5]1. Отчет АТС'!$A:$A,$A60,'[5]1. Отчет АТС'!$B:$B,8)+'[5]2. Иные услуги'!$D$11+('[5]3. Услуги по передаче'!$F$11*1000)+('[5]4. СН (Установленные)'!$E$10*1000)+'[5]ПУНЦЕМ (потери)'!$D$63</f>
        <v>4956.46</v>
      </c>
      <c r="K60" s="25">
        <f>SUMIFS('[5]1. Отчет АТС'!$F:$F,'[5]1. Отчет АТС'!$A:$A,$A60,'[5]1. Отчет АТС'!$B:$B,9)+'[5]2. Иные услуги'!$D$11+('[5]3. Услуги по передаче'!$F$11*1000)+('[5]4. СН (Установленные)'!$E$10*1000)+'[5]ПУНЦЕМ (потери)'!$D$63</f>
        <v>5520.43</v>
      </c>
      <c r="L60" s="25">
        <f>SUMIFS('[5]1. Отчет АТС'!$F:$F,'[5]1. Отчет АТС'!$A:$A,$A60,'[5]1. Отчет АТС'!$B:$B,10)+'[5]2. Иные услуги'!$D$11+('[5]3. Услуги по передаче'!$F$11*1000)+('[5]4. СН (Установленные)'!$E$10*1000)+'[5]ПУНЦЕМ (потери)'!$D$63</f>
        <v>5583.7100000000009</v>
      </c>
      <c r="M60" s="25">
        <f>SUMIFS('[5]1. Отчет АТС'!$F:$F,'[5]1. Отчет АТС'!$A:$A,$A60,'[5]1. Отчет АТС'!$B:$B,11)+'[5]2. Иные услуги'!$D$11+('[5]3. Услуги по передаче'!$F$11*1000)+('[5]4. СН (Установленные)'!$E$10*1000)+'[5]ПУНЦЕМ (потери)'!$D$63</f>
        <v>5586.32</v>
      </c>
      <c r="N60" s="25">
        <f>SUMIFS('[5]1. Отчет АТС'!$F:$F,'[5]1. Отчет АТС'!$A:$A,$A60,'[5]1. Отчет АТС'!$B:$B,12)+'[5]2. Иные услуги'!$D$11+('[5]3. Услуги по передаче'!$F$11*1000)+('[5]4. СН (Установленные)'!$E$10*1000)+'[5]ПУНЦЕМ (потери)'!$D$63</f>
        <v>5593.43</v>
      </c>
      <c r="O60" s="25">
        <f>SUMIFS('[5]1. Отчет АТС'!$F:$F,'[5]1. Отчет АТС'!$A:$A,$A60,'[5]1. Отчет АТС'!$B:$B,13)+'[5]2. Иные услуги'!$D$11+('[5]3. Услуги по передаче'!$F$11*1000)+('[5]4. СН (Установленные)'!$E$10*1000)+'[5]ПУНЦЕМ (потери)'!$D$63</f>
        <v>5581.88</v>
      </c>
      <c r="P60" s="25">
        <f>SUMIFS('[5]1. Отчет АТС'!$F:$F,'[5]1. Отчет АТС'!$A:$A,$A60,'[5]1. Отчет АТС'!$B:$B,14)+'[5]2. Иные услуги'!$D$11+('[5]3. Услуги по передаче'!$F$11*1000)+('[5]4. СН (Установленные)'!$E$10*1000)+'[5]ПУНЦЕМ (потери)'!$D$63</f>
        <v>5588.7900000000009</v>
      </c>
      <c r="Q60" s="25">
        <f>SUMIFS('[5]1. Отчет АТС'!$F:$F,'[5]1. Отчет АТС'!$A:$A,$A60,'[5]1. Отчет АТС'!$B:$B,15)+'[5]2. Иные услуги'!$D$11+('[5]3. Услуги по передаче'!$F$11*1000)+('[5]4. СН (Установленные)'!$E$10*1000)+'[5]ПУНЦЕМ (потери)'!$D$63</f>
        <v>5586.32</v>
      </c>
      <c r="R60" s="25">
        <f>SUMIFS('[5]1. Отчет АТС'!$F:$F,'[5]1. Отчет АТС'!$A:$A,$A60,'[5]1. Отчет АТС'!$B:$B,16)+'[5]2. Иные услуги'!$D$11+('[5]3. Услуги по передаче'!$F$11*1000)+('[5]4. СН (Установленные)'!$E$10*1000)+'[5]ПУНЦЕМ (потери)'!$D$63</f>
        <v>5598.57</v>
      </c>
      <c r="S60" s="25">
        <f>SUMIFS('[5]1. Отчет АТС'!$F:$F,'[5]1. Отчет АТС'!$A:$A,$A60,'[5]1. Отчет АТС'!$B:$B,17)+'[5]2. Иные услуги'!$D$11+('[5]3. Услуги по передаче'!$F$11*1000)+('[5]4. СН (Установленные)'!$E$10*1000)+'[5]ПУНЦЕМ (потери)'!$D$63</f>
        <v>5597.2000000000007</v>
      </c>
      <c r="T60" s="25">
        <f>SUMIFS('[5]1. Отчет АТС'!$F:$F,'[5]1. Отчет АТС'!$A:$A,$A60,'[5]1. Отчет АТС'!$B:$B,18)+'[5]2. Иные услуги'!$D$11+('[5]3. Услуги по передаче'!$F$11*1000)+('[5]4. СН (Установленные)'!$E$10*1000)+'[5]ПУНЦЕМ (потери)'!$D$63</f>
        <v>5601.9800000000005</v>
      </c>
      <c r="U60" s="25">
        <f>SUMIFS('[5]1. Отчет АТС'!$F:$F,'[5]1. Отчет АТС'!$A:$A,$A60,'[5]1. Отчет АТС'!$B:$B,19)+'[5]2. Иные услуги'!$D$11+('[5]3. Услуги по передаче'!$F$11*1000)+('[5]4. СН (Установленные)'!$E$10*1000)+'[5]ПУНЦЕМ (потери)'!$D$63</f>
        <v>5588.7100000000009</v>
      </c>
      <c r="V60" s="25">
        <f>SUMIFS('[5]1. Отчет АТС'!$F:$F,'[5]1. Отчет АТС'!$A:$A,$A60,'[5]1. Отчет АТС'!$B:$B,20)+'[5]2. Иные услуги'!$D$11+('[5]3. Услуги по передаче'!$F$11*1000)+('[5]4. СН (Установленные)'!$E$10*1000)+'[5]ПУНЦЕМ (потери)'!$D$63</f>
        <v>5600.27</v>
      </c>
      <c r="W60" s="25">
        <f>SUMIFS('[5]1. Отчет АТС'!$F:$F,'[5]1. Отчет АТС'!$A:$A,$A60,'[5]1. Отчет АТС'!$B:$B,21)+'[5]2. Иные услуги'!$D$11+('[5]3. Услуги по передаче'!$F$11*1000)+('[5]4. СН (Установленные)'!$E$10*1000)+'[5]ПУНЦЕМ (потери)'!$D$63</f>
        <v>5574.01</v>
      </c>
      <c r="X60" s="25">
        <f>SUMIFS('[5]1. Отчет АТС'!$F:$F,'[5]1. Отчет АТС'!$A:$A,$A60,'[5]1. Отчет АТС'!$B:$B,22)+'[5]2. Иные услуги'!$D$11+('[5]3. Услуги по передаче'!$F$11*1000)+('[5]4. СН (Установленные)'!$E$10*1000)+'[5]ПУНЦЕМ (потери)'!$D$63</f>
        <v>5354.41</v>
      </c>
      <c r="Y60" s="25">
        <f>SUMIFS('[5]1. Отчет АТС'!$F:$F,'[5]1. Отчет АТС'!$A:$A,$A60,'[5]1. Отчет АТС'!$B:$B,23)+'[5]2. Иные услуги'!$D$11+('[5]3. Услуги по передаче'!$F$11*1000)+('[5]4. СН (Установленные)'!$E$10*1000)+'[5]ПУНЦЕМ (потери)'!$D$63</f>
        <v>4935.75</v>
      </c>
    </row>
    <row r="61" spans="1:25">
      <c r="A61" s="24">
        <v>45521</v>
      </c>
      <c r="B61" s="25">
        <f>SUMIFS('[5]1. Отчет АТС'!$F:$F,'[5]1. Отчет АТС'!$A:$A,$A61,'[5]1. Отчет АТС'!$B:$B,0)+'[5]2. Иные услуги'!$D$11+('[5]3. Услуги по передаче'!$F$11*1000)+('[5]4. СН (Установленные)'!$E$10*1000)+'[5]ПУНЦЕМ (потери)'!$D$63</f>
        <v>4718.3100000000004</v>
      </c>
      <c r="C61" s="25">
        <f>SUMIFS('[5]1. Отчет АТС'!$F:$F,'[5]1. Отчет АТС'!$A:$A,$A61,'[5]1. Отчет АТС'!$B:$B,1)+'[5]2. Иные услуги'!$D$11+('[5]3. Услуги по передаче'!$F$11*1000)+('[5]4. СН (Установленные)'!$E$10*1000)+'[5]ПУНЦЕМ (потери)'!$D$63</f>
        <v>4650.1400000000003</v>
      </c>
      <c r="D61" s="25">
        <f>SUMIFS('[5]1. Отчет АТС'!$F:$F,'[5]1. Отчет АТС'!$A:$A,$A61,'[5]1. Отчет АТС'!$B:$B,2)+'[5]2. Иные услуги'!$D$11+('[5]3. Услуги по передаче'!$F$11*1000)+('[5]4. СН (Установленные)'!$E$10*1000)+'[5]ПУНЦЕМ (потери)'!$D$63</f>
        <v>4559.72</v>
      </c>
      <c r="E61" s="25">
        <f>SUMIFS('[5]1. Отчет АТС'!$F:$F,'[5]1. Отчет АТС'!$A:$A,$A61,'[5]1. Отчет АТС'!$B:$B,3)+'[5]2. Иные услуги'!$D$11+('[5]3. Услуги по передаче'!$F$11*1000)+('[5]4. СН (Установленные)'!$E$10*1000)+'[5]ПУНЦЕМ (потери)'!$D$63</f>
        <v>4445.99</v>
      </c>
      <c r="F61" s="25">
        <f>SUMIFS('[5]1. Отчет АТС'!$F:$F,'[5]1. Отчет АТС'!$A:$A,$A61,'[5]1. Отчет АТС'!$B:$B,4)+'[5]2. Иные услуги'!$D$11+('[5]3. Услуги по передаче'!$F$11*1000)+('[5]4. СН (Установленные)'!$E$10*1000)+'[5]ПУНЦЕМ (потери)'!$D$63</f>
        <v>4511.76</v>
      </c>
      <c r="G61" s="25">
        <f>SUMIFS('[5]1. Отчет АТС'!$F:$F,'[5]1. Отчет АТС'!$A:$A,$A61,'[5]1. Отчет АТС'!$B:$B,5)+'[5]2. Иные услуги'!$D$11+('[5]3. Услуги по передаче'!$F$11*1000)+('[5]4. СН (Установленные)'!$E$10*1000)+'[5]ПУНЦЕМ (потери)'!$D$63</f>
        <v>4624.6000000000004</v>
      </c>
      <c r="H61" s="25">
        <f>SUMIFS('[5]1. Отчет АТС'!$F:$F,'[5]1. Отчет АТС'!$A:$A,$A61,'[5]1. Отчет АТС'!$B:$B,6)+'[5]2. Иные услуги'!$D$11+('[5]3. Услуги по передаче'!$F$11*1000)+('[5]4. СН (Установленные)'!$E$10*1000)+'[5]ПУНЦЕМ (потери)'!$D$63</f>
        <v>4705.1400000000003</v>
      </c>
      <c r="I61" s="25">
        <f>SUMIFS('[5]1. Отчет АТС'!$F:$F,'[5]1. Отчет АТС'!$A:$A,$A61,'[5]1. Отчет АТС'!$B:$B,7)+'[5]2. Иные услуги'!$D$11+('[5]3. Услуги по передаче'!$F$11*1000)+('[5]4. СН (Установленные)'!$E$10*1000)+'[5]ПУНЦЕМ (потери)'!$D$63</f>
        <v>4937.18</v>
      </c>
      <c r="J61" s="25">
        <f>SUMIFS('[5]1. Отчет АТС'!$F:$F,'[5]1. Отчет АТС'!$A:$A,$A61,'[5]1. Отчет АТС'!$B:$B,8)+'[5]2. Иные услуги'!$D$11+('[5]3. Услуги по передаче'!$F$11*1000)+('[5]4. СН (Установленные)'!$E$10*1000)+'[5]ПУНЦЕМ (потери)'!$D$63</f>
        <v>5538.1</v>
      </c>
      <c r="K61" s="25">
        <f>SUMIFS('[5]1. Отчет АТС'!$F:$F,'[5]1. Отчет АТС'!$A:$A,$A61,'[5]1. Отчет АТС'!$B:$B,9)+'[5]2. Иные услуги'!$D$11+('[5]3. Услуги по передаче'!$F$11*1000)+('[5]4. СН (Установленные)'!$E$10*1000)+'[5]ПУНЦЕМ (потери)'!$D$63</f>
        <v>5595.49</v>
      </c>
      <c r="L61" s="25">
        <f>SUMIFS('[5]1. Отчет АТС'!$F:$F,'[5]1. Отчет АТС'!$A:$A,$A61,'[5]1. Отчет АТС'!$B:$B,10)+'[5]2. Иные услуги'!$D$11+('[5]3. Услуги по передаче'!$F$11*1000)+('[5]4. СН (Установленные)'!$E$10*1000)+'[5]ПУНЦЕМ (потери)'!$D$63</f>
        <v>5611.72</v>
      </c>
      <c r="M61" s="25">
        <f>SUMIFS('[5]1. Отчет АТС'!$F:$F,'[5]1. Отчет АТС'!$A:$A,$A61,'[5]1. Отчет АТС'!$B:$B,11)+'[5]2. Иные услуги'!$D$11+('[5]3. Услуги по передаче'!$F$11*1000)+('[5]4. СН (Установленные)'!$E$10*1000)+'[5]ПУНЦЕМ (потери)'!$D$63</f>
        <v>5615.18</v>
      </c>
      <c r="N61" s="25">
        <f>SUMIFS('[5]1. Отчет АТС'!$F:$F,'[5]1. Отчет АТС'!$A:$A,$A61,'[5]1. Отчет АТС'!$B:$B,12)+'[5]2. Иные услуги'!$D$11+('[5]3. Услуги по передаче'!$F$11*1000)+('[5]4. СН (Установленные)'!$E$10*1000)+'[5]ПУНЦЕМ (потери)'!$D$63</f>
        <v>5613.18</v>
      </c>
      <c r="O61" s="25">
        <f>SUMIFS('[5]1. Отчет АТС'!$F:$F,'[5]1. Отчет АТС'!$A:$A,$A61,'[5]1. Отчет АТС'!$B:$B,13)+'[5]2. Иные услуги'!$D$11+('[5]3. Услуги по передаче'!$F$11*1000)+('[5]4. СН (Установленные)'!$E$10*1000)+'[5]ПУНЦЕМ (потери)'!$D$63</f>
        <v>5610.1900000000005</v>
      </c>
      <c r="P61" s="25">
        <f>SUMIFS('[5]1. Отчет АТС'!$F:$F,'[5]1. Отчет АТС'!$A:$A,$A61,'[5]1. Отчет АТС'!$B:$B,14)+'[5]2. Иные услуги'!$D$11+('[5]3. Услуги по передаче'!$F$11*1000)+('[5]4. СН (Установленные)'!$E$10*1000)+'[5]ПУНЦЕМ (потери)'!$D$63</f>
        <v>5618.0400000000009</v>
      </c>
      <c r="Q61" s="25">
        <f>SUMIFS('[5]1. Отчет АТС'!$F:$F,'[5]1. Отчет АТС'!$A:$A,$A61,'[5]1. Отчет АТС'!$B:$B,15)+'[5]2. Иные услуги'!$D$11+('[5]3. Услуги по передаче'!$F$11*1000)+('[5]4. СН (Установленные)'!$E$10*1000)+'[5]ПУНЦЕМ (потери)'!$D$63</f>
        <v>5616.2100000000009</v>
      </c>
      <c r="R61" s="25">
        <f>SUMIFS('[5]1. Отчет АТС'!$F:$F,'[5]1. Отчет АТС'!$A:$A,$A61,'[5]1. Отчет АТС'!$B:$B,16)+'[5]2. Иные услуги'!$D$11+('[5]3. Услуги по передаче'!$F$11*1000)+('[5]4. СН (Установленные)'!$E$10*1000)+'[5]ПУНЦЕМ (потери)'!$D$63</f>
        <v>5620.7900000000009</v>
      </c>
      <c r="S61" s="25">
        <f>SUMIFS('[5]1. Отчет АТС'!$F:$F,'[5]1. Отчет АТС'!$A:$A,$A61,'[5]1. Отчет АТС'!$B:$B,17)+'[5]2. Иные услуги'!$D$11+('[5]3. Услуги по передаче'!$F$11*1000)+('[5]4. СН (Установленные)'!$E$10*1000)+'[5]ПУНЦЕМ (потери)'!$D$63</f>
        <v>5618.57</v>
      </c>
      <c r="T61" s="25">
        <f>SUMIFS('[5]1. Отчет АТС'!$F:$F,'[5]1. Отчет АТС'!$A:$A,$A61,'[5]1. Отчет АТС'!$B:$B,18)+'[5]2. Иные услуги'!$D$11+('[5]3. Услуги по передаче'!$F$11*1000)+('[5]4. СН (Установленные)'!$E$10*1000)+'[5]ПУНЦЕМ (потери)'!$D$63</f>
        <v>5612.88</v>
      </c>
      <c r="U61" s="25">
        <f>SUMIFS('[5]1. Отчет АТС'!$F:$F,'[5]1. Отчет АТС'!$A:$A,$A61,'[5]1. Отчет АТС'!$B:$B,19)+'[5]2. Иные услуги'!$D$11+('[5]3. Услуги по передаче'!$F$11*1000)+('[5]4. СН (Установленные)'!$E$10*1000)+'[5]ПУНЦЕМ (потери)'!$D$63</f>
        <v>5596.76</v>
      </c>
      <c r="V61" s="25">
        <f>SUMIFS('[5]1. Отчет АТС'!$F:$F,'[5]1. Отчет АТС'!$A:$A,$A61,'[5]1. Отчет АТС'!$B:$B,20)+'[5]2. Иные услуги'!$D$11+('[5]3. Услуги по передаче'!$F$11*1000)+('[5]4. СН (Установленные)'!$E$10*1000)+'[5]ПУНЦЕМ (потери)'!$D$63</f>
        <v>5599.34</v>
      </c>
      <c r="W61" s="25">
        <f>SUMIFS('[5]1. Отчет АТС'!$F:$F,'[5]1. Отчет АТС'!$A:$A,$A61,'[5]1. Отчет АТС'!$B:$B,21)+'[5]2. Иные услуги'!$D$11+('[5]3. Услуги по передаче'!$F$11*1000)+('[5]4. СН (Установленные)'!$E$10*1000)+'[5]ПУНЦЕМ (потери)'!$D$63</f>
        <v>5591.0400000000009</v>
      </c>
      <c r="X61" s="25">
        <f>SUMIFS('[5]1. Отчет АТС'!$F:$F,'[5]1. Отчет АТС'!$A:$A,$A61,'[5]1. Отчет АТС'!$B:$B,22)+'[5]2. Иные услуги'!$D$11+('[5]3. Услуги по передаче'!$F$11*1000)+('[5]4. СН (Установленные)'!$E$10*1000)+'[5]ПУНЦЕМ (потери)'!$D$63</f>
        <v>5308.99</v>
      </c>
      <c r="Y61" s="25">
        <f>SUMIFS('[5]1. Отчет АТС'!$F:$F,'[5]1. Отчет АТС'!$A:$A,$A61,'[5]1. Отчет АТС'!$B:$B,23)+'[5]2. Иные услуги'!$D$11+('[5]3. Услуги по передаче'!$F$11*1000)+('[5]4. СН (Установленные)'!$E$10*1000)+'[5]ПУНЦЕМ (потери)'!$D$63</f>
        <v>4931.2</v>
      </c>
    </row>
    <row r="62" spans="1:25">
      <c r="A62" s="24">
        <v>45522</v>
      </c>
      <c r="B62" s="25">
        <f>SUMIFS('[5]1. Отчет АТС'!$F:$F,'[5]1. Отчет АТС'!$A:$A,$A62,'[5]1. Отчет АТС'!$B:$B,0)+'[5]2. Иные услуги'!$D$11+('[5]3. Услуги по передаче'!$F$11*1000)+('[5]4. СН (Установленные)'!$E$10*1000)+'[5]ПУНЦЕМ (потери)'!$D$63</f>
        <v>4708.72</v>
      </c>
      <c r="C62" s="25">
        <f>SUMIFS('[5]1. Отчет АТС'!$F:$F,'[5]1. Отчет АТС'!$A:$A,$A62,'[5]1. Отчет АТС'!$B:$B,1)+'[5]2. Иные услуги'!$D$11+('[5]3. Услуги по передаче'!$F$11*1000)+('[5]4. СН (Установленные)'!$E$10*1000)+'[5]ПУНЦЕМ (потери)'!$D$63</f>
        <v>4619.09</v>
      </c>
      <c r="D62" s="25">
        <f>SUMIFS('[5]1. Отчет АТС'!$F:$F,'[5]1. Отчет АТС'!$A:$A,$A62,'[5]1. Отчет АТС'!$B:$B,2)+'[5]2. Иные услуги'!$D$11+('[5]3. Услуги по передаче'!$F$11*1000)+('[5]4. СН (Установленные)'!$E$10*1000)+'[5]ПУНЦЕМ (потери)'!$D$63</f>
        <v>4448.43</v>
      </c>
      <c r="E62" s="25">
        <f>SUMIFS('[5]1. Отчет АТС'!$F:$F,'[5]1. Отчет АТС'!$A:$A,$A62,'[5]1. Отчет АТС'!$B:$B,3)+'[5]2. Иные услуги'!$D$11+('[5]3. Услуги по передаче'!$F$11*1000)+('[5]4. СН (Установленные)'!$E$10*1000)+'[5]ПУНЦЕМ (потери)'!$D$63</f>
        <v>4385.4799999999996</v>
      </c>
      <c r="F62" s="25">
        <f>SUMIFS('[5]1. Отчет АТС'!$F:$F,'[5]1. Отчет АТС'!$A:$A,$A62,'[5]1. Отчет АТС'!$B:$B,4)+'[5]2. Иные услуги'!$D$11+('[5]3. Услуги по передаче'!$F$11*1000)+('[5]4. СН (Установленные)'!$E$10*1000)+'[5]ПУНЦЕМ (потери)'!$D$63</f>
        <v>4370.13</v>
      </c>
      <c r="G62" s="25">
        <f>SUMIFS('[5]1. Отчет АТС'!$F:$F,'[5]1. Отчет АТС'!$A:$A,$A62,'[5]1. Отчет АТС'!$B:$B,5)+'[5]2. Иные услуги'!$D$11+('[5]3. Услуги по передаче'!$F$11*1000)+('[5]4. СН (Установленные)'!$E$10*1000)+'[5]ПУНЦЕМ (потери)'!$D$63</f>
        <v>4601.6000000000004</v>
      </c>
      <c r="H62" s="25">
        <f>SUMIFS('[5]1. Отчет АТС'!$F:$F,'[5]1. Отчет АТС'!$A:$A,$A62,'[5]1. Отчет АТС'!$B:$B,6)+'[5]2. Иные услуги'!$D$11+('[5]3. Услуги по передаче'!$F$11*1000)+('[5]4. СН (Установленные)'!$E$10*1000)+'[5]ПУНЦЕМ (потери)'!$D$63</f>
        <v>4703.2</v>
      </c>
      <c r="I62" s="25">
        <f>SUMIFS('[5]1. Отчет АТС'!$F:$F,'[5]1. Отчет АТС'!$A:$A,$A62,'[5]1. Отчет АТС'!$B:$B,7)+'[5]2. Иные услуги'!$D$11+('[5]3. Услуги по передаче'!$F$11*1000)+('[5]4. СН (Установленные)'!$E$10*1000)+'[5]ПУНЦЕМ (потери)'!$D$63</f>
        <v>5013.7</v>
      </c>
      <c r="J62" s="25">
        <f>SUMIFS('[5]1. Отчет АТС'!$F:$F,'[5]1. Отчет АТС'!$A:$A,$A62,'[5]1. Отчет АТС'!$B:$B,8)+'[5]2. Иные услуги'!$D$11+('[5]3. Услуги по передаче'!$F$11*1000)+('[5]4. СН (Установленные)'!$E$10*1000)+'[5]ПУНЦЕМ (потери)'!$D$63</f>
        <v>5582.35</v>
      </c>
      <c r="K62" s="25">
        <f>SUMIFS('[5]1. Отчет АТС'!$F:$F,'[5]1. Отчет АТС'!$A:$A,$A62,'[5]1. Отчет АТС'!$B:$B,9)+'[5]2. Иные услуги'!$D$11+('[5]3. Услуги по передаче'!$F$11*1000)+('[5]4. СН (Установленные)'!$E$10*1000)+'[5]ПУНЦЕМ (потери)'!$D$63</f>
        <v>5627.42</v>
      </c>
      <c r="L62" s="25">
        <f>SUMIFS('[5]1. Отчет АТС'!$F:$F,'[5]1. Отчет АТС'!$A:$A,$A62,'[5]1. Отчет АТС'!$B:$B,10)+'[5]2. Иные услуги'!$D$11+('[5]3. Услуги по передаче'!$F$11*1000)+('[5]4. СН (Установленные)'!$E$10*1000)+'[5]ПУНЦЕМ (потери)'!$D$63</f>
        <v>5700.65</v>
      </c>
      <c r="M62" s="25">
        <f>SUMIFS('[5]1. Отчет АТС'!$F:$F,'[5]1. Отчет АТС'!$A:$A,$A62,'[5]1. Отчет АТС'!$B:$B,11)+'[5]2. Иные услуги'!$D$11+('[5]3. Услуги по передаче'!$F$11*1000)+('[5]4. СН (Установленные)'!$E$10*1000)+'[5]ПУНЦЕМ (потери)'!$D$63</f>
        <v>5720.6200000000008</v>
      </c>
      <c r="N62" s="25">
        <f>SUMIFS('[5]1. Отчет АТС'!$F:$F,'[5]1. Отчет АТС'!$A:$A,$A62,'[5]1. Отчет АТС'!$B:$B,12)+'[5]2. Иные услуги'!$D$11+('[5]3. Услуги по передаче'!$F$11*1000)+('[5]4. СН (Установленные)'!$E$10*1000)+'[5]ПУНЦЕМ (потери)'!$D$63</f>
        <v>5725.0400000000009</v>
      </c>
      <c r="O62" s="25">
        <f>SUMIFS('[5]1. Отчет АТС'!$F:$F,'[5]1. Отчет АТС'!$A:$A,$A62,'[5]1. Отчет АТС'!$B:$B,13)+'[5]2. Иные услуги'!$D$11+('[5]3. Услуги по передаче'!$F$11*1000)+('[5]4. СН (Установленные)'!$E$10*1000)+'[5]ПУНЦЕМ (потери)'!$D$63</f>
        <v>5757.65</v>
      </c>
      <c r="P62" s="25">
        <f>SUMIFS('[5]1. Отчет АТС'!$F:$F,'[5]1. Отчет АТС'!$A:$A,$A62,'[5]1. Отчет АТС'!$B:$B,14)+'[5]2. Иные услуги'!$D$11+('[5]3. Услуги по передаче'!$F$11*1000)+('[5]4. СН (Установленные)'!$E$10*1000)+'[5]ПУНЦЕМ (потери)'!$D$63</f>
        <v>5801.2900000000009</v>
      </c>
      <c r="Q62" s="25">
        <f>SUMIFS('[5]1. Отчет АТС'!$F:$F,'[5]1. Отчет АТС'!$A:$A,$A62,'[5]1. Отчет АТС'!$B:$B,15)+'[5]2. Иные услуги'!$D$11+('[5]3. Услуги по передаче'!$F$11*1000)+('[5]4. СН (Установленные)'!$E$10*1000)+'[5]ПУНЦЕМ (потери)'!$D$63</f>
        <v>5733.1900000000005</v>
      </c>
      <c r="R62" s="25">
        <f>SUMIFS('[5]1. Отчет АТС'!$F:$F,'[5]1. Отчет АТС'!$A:$A,$A62,'[5]1. Отчет АТС'!$B:$B,16)+'[5]2. Иные услуги'!$D$11+('[5]3. Услуги по передаче'!$F$11*1000)+('[5]4. СН (Установленные)'!$E$10*1000)+'[5]ПУНЦЕМ (потери)'!$D$63</f>
        <v>5735.9800000000005</v>
      </c>
      <c r="S62" s="25">
        <f>SUMIFS('[5]1. Отчет АТС'!$F:$F,'[5]1. Отчет АТС'!$A:$A,$A62,'[5]1. Отчет АТС'!$B:$B,17)+'[5]2. Иные услуги'!$D$11+('[5]3. Услуги по передаче'!$F$11*1000)+('[5]4. СН (Установленные)'!$E$10*1000)+'[5]ПУНЦЕМ (потери)'!$D$63</f>
        <v>5736.2800000000007</v>
      </c>
      <c r="T62" s="25">
        <f>SUMIFS('[5]1. Отчет АТС'!$F:$F,'[5]1. Отчет АТС'!$A:$A,$A62,'[5]1. Отчет АТС'!$B:$B,18)+'[5]2. Иные услуги'!$D$11+('[5]3. Услуги по передаче'!$F$11*1000)+('[5]4. СН (Установленные)'!$E$10*1000)+'[5]ПУНЦЕМ (потери)'!$D$63</f>
        <v>5737.02</v>
      </c>
      <c r="U62" s="25">
        <f>SUMIFS('[5]1. Отчет АТС'!$F:$F,'[5]1. Отчет АТС'!$A:$A,$A62,'[5]1. Отчет АТС'!$B:$B,19)+'[5]2. Иные услуги'!$D$11+('[5]3. Услуги по передаче'!$F$11*1000)+('[5]4. СН (Установленные)'!$E$10*1000)+'[5]ПУНЦЕМ (потери)'!$D$63</f>
        <v>5656.56</v>
      </c>
      <c r="V62" s="25">
        <f>SUMIFS('[5]1. Отчет АТС'!$F:$F,'[5]1. Отчет АТС'!$A:$A,$A62,'[5]1. Отчет АТС'!$B:$B,20)+'[5]2. Иные услуги'!$D$11+('[5]3. Услуги по передаче'!$F$11*1000)+('[5]4. СН (Установленные)'!$E$10*1000)+'[5]ПУНЦЕМ (потери)'!$D$63</f>
        <v>5660.6</v>
      </c>
      <c r="W62" s="25">
        <f>SUMIFS('[5]1. Отчет АТС'!$F:$F,'[5]1. Отчет АТС'!$A:$A,$A62,'[5]1. Отчет АТС'!$B:$B,21)+'[5]2. Иные услуги'!$D$11+('[5]3. Услуги по передаче'!$F$11*1000)+('[5]4. СН (Установленные)'!$E$10*1000)+'[5]ПУНЦЕМ (потери)'!$D$63</f>
        <v>5620.2800000000007</v>
      </c>
      <c r="X62" s="25">
        <f>SUMIFS('[5]1. Отчет АТС'!$F:$F,'[5]1. Отчет АТС'!$A:$A,$A62,'[5]1. Отчет АТС'!$B:$B,22)+'[5]2. Иные услуги'!$D$11+('[5]3. Услуги по передаче'!$F$11*1000)+('[5]4. СН (Установленные)'!$E$10*1000)+'[5]ПУНЦЕМ (потери)'!$D$63</f>
        <v>5562.1200000000008</v>
      </c>
      <c r="Y62" s="25">
        <f>SUMIFS('[5]1. Отчет АТС'!$F:$F,'[5]1. Отчет АТС'!$A:$A,$A62,'[5]1. Отчет АТС'!$B:$B,23)+'[5]2. Иные услуги'!$D$11+('[5]3. Услуги по передаче'!$F$11*1000)+('[5]4. СН (Установленные)'!$E$10*1000)+'[5]ПУНЦЕМ (потери)'!$D$63</f>
        <v>5007.71</v>
      </c>
    </row>
    <row r="63" spans="1:25">
      <c r="A63" s="24">
        <v>45523</v>
      </c>
      <c r="B63" s="25">
        <f>SUMIFS('[5]1. Отчет АТС'!$F:$F,'[5]1. Отчет АТС'!$A:$A,$A63,'[5]1. Отчет АТС'!$B:$B,0)+'[5]2. Иные услуги'!$D$11+('[5]3. Услуги по передаче'!$F$11*1000)+('[5]4. СН (Установленные)'!$E$10*1000)+'[5]ПУНЦЕМ (потери)'!$D$63</f>
        <v>4734.16</v>
      </c>
      <c r="C63" s="25">
        <f>SUMIFS('[5]1. Отчет АТС'!$F:$F,'[5]1. Отчет АТС'!$A:$A,$A63,'[5]1. Отчет АТС'!$B:$B,1)+'[5]2. Иные услуги'!$D$11+('[5]3. Услуги по передаче'!$F$11*1000)+('[5]4. СН (Установленные)'!$E$10*1000)+'[5]ПУНЦЕМ (потери)'!$D$63</f>
        <v>4686.32</v>
      </c>
      <c r="D63" s="25">
        <f>SUMIFS('[5]1. Отчет АТС'!$F:$F,'[5]1. Отчет АТС'!$A:$A,$A63,'[5]1. Отчет АТС'!$B:$B,2)+'[5]2. Иные услуги'!$D$11+('[5]3. Услуги по передаче'!$F$11*1000)+('[5]4. СН (Установленные)'!$E$10*1000)+'[5]ПУНЦЕМ (потери)'!$D$63</f>
        <v>4482.13</v>
      </c>
      <c r="E63" s="25">
        <f>SUMIFS('[5]1. Отчет АТС'!$F:$F,'[5]1. Отчет АТС'!$A:$A,$A63,'[5]1. Отчет АТС'!$B:$B,3)+'[5]2. Иные услуги'!$D$11+('[5]3. Услуги по передаче'!$F$11*1000)+('[5]4. СН (Установленные)'!$E$10*1000)+'[5]ПУНЦЕМ (потери)'!$D$63</f>
        <v>4338.0599999999995</v>
      </c>
      <c r="F63" s="25">
        <f>SUMIFS('[5]1. Отчет АТС'!$F:$F,'[5]1. Отчет АТС'!$A:$A,$A63,'[5]1. Отчет АТС'!$B:$B,4)+'[5]2. Иные услуги'!$D$11+('[5]3. Услуги по передаче'!$F$11*1000)+('[5]4. СН (Установленные)'!$E$10*1000)+'[5]ПУНЦЕМ (потери)'!$D$63</f>
        <v>4321.55</v>
      </c>
      <c r="G63" s="25">
        <f>SUMIFS('[5]1. Отчет АТС'!$F:$F,'[5]1. Отчет АТС'!$A:$A,$A63,'[5]1. Отчет АТС'!$B:$B,5)+'[5]2. Иные услуги'!$D$11+('[5]3. Услуги по передаче'!$F$11*1000)+('[5]4. СН (Установленные)'!$E$10*1000)+'[5]ПУНЦЕМ (потери)'!$D$63</f>
        <v>4628.68</v>
      </c>
      <c r="H63" s="25">
        <f>SUMIFS('[5]1. Отчет АТС'!$F:$F,'[5]1. Отчет АТС'!$A:$A,$A63,'[5]1. Отчет АТС'!$B:$B,6)+'[5]2. Иные услуги'!$D$11+('[5]3. Услуги по передаче'!$F$11*1000)+('[5]4. СН (Установленные)'!$E$10*1000)+'[5]ПУНЦЕМ (потери)'!$D$63</f>
        <v>4723.97</v>
      </c>
      <c r="I63" s="25">
        <f>SUMIFS('[5]1. Отчет АТС'!$F:$F,'[5]1. Отчет АТС'!$A:$A,$A63,'[5]1. Отчет АТС'!$B:$B,7)+'[5]2. Иные услуги'!$D$11+('[5]3. Услуги по передаче'!$F$11*1000)+('[5]4. СН (Установленные)'!$E$10*1000)+'[5]ПУНЦЕМ (потери)'!$D$63</f>
        <v>5055.78</v>
      </c>
      <c r="J63" s="25">
        <f>SUMIFS('[5]1. Отчет АТС'!$F:$F,'[5]1. Отчет АТС'!$A:$A,$A63,'[5]1. Отчет АТС'!$B:$B,8)+'[5]2. Иные услуги'!$D$11+('[5]3. Услуги по передаче'!$F$11*1000)+('[5]4. СН (Установленные)'!$E$10*1000)+'[5]ПУНЦЕМ (потери)'!$D$63</f>
        <v>5608.91</v>
      </c>
      <c r="K63" s="25">
        <f>SUMIFS('[5]1. Отчет АТС'!$F:$F,'[5]1. Отчет АТС'!$A:$A,$A63,'[5]1. Отчет АТС'!$B:$B,9)+'[5]2. Иные услуги'!$D$11+('[5]3. Услуги по передаче'!$F$11*1000)+('[5]4. СН (Установленные)'!$E$10*1000)+'[5]ПУНЦЕМ (потери)'!$D$63</f>
        <v>5719.5300000000007</v>
      </c>
      <c r="L63" s="25">
        <f>SUMIFS('[5]1. Отчет АТС'!$F:$F,'[5]1. Отчет АТС'!$A:$A,$A63,'[5]1. Отчет АТС'!$B:$B,10)+'[5]2. Иные услуги'!$D$11+('[5]3. Услуги по передаче'!$F$11*1000)+('[5]4. СН (Установленные)'!$E$10*1000)+'[5]ПУНЦЕМ (потери)'!$D$63</f>
        <v>5842.09</v>
      </c>
      <c r="M63" s="25">
        <f>SUMIFS('[5]1. Отчет АТС'!$F:$F,'[5]1. Отчет АТС'!$A:$A,$A63,'[5]1. Отчет АТС'!$B:$B,11)+'[5]2. Иные услуги'!$D$11+('[5]3. Услуги по передаче'!$F$11*1000)+('[5]4. СН (Установленные)'!$E$10*1000)+'[5]ПУНЦЕМ (потери)'!$D$63</f>
        <v>5883.7800000000007</v>
      </c>
      <c r="N63" s="25">
        <f>SUMIFS('[5]1. Отчет АТС'!$F:$F,'[5]1. Отчет АТС'!$A:$A,$A63,'[5]1. Отчет АТС'!$B:$B,12)+'[5]2. Иные услуги'!$D$11+('[5]3. Услуги по передаче'!$F$11*1000)+('[5]4. СН (Установленные)'!$E$10*1000)+'[5]ПУНЦЕМ (потери)'!$D$63</f>
        <v>5899.09</v>
      </c>
      <c r="O63" s="25">
        <f>SUMIFS('[5]1. Отчет АТС'!$F:$F,'[5]1. Отчет АТС'!$A:$A,$A63,'[5]1. Отчет АТС'!$B:$B,13)+'[5]2. Иные услуги'!$D$11+('[5]3. Услуги по передаче'!$F$11*1000)+('[5]4. СН (Установленные)'!$E$10*1000)+'[5]ПУНЦЕМ (потери)'!$D$63</f>
        <v>5915.8700000000008</v>
      </c>
      <c r="P63" s="25">
        <f>SUMIFS('[5]1. Отчет АТС'!$F:$F,'[5]1. Отчет АТС'!$A:$A,$A63,'[5]1. Отчет АТС'!$B:$B,14)+'[5]2. Иные услуги'!$D$11+('[5]3. Услуги по передаче'!$F$11*1000)+('[5]4. СН (Установленные)'!$E$10*1000)+'[5]ПУНЦЕМ (потери)'!$D$63</f>
        <v>5949.2300000000005</v>
      </c>
      <c r="Q63" s="25">
        <f>SUMIFS('[5]1. Отчет АТС'!$F:$F,'[5]1. Отчет АТС'!$A:$A,$A63,'[5]1. Отчет АТС'!$B:$B,15)+'[5]2. Иные услуги'!$D$11+('[5]3. Услуги по передаче'!$F$11*1000)+('[5]4. СН (Установленные)'!$E$10*1000)+'[5]ПУНЦЕМ (потери)'!$D$63</f>
        <v>5966.92</v>
      </c>
      <c r="R63" s="25">
        <f>SUMIFS('[5]1. Отчет АТС'!$F:$F,'[5]1. Отчет АТС'!$A:$A,$A63,'[5]1. Отчет АТС'!$B:$B,16)+'[5]2. Иные услуги'!$D$11+('[5]3. Услуги по передаче'!$F$11*1000)+('[5]4. СН (Установленные)'!$E$10*1000)+'[5]ПУНЦЕМ (потери)'!$D$63</f>
        <v>5974.3</v>
      </c>
      <c r="S63" s="25">
        <f>SUMIFS('[5]1. Отчет АТС'!$F:$F,'[5]1. Отчет АТС'!$A:$A,$A63,'[5]1. Отчет АТС'!$B:$B,17)+'[5]2. Иные услуги'!$D$11+('[5]3. Услуги по передаче'!$F$11*1000)+('[5]4. СН (Установленные)'!$E$10*1000)+'[5]ПУНЦЕМ (потери)'!$D$63</f>
        <v>5982.01</v>
      </c>
      <c r="T63" s="25">
        <f>SUMIFS('[5]1. Отчет АТС'!$F:$F,'[5]1. Отчет АТС'!$A:$A,$A63,'[5]1. Отчет АТС'!$B:$B,18)+'[5]2. Иные услуги'!$D$11+('[5]3. Услуги по передаче'!$F$11*1000)+('[5]4. СН (Установленные)'!$E$10*1000)+'[5]ПУНЦЕМ (потери)'!$D$63</f>
        <v>5915.15</v>
      </c>
      <c r="U63" s="25">
        <f>SUMIFS('[5]1. Отчет АТС'!$F:$F,'[5]1. Отчет АТС'!$A:$A,$A63,'[5]1. Отчет АТС'!$B:$B,19)+'[5]2. Иные услуги'!$D$11+('[5]3. Услуги по передаче'!$F$11*1000)+('[5]4. СН (Установленные)'!$E$10*1000)+'[5]ПУНЦЕМ (потери)'!$D$63</f>
        <v>5798.35</v>
      </c>
      <c r="V63" s="25">
        <f>SUMIFS('[5]1. Отчет АТС'!$F:$F,'[5]1. Отчет АТС'!$A:$A,$A63,'[5]1. Отчет АТС'!$B:$B,20)+'[5]2. Иные услуги'!$D$11+('[5]3. Услуги по передаче'!$F$11*1000)+('[5]4. СН (Установленные)'!$E$10*1000)+'[5]ПУНЦЕМ (потери)'!$D$63</f>
        <v>5822.7300000000005</v>
      </c>
      <c r="W63" s="25">
        <f>SUMIFS('[5]1. Отчет АТС'!$F:$F,'[5]1. Отчет АТС'!$A:$A,$A63,'[5]1. Отчет АТС'!$B:$B,21)+'[5]2. Иные услуги'!$D$11+('[5]3. Услуги по передаче'!$F$11*1000)+('[5]4. СН (Установленные)'!$E$10*1000)+'[5]ПУНЦЕМ (потери)'!$D$63</f>
        <v>5754.2000000000007</v>
      </c>
      <c r="X63" s="25">
        <f>SUMIFS('[5]1. Отчет АТС'!$F:$F,'[5]1. Отчет АТС'!$A:$A,$A63,'[5]1. Отчет АТС'!$B:$B,22)+'[5]2. Иные услуги'!$D$11+('[5]3. Услуги по передаче'!$F$11*1000)+('[5]4. СН (Установленные)'!$E$10*1000)+'[5]ПУНЦЕМ (потери)'!$D$63</f>
        <v>5591.8700000000008</v>
      </c>
      <c r="Y63" s="25">
        <f>SUMIFS('[5]1. Отчет АТС'!$F:$F,'[5]1. Отчет АТС'!$A:$A,$A63,'[5]1. Отчет АТС'!$B:$B,23)+'[5]2. Иные услуги'!$D$11+('[5]3. Услуги по передаче'!$F$11*1000)+('[5]4. СН (Установленные)'!$E$10*1000)+'[5]ПУНЦЕМ (потери)'!$D$63</f>
        <v>5072.32</v>
      </c>
    </row>
    <row r="64" spans="1:25">
      <c r="A64" s="24">
        <v>45524</v>
      </c>
      <c r="B64" s="25">
        <f>SUMIFS('[5]1. Отчет АТС'!$F:$F,'[5]1. Отчет АТС'!$A:$A,$A64,'[5]1. Отчет АТС'!$B:$B,0)+'[5]2. Иные услуги'!$D$11+('[5]3. Услуги по передаче'!$F$11*1000)+('[5]4. СН (Установленные)'!$E$10*1000)+'[5]ПУНЦЕМ (потери)'!$D$63</f>
        <v>4752.47</v>
      </c>
      <c r="C64" s="25">
        <f>SUMIFS('[5]1. Отчет АТС'!$F:$F,'[5]1. Отчет АТС'!$A:$A,$A64,'[5]1. Отчет АТС'!$B:$B,1)+'[5]2. Иные услуги'!$D$11+('[5]3. Услуги по передаче'!$F$11*1000)+('[5]4. СН (Установленные)'!$E$10*1000)+'[5]ПУНЦЕМ (потери)'!$D$63</f>
        <v>4709.97</v>
      </c>
      <c r="D64" s="25">
        <f>SUMIFS('[5]1. Отчет АТС'!$F:$F,'[5]1. Отчет АТС'!$A:$A,$A64,'[5]1. Отчет АТС'!$B:$B,2)+'[5]2. Иные услуги'!$D$11+('[5]3. Услуги по передаче'!$F$11*1000)+('[5]4. СН (Установленные)'!$E$10*1000)+'[5]ПУНЦЕМ (потери)'!$D$63</f>
        <v>4497.83</v>
      </c>
      <c r="E64" s="25">
        <f>SUMIFS('[5]1. Отчет АТС'!$F:$F,'[5]1. Отчет АТС'!$A:$A,$A64,'[5]1. Отчет АТС'!$B:$B,3)+'[5]2. Иные услуги'!$D$11+('[5]3. Услуги по передаче'!$F$11*1000)+('[5]4. СН (Установленные)'!$E$10*1000)+'[5]ПУНЦЕМ (потери)'!$D$63</f>
        <v>4389.1900000000005</v>
      </c>
      <c r="F64" s="25">
        <f>SUMIFS('[5]1. Отчет АТС'!$F:$F,'[5]1. Отчет АТС'!$A:$A,$A64,'[5]1. Отчет АТС'!$B:$B,4)+'[5]2. Иные услуги'!$D$11+('[5]3. Услуги по передаче'!$F$11*1000)+('[5]4. СН (Установленные)'!$E$10*1000)+'[5]ПУНЦЕМ (потери)'!$D$63</f>
        <v>4329.8500000000004</v>
      </c>
      <c r="G64" s="25">
        <f>SUMIFS('[5]1. Отчет АТС'!$F:$F,'[5]1. Отчет АТС'!$A:$A,$A64,'[5]1. Отчет АТС'!$B:$B,5)+'[5]2. Иные услуги'!$D$11+('[5]3. Услуги по передаче'!$F$11*1000)+('[5]4. СН (Установленные)'!$E$10*1000)+'[5]ПУНЦЕМ (потери)'!$D$63</f>
        <v>4521.1000000000004</v>
      </c>
      <c r="H64" s="25">
        <f>SUMIFS('[5]1. Отчет АТС'!$F:$F,'[5]1. Отчет АТС'!$A:$A,$A64,'[5]1. Отчет АТС'!$B:$B,6)+'[5]2. Иные услуги'!$D$11+('[5]3. Услуги по передаче'!$F$11*1000)+('[5]4. СН (Установленные)'!$E$10*1000)+'[5]ПУНЦЕМ (потери)'!$D$63</f>
        <v>4656.68</v>
      </c>
      <c r="I64" s="25">
        <f>SUMIFS('[5]1. Отчет АТС'!$F:$F,'[5]1. Отчет АТС'!$A:$A,$A64,'[5]1. Отчет АТС'!$B:$B,7)+'[5]2. Иные услуги'!$D$11+('[5]3. Услуги по передаче'!$F$11*1000)+('[5]4. СН (Установленные)'!$E$10*1000)+'[5]ПУНЦЕМ (потери)'!$D$63</f>
        <v>4947.72</v>
      </c>
      <c r="J64" s="25">
        <f>SUMIFS('[5]1. Отчет АТС'!$F:$F,'[5]1. Отчет АТС'!$A:$A,$A64,'[5]1. Отчет АТС'!$B:$B,8)+'[5]2. Иные услуги'!$D$11+('[5]3. Услуги по передаче'!$F$11*1000)+('[5]4. СН (Установленные)'!$E$10*1000)+'[5]ПУНЦЕМ (потери)'!$D$63</f>
        <v>5587.8600000000006</v>
      </c>
      <c r="K64" s="25">
        <f>SUMIFS('[5]1. Отчет АТС'!$F:$F,'[5]1. Отчет АТС'!$A:$A,$A64,'[5]1. Отчет АТС'!$B:$B,9)+'[5]2. Иные услуги'!$D$11+('[5]3. Услуги по передаче'!$F$11*1000)+('[5]4. СН (Установленные)'!$E$10*1000)+'[5]ПУНЦЕМ (потери)'!$D$63</f>
        <v>5614.72</v>
      </c>
      <c r="L64" s="25">
        <f>SUMIFS('[5]1. Отчет АТС'!$F:$F,'[5]1. Отчет АТС'!$A:$A,$A64,'[5]1. Отчет АТС'!$B:$B,10)+'[5]2. Иные услуги'!$D$11+('[5]3. Услуги по передаче'!$F$11*1000)+('[5]4. СН (Установленные)'!$E$10*1000)+'[5]ПУНЦЕМ (потери)'!$D$63</f>
        <v>5661.16</v>
      </c>
      <c r="M64" s="25">
        <f>SUMIFS('[5]1. Отчет АТС'!$F:$F,'[5]1. Отчет АТС'!$A:$A,$A64,'[5]1. Отчет АТС'!$B:$B,11)+'[5]2. Иные услуги'!$D$11+('[5]3. Услуги по передаче'!$F$11*1000)+('[5]4. СН (Установленные)'!$E$10*1000)+'[5]ПУНЦЕМ (потери)'!$D$63</f>
        <v>5696.6900000000005</v>
      </c>
      <c r="N64" s="25">
        <f>SUMIFS('[5]1. Отчет АТС'!$F:$F,'[5]1. Отчет АТС'!$A:$A,$A64,'[5]1. Отчет АТС'!$B:$B,12)+'[5]2. Иные услуги'!$D$11+('[5]3. Услуги по передаче'!$F$11*1000)+('[5]4. СН (Установленные)'!$E$10*1000)+'[5]ПУНЦЕМ (потери)'!$D$63</f>
        <v>5724.75</v>
      </c>
      <c r="O64" s="25">
        <f>SUMIFS('[5]1. Отчет АТС'!$F:$F,'[5]1. Отчет АТС'!$A:$A,$A64,'[5]1. Отчет АТС'!$B:$B,13)+'[5]2. Иные услуги'!$D$11+('[5]3. Услуги по передаче'!$F$11*1000)+('[5]4. СН (Установленные)'!$E$10*1000)+'[5]ПУНЦЕМ (потери)'!$D$63</f>
        <v>5686.39</v>
      </c>
      <c r="P64" s="25">
        <f>SUMIFS('[5]1. Отчет АТС'!$F:$F,'[5]1. Отчет АТС'!$A:$A,$A64,'[5]1. Отчет АТС'!$B:$B,14)+'[5]2. Иные услуги'!$D$11+('[5]3. Услуги по передаче'!$F$11*1000)+('[5]4. СН (Установленные)'!$E$10*1000)+'[5]ПУНЦЕМ (потери)'!$D$63</f>
        <v>5702.27</v>
      </c>
      <c r="Q64" s="25">
        <f>SUMIFS('[5]1. Отчет АТС'!$F:$F,'[5]1. Отчет АТС'!$A:$A,$A64,'[5]1. Отчет АТС'!$B:$B,15)+'[5]2. Иные услуги'!$D$11+('[5]3. Услуги по передаче'!$F$11*1000)+('[5]4. СН (Установленные)'!$E$10*1000)+'[5]ПУНЦЕМ (потери)'!$D$63</f>
        <v>5709.5400000000009</v>
      </c>
      <c r="R64" s="25">
        <f>SUMIFS('[5]1. Отчет АТС'!$F:$F,'[5]1. Отчет АТС'!$A:$A,$A64,'[5]1. Отчет АТС'!$B:$B,16)+'[5]2. Иные услуги'!$D$11+('[5]3. Услуги по передаче'!$F$11*1000)+('[5]4. СН (Установленные)'!$E$10*1000)+'[5]ПУНЦЕМ (потери)'!$D$63</f>
        <v>5693.68</v>
      </c>
      <c r="S64" s="25">
        <f>SUMIFS('[5]1. Отчет АТС'!$F:$F,'[5]1. Отчет АТС'!$A:$A,$A64,'[5]1. Отчет АТС'!$B:$B,17)+'[5]2. Иные услуги'!$D$11+('[5]3. Услуги по передаче'!$F$11*1000)+('[5]4. СН (Установленные)'!$E$10*1000)+'[5]ПУНЦЕМ (потери)'!$D$63</f>
        <v>5691.26</v>
      </c>
      <c r="T64" s="25">
        <f>SUMIFS('[5]1. Отчет АТС'!$F:$F,'[5]1. Отчет АТС'!$A:$A,$A64,'[5]1. Отчет АТС'!$B:$B,18)+'[5]2. Иные услуги'!$D$11+('[5]3. Услуги по передаче'!$F$11*1000)+('[5]4. СН (Установленные)'!$E$10*1000)+'[5]ПУНЦЕМ (потери)'!$D$63</f>
        <v>5640.72</v>
      </c>
      <c r="U64" s="25">
        <f>SUMIFS('[5]1. Отчет АТС'!$F:$F,'[5]1. Отчет АТС'!$A:$A,$A64,'[5]1. Отчет АТС'!$B:$B,19)+'[5]2. Иные услуги'!$D$11+('[5]3. Услуги по передаче'!$F$11*1000)+('[5]4. СН (Установленные)'!$E$10*1000)+'[5]ПУНЦЕМ (потери)'!$D$63</f>
        <v>5621.18</v>
      </c>
      <c r="V64" s="25">
        <f>SUMIFS('[5]1. Отчет АТС'!$F:$F,'[5]1. Отчет АТС'!$A:$A,$A64,'[5]1. Отчет АТС'!$B:$B,20)+'[5]2. Иные услуги'!$D$11+('[5]3. Услуги по передаче'!$F$11*1000)+('[5]4. СН (Установленные)'!$E$10*1000)+'[5]ПУНЦЕМ (потери)'!$D$63</f>
        <v>5616.4400000000005</v>
      </c>
      <c r="W64" s="25">
        <f>SUMIFS('[5]1. Отчет АТС'!$F:$F,'[5]1. Отчет АТС'!$A:$A,$A64,'[5]1. Отчет АТС'!$B:$B,21)+'[5]2. Иные услуги'!$D$11+('[5]3. Услуги по передаче'!$F$11*1000)+('[5]4. СН (Установленные)'!$E$10*1000)+'[5]ПУНЦЕМ (потери)'!$D$63</f>
        <v>5598.9</v>
      </c>
      <c r="X64" s="25">
        <f>SUMIFS('[5]1. Отчет АТС'!$F:$F,'[5]1. Отчет АТС'!$A:$A,$A64,'[5]1. Отчет АТС'!$B:$B,22)+'[5]2. Иные услуги'!$D$11+('[5]3. Услуги по передаче'!$F$11*1000)+('[5]4. СН (Установленные)'!$E$10*1000)+'[5]ПУНЦЕМ (потери)'!$D$63</f>
        <v>5162.2299999999996</v>
      </c>
      <c r="Y64" s="25">
        <f>SUMIFS('[5]1. Отчет АТС'!$F:$F,'[5]1. Отчет АТС'!$A:$A,$A64,'[5]1. Отчет АТС'!$B:$B,23)+'[5]2. Иные услуги'!$D$11+('[5]3. Услуги по передаче'!$F$11*1000)+('[5]4. СН (Установленные)'!$E$10*1000)+'[5]ПУНЦЕМ (потери)'!$D$63</f>
        <v>4817.09</v>
      </c>
    </row>
    <row r="65" spans="1:25">
      <c r="A65" s="24">
        <v>45525</v>
      </c>
      <c r="B65" s="25">
        <f>SUMIFS('[5]1. Отчет АТС'!$F:$F,'[5]1. Отчет АТС'!$A:$A,$A65,'[5]1. Отчет АТС'!$B:$B,0)+'[5]2. Иные услуги'!$D$11+('[5]3. Услуги по передаче'!$F$11*1000)+('[5]4. СН (Установленные)'!$E$10*1000)+'[5]ПУНЦЕМ (потери)'!$D$63</f>
        <v>4595.12</v>
      </c>
      <c r="C65" s="25">
        <f>SUMIFS('[5]1. Отчет АТС'!$F:$F,'[5]1. Отчет АТС'!$A:$A,$A65,'[5]1. Отчет АТС'!$B:$B,1)+'[5]2. Иные услуги'!$D$11+('[5]3. Услуги по передаче'!$F$11*1000)+('[5]4. СН (Установленные)'!$E$10*1000)+'[5]ПУНЦЕМ (потери)'!$D$63</f>
        <v>4445.7800000000007</v>
      </c>
      <c r="D65" s="25">
        <f>SUMIFS('[5]1. Отчет АТС'!$F:$F,'[5]1. Отчет АТС'!$A:$A,$A65,'[5]1. Отчет АТС'!$B:$B,2)+'[5]2. Иные услуги'!$D$11+('[5]3. Услуги по передаче'!$F$11*1000)+('[5]4. СН (Установленные)'!$E$10*1000)+'[5]ПУНЦЕМ (потери)'!$D$63</f>
        <v>4250.13</v>
      </c>
      <c r="E65" s="25">
        <f>SUMIFS('[5]1. Отчет АТС'!$F:$F,'[5]1. Отчет АТС'!$A:$A,$A65,'[5]1. Отчет АТС'!$B:$B,3)+'[5]2. Иные услуги'!$D$11+('[5]3. Услуги по передаче'!$F$11*1000)+('[5]4. СН (Установленные)'!$E$10*1000)+'[5]ПУНЦЕМ (потери)'!$D$63</f>
        <v>3629.17</v>
      </c>
      <c r="F65" s="25">
        <f>SUMIFS('[5]1. Отчет АТС'!$F:$F,'[5]1. Отчет АТС'!$A:$A,$A65,'[5]1. Отчет АТС'!$B:$B,4)+'[5]2. Иные услуги'!$D$11+('[5]3. Услуги по передаче'!$F$11*1000)+('[5]4. СН (Установленные)'!$E$10*1000)+'[5]ПУНЦЕМ (потери)'!$D$63</f>
        <v>3723.26</v>
      </c>
      <c r="G65" s="25">
        <f>SUMIFS('[5]1. Отчет АТС'!$F:$F,'[5]1. Отчет АТС'!$A:$A,$A65,'[5]1. Отчет АТС'!$B:$B,5)+'[5]2. Иные услуги'!$D$11+('[5]3. Услуги по передаче'!$F$11*1000)+('[5]4. СН (Установленные)'!$E$10*1000)+'[5]ПУНЦЕМ (потери)'!$D$63</f>
        <v>3542.84</v>
      </c>
      <c r="H65" s="25">
        <f>SUMIFS('[5]1. Отчет АТС'!$F:$F,'[5]1. Отчет АТС'!$A:$A,$A65,'[5]1. Отчет АТС'!$B:$B,6)+'[5]2. Иные услуги'!$D$11+('[5]3. Услуги по передаче'!$F$11*1000)+('[5]4. СН (Установленные)'!$E$10*1000)+'[5]ПУНЦЕМ (потери)'!$D$63</f>
        <v>4492.6499999999996</v>
      </c>
      <c r="I65" s="25">
        <f>SUMIFS('[5]1. Отчет АТС'!$F:$F,'[5]1. Отчет АТС'!$A:$A,$A65,'[5]1. Отчет АТС'!$B:$B,7)+'[5]2. Иные услуги'!$D$11+('[5]3. Услуги по передаче'!$F$11*1000)+('[5]4. СН (Установленные)'!$E$10*1000)+'[5]ПУНЦЕМ (потери)'!$D$63</f>
        <v>4718.45</v>
      </c>
      <c r="J65" s="25">
        <f>SUMIFS('[5]1. Отчет АТС'!$F:$F,'[5]1. Отчет АТС'!$A:$A,$A65,'[5]1. Отчет АТС'!$B:$B,8)+'[5]2. Иные услуги'!$D$11+('[5]3. Услуги по передаче'!$F$11*1000)+('[5]4. СН (Установленные)'!$E$10*1000)+'[5]ПУНЦЕМ (потери)'!$D$63</f>
        <v>5066.4400000000005</v>
      </c>
      <c r="K65" s="25">
        <f>SUMIFS('[5]1. Отчет АТС'!$F:$F,'[5]1. Отчет АТС'!$A:$A,$A65,'[5]1. Отчет АТС'!$B:$B,9)+'[5]2. Иные услуги'!$D$11+('[5]3. Услуги по передаче'!$F$11*1000)+('[5]4. СН (Установленные)'!$E$10*1000)+'[5]ПУНЦЕМ (потери)'!$D$63</f>
        <v>5395.52</v>
      </c>
      <c r="L65" s="25">
        <f>SUMIFS('[5]1. Отчет АТС'!$F:$F,'[5]1. Отчет АТС'!$A:$A,$A65,'[5]1. Отчет АТС'!$B:$B,10)+'[5]2. Иные услуги'!$D$11+('[5]3. Услуги по передаче'!$F$11*1000)+('[5]4. СН (Установленные)'!$E$10*1000)+'[5]ПУНЦЕМ (потери)'!$D$63</f>
        <v>5471.43</v>
      </c>
      <c r="M65" s="25">
        <f>SUMIFS('[5]1. Отчет АТС'!$F:$F,'[5]1. Отчет АТС'!$A:$A,$A65,'[5]1. Отчет АТС'!$B:$B,11)+'[5]2. Иные услуги'!$D$11+('[5]3. Услуги по передаче'!$F$11*1000)+('[5]4. СН (Установленные)'!$E$10*1000)+'[5]ПУНЦЕМ (потери)'!$D$63</f>
        <v>5494.79</v>
      </c>
      <c r="N65" s="25">
        <f>SUMIFS('[5]1. Отчет АТС'!$F:$F,'[5]1. Отчет АТС'!$A:$A,$A65,'[5]1. Отчет АТС'!$B:$B,12)+'[5]2. Иные услуги'!$D$11+('[5]3. Услуги по передаче'!$F$11*1000)+('[5]4. СН (Установленные)'!$E$10*1000)+'[5]ПУНЦЕМ (потери)'!$D$63</f>
        <v>5211.2</v>
      </c>
      <c r="O65" s="25">
        <f>SUMIFS('[5]1. Отчет АТС'!$F:$F,'[5]1. Отчет АТС'!$A:$A,$A65,'[5]1. Отчет АТС'!$B:$B,13)+'[5]2. Иные услуги'!$D$11+('[5]3. Услуги по передаче'!$F$11*1000)+('[5]4. СН (Установленные)'!$E$10*1000)+'[5]ПУНЦЕМ (потери)'!$D$63</f>
        <v>5501.8</v>
      </c>
      <c r="P65" s="25">
        <f>SUMIFS('[5]1. Отчет АТС'!$F:$F,'[5]1. Отчет АТС'!$A:$A,$A65,'[5]1. Отчет АТС'!$B:$B,14)+'[5]2. Иные услуги'!$D$11+('[5]3. Услуги по передаче'!$F$11*1000)+('[5]4. СН (Установленные)'!$E$10*1000)+'[5]ПУНЦЕМ (потери)'!$D$63</f>
        <v>5540.23</v>
      </c>
      <c r="Q65" s="25">
        <f>SUMIFS('[5]1. Отчет АТС'!$F:$F,'[5]1. Отчет АТС'!$A:$A,$A65,'[5]1. Отчет АТС'!$B:$B,15)+'[5]2. Иные услуги'!$D$11+('[5]3. Услуги по передаче'!$F$11*1000)+('[5]4. СН (Установленные)'!$E$10*1000)+'[5]ПУНЦЕМ (потери)'!$D$63</f>
        <v>5557.4</v>
      </c>
      <c r="R65" s="25">
        <f>SUMIFS('[5]1. Отчет АТС'!$F:$F,'[5]1. Отчет АТС'!$A:$A,$A65,'[5]1. Отчет АТС'!$B:$B,16)+'[5]2. Иные услуги'!$D$11+('[5]3. Услуги по передаче'!$F$11*1000)+('[5]4. СН (Установленные)'!$E$10*1000)+'[5]ПУНЦЕМ (потери)'!$D$63</f>
        <v>5548.84</v>
      </c>
      <c r="S65" s="25">
        <f>SUMIFS('[5]1. Отчет АТС'!$F:$F,'[5]1. Отчет АТС'!$A:$A,$A65,'[5]1. Отчет АТС'!$B:$B,17)+'[5]2. Иные услуги'!$D$11+('[5]3. Услуги по передаче'!$F$11*1000)+('[5]4. СН (Установленные)'!$E$10*1000)+'[5]ПУНЦЕМ (потери)'!$D$63</f>
        <v>5521.79</v>
      </c>
      <c r="T65" s="25">
        <f>SUMIFS('[5]1. Отчет АТС'!$F:$F,'[5]1. Отчет АТС'!$A:$A,$A65,'[5]1. Отчет АТС'!$B:$B,18)+'[5]2. Иные услуги'!$D$11+('[5]3. Услуги по передаче'!$F$11*1000)+('[5]4. СН (Установленные)'!$E$10*1000)+'[5]ПУНЦЕМ (потери)'!$D$63</f>
        <v>5481.22</v>
      </c>
      <c r="U65" s="25">
        <f>SUMIFS('[5]1. Отчет АТС'!$F:$F,'[5]1. Отчет АТС'!$A:$A,$A65,'[5]1. Отчет АТС'!$B:$B,19)+'[5]2. Иные услуги'!$D$11+('[5]3. Услуги по передаче'!$F$11*1000)+('[5]4. СН (Установленные)'!$E$10*1000)+'[5]ПУНЦЕМ (потери)'!$D$63</f>
        <v>5350.75</v>
      </c>
      <c r="V65" s="25">
        <f>SUMIFS('[5]1. Отчет АТС'!$F:$F,'[5]1. Отчет АТС'!$A:$A,$A65,'[5]1. Отчет АТС'!$B:$B,20)+'[5]2. Иные услуги'!$D$11+('[5]3. Услуги по передаче'!$F$11*1000)+('[5]4. СН (Установленные)'!$E$10*1000)+'[5]ПУНЦЕМ (потери)'!$D$63</f>
        <v>5582</v>
      </c>
      <c r="W65" s="25">
        <f>SUMIFS('[5]1. Отчет АТС'!$F:$F,'[5]1. Отчет АТС'!$A:$A,$A65,'[5]1. Отчет АТС'!$B:$B,21)+'[5]2. Иные услуги'!$D$11+('[5]3. Услуги по передаче'!$F$11*1000)+('[5]4. СН (Установленные)'!$E$10*1000)+'[5]ПУНЦЕМ (потери)'!$D$63</f>
        <v>5565.8600000000006</v>
      </c>
      <c r="X65" s="25">
        <f>SUMIFS('[5]1. Отчет АТС'!$F:$F,'[5]1. Отчет АТС'!$A:$A,$A65,'[5]1. Отчет АТС'!$B:$B,22)+'[5]2. Иные услуги'!$D$11+('[5]3. Услуги по передаче'!$F$11*1000)+('[5]4. СН (Установленные)'!$E$10*1000)+'[5]ПУНЦЕМ (потери)'!$D$63</f>
        <v>5222.75</v>
      </c>
      <c r="Y65" s="25">
        <f>SUMIFS('[5]1. Отчет АТС'!$F:$F,'[5]1. Отчет АТС'!$A:$A,$A65,'[5]1. Отчет АТС'!$B:$B,23)+'[5]2. Иные услуги'!$D$11+('[5]3. Услуги по передаче'!$F$11*1000)+('[5]4. СН (Установленные)'!$E$10*1000)+'[5]ПУНЦЕМ (потери)'!$D$63</f>
        <v>4825.72</v>
      </c>
    </row>
    <row r="66" spans="1:25">
      <c r="A66" s="24">
        <v>45526</v>
      </c>
      <c r="B66" s="25">
        <f>SUMIFS('[5]1. Отчет АТС'!$F:$F,'[5]1. Отчет АТС'!$A:$A,$A66,'[5]1. Отчет АТС'!$B:$B,0)+'[5]2. Иные услуги'!$D$11+('[5]3. Услуги по передаче'!$F$11*1000)+('[5]4. СН (Установленные)'!$E$10*1000)+'[5]ПУНЦЕМ (потери)'!$D$63</f>
        <v>4740.99</v>
      </c>
      <c r="C66" s="25">
        <f>SUMIFS('[5]1. Отчет АТС'!$F:$F,'[5]1. Отчет АТС'!$A:$A,$A66,'[5]1. Отчет АТС'!$B:$B,1)+'[5]2. Иные услуги'!$D$11+('[5]3. Услуги по передаче'!$F$11*1000)+('[5]4. СН (Установленные)'!$E$10*1000)+'[5]ПУНЦЕМ (потери)'!$D$63</f>
        <v>4677.72</v>
      </c>
      <c r="D66" s="25">
        <f>SUMIFS('[5]1. Отчет АТС'!$F:$F,'[5]1. Отчет АТС'!$A:$A,$A66,'[5]1. Отчет АТС'!$B:$B,2)+'[5]2. Иные услуги'!$D$11+('[5]3. Услуги по передаче'!$F$11*1000)+('[5]4. СН (Установленные)'!$E$10*1000)+'[5]ПУНЦЕМ (потери)'!$D$63</f>
        <v>4552.57</v>
      </c>
      <c r="E66" s="25">
        <f>SUMIFS('[5]1. Отчет АТС'!$F:$F,'[5]1. Отчет АТС'!$A:$A,$A66,'[5]1. Отчет АТС'!$B:$B,3)+'[5]2. Иные услуги'!$D$11+('[5]3. Услуги по передаче'!$F$11*1000)+('[5]4. СН (Установленные)'!$E$10*1000)+'[5]ПУНЦЕМ (потери)'!$D$63</f>
        <v>4451.71</v>
      </c>
      <c r="F66" s="25">
        <f>SUMIFS('[5]1. Отчет АТС'!$F:$F,'[5]1. Отчет АТС'!$A:$A,$A66,'[5]1. Отчет АТС'!$B:$B,4)+'[5]2. Иные услуги'!$D$11+('[5]3. Услуги по передаче'!$F$11*1000)+('[5]4. СН (Установленные)'!$E$10*1000)+'[5]ПУНЦЕМ (потери)'!$D$63</f>
        <v>4457.2</v>
      </c>
      <c r="G66" s="25">
        <f>SUMIFS('[5]1. Отчет АТС'!$F:$F,'[5]1. Отчет АТС'!$A:$A,$A66,'[5]1. Отчет АТС'!$B:$B,5)+'[5]2. Иные услуги'!$D$11+('[5]3. Услуги по передаче'!$F$11*1000)+('[5]4. СН (Установленные)'!$E$10*1000)+'[5]ПУНЦЕМ (потери)'!$D$63</f>
        <v>4545.91</v>
      </c>
      <c r="H66" s="25">
        <f>SUMIFS('[5]1. Отчет АТС'!$F:$F,'[5]1. Отчет АТС'!$A:$A,$A66,'[5]1. Отчет АТС'!$B:$B,6)+'[5]2. Иные услуги'!$D$11+('[5]3. Услуги по передаче'!$F$11*1000)+('[5]4. СН (Установленные)'!$E$10*1000)+'[5]ПУНЦЕМ (потери)'!$D$63</f>
        <v>4542.59</v>
      </c>
      <c r="I66" s="25">
        <f>SUMIFS('[5]1. Отчет АТС'!$F:$F,'[5]1. Отчет АТС'!$A:$A,$A66,'[5]1. Отчет АТС'!$B:$B,7)+'[5]2. Иные услуги'!$D$11+('[5]3. Услуги по передаче'!$F$11*1000)+('[5]4. СН (Установленные)'!$E$10*1000)+'[5]ПУНЦЕМ (потери)'!$D$63</f>
        <v>4786.7</v>
      </c>
      <c r="J66" s="25">
        <f>SUMIFS('[5]1. Отчет АТС'!$F:$F,'[5]1. Отчет АТС'!$A:$A,$A66,'[5]1. Отчет АТС'!$B:$B,8)+'[5]2. Иные услуги'!$D$11+('[5]3. Услуги по передаче'!$F$11*1000)+('[5]4. СН (Установленные)'!$E$10*1000)+'[5]ПУНЦЕМ (потери)'!$D$63</f>
        <v>5349.65</v>
      </c>
      <c r="K66" s="25">
        <f>SUMIFS('[5]1. Отчет АТС'!$F:$F,'[5]1. Отчет АТС'!$A:$A,$A66,'[5]1. Отчет АТС'!$B:$B,9)+'[5]2. Иные услуги'!$D$11+('[5]3. Услуги по передаче'!$F$11*1000)+('[5]4. СН (Установленные)'!$E$10*1000)+'[5]ПУНЦЕМ (потери)'!$D$63</f>
        <v>5591.74</v>
      </c>
      <c r="L66" s="25">
        <f>SUMIFS('[5]1. Отчет АТС'!$F:$F,'[5]1. Отчет АТС'!$A:$A,$A66,'[5]1. Отчет АТС'!$B:$B,10)+'[5]2. Иные услуги'!$D$11+('[5]3. Услуги по передаче'!$F$11*1000)+('[5]4. СН (Установленные)'!$E$10*1000)+'[5]ПУНЦЕМ (потери)'!$D$63</f>
        <v>5612.99</v>
      </c>
      <c r="M66" s="25">
        <f>SUMIFS('[5]1. Отчет АТС'!$F:$F,'[5]1. Отчет АТС'!$A:$A,$A66,'[5]1. Отчет АТС'!$B:$B,11)+'[5]2. Иные услуги'!$D$11+('[5]3. Услуги по передаче'!$F$11*1000)+('[5]4. СН (Установленные)'!$E$10*1000)+'[5]ПУНЦЕМ (потери)'!$D$63</f>
        <v>5612.8700000000008</v>
      </c>
      <c r="N66" s="25">
        <f>SUMIFS('[5]1. Отчет АТС'!$F:$F,'[5]1. Отчет АТС'!$A:$A,$A66,'[5]1. Отчет АТС'!$B:$B,12)+'[5]2. Иные услуги'!$D$11+('[5]3. Услуги по передаче'!$F$11*1000)+('[5]4. СН (Установленные)'!$E$10*1000)+'[5]ПУНЦЕМ (потери)'!$D$63</f>
        <v>5617.1</v>
      </c>
      <c r="O66" s="25">
        <f>SUMIFS('[5]1. Отчет АТС'!$F:$F,'[5]1. Отчет АТС'!$A:$A,$A66,'[5]1. Отчет АТС'!$B:$B,13)+'[5]2. Иные услуги'!$D$11+('[5]3. Услуги по передаче'!$F$11*1000)+('[5]4. СН (Установленные)'!$E$10*1000)+'[5]ПУНЦЕМ (потери)'!$D$63</f>
        <v>5615.0400000000009</v>
      </c>
      <c r="P66" s="25">
        <f>SUMIFS('[5]1. Отчет АТС'!$F:$F,'[5]1. Отчет АТС'!$A:$A,$A66,'[5]1. Отчет АТС'!$B:$B,14)+'[5]2. Иные услуги'!$D$11+('[5]3. Услуги по передаче'!$F$11*1000)+('[5]4. СН (Установленные)'!$E$10*1000)+'[5]ПУНЦЕМ (потери)'!$D$63</f>
        <v>5625.41</v>
      </c>
      <c r="Q66" s="25">
        <f>SUMIFS('[5]1. Отчет АТС'!$F:$F,'[5]1. Отчет АТС'!$A:$A,$A66,'[5]1. Отчет АТС'!$B:$B,15)+'[5]2. Иные услуги'!$D$11+('[5]3. Услуги по передаче'!$F$11*1000)+('[5]4. СН (Установленные)'!$E$10*1000)+'[5]ПУНЦЕМ (потери)'!$D$63</f>
        <v>5628.09</v>
      </c>
      <c r="R66" s="25">
        <f>SUMIFS('[5]1. Отчет АТС'!$F:$F,'[5]1. Отчет АТС'!$A:$A,$A66,'[5]1. Отчет АТС'!$B:$B,16)+'[5]2. Иные услуги'!$D$11+('[5]3. Услуги по передаче'!$F$11*1000)+('[5]4. СН (Установленные)'!$E$10*1000)+'[5]ПУНЦЕМ (потери)'!$D$63</f>
        <v>5632.0400000000009</v>
      </c>
      <c r="S66" s="25">
        <f>SUMIFS('[5]1. Отчет АТС'!$F:$F,'[5]1. Отчет АТС'!$A:$A,$A66,'[5]1. Отчет АТС'!$B:$B,17)+'[5]2. Иные услуги'!$D$11+('[5]3. Услуги по передаче'!$F$11*1000)+('[5]4. СН (Установленные)'!$E$10*1000)+'[5]ПУНЦЕМ (потери)'!$D$63</f>
        <v>5631.6</v>
      </c>
      <c r="T66" s="25">
        <f>SUMIFS('[5]1. Отчет АТС'!$F:$F,'[5]1. Отчет АТС'!$A:$A,$A66,'[5]1. Отчет АТС'!$B:$B,18)+'[5]2. Иные услуги'!$D$11+('[5]3. Услуги по передаче'!$F$11*1000)+('[5]4. СН (Установленные)'!$E$10*1000)+'[5]ПУНЦЕМ (потери)'!$D$63</f>
        <v>5623.85</v>
      </c>
      <c r="U66" s="25">
        <f>SUMIFS('[5]1. Отчет АТС'!$F:$F,'[5]1. Отчет АТС'!$A:$A,$A66,'[5]1. Отчет АТС'!$B:$B,19)+'[5]2. Иные услуги'!$D$11+('[5]3. Услуги по передаче'!$F$11*1000)+('[5]4. СН (Установленные)'!$E$10*1000)+'[5]ПУНЦЕМ (потери)'!$D$63</f>
        <v>5614.3600000000006</v>
      </c>
      <c r="V66" s="25">
        <f>SUMIFS('[5]1. Отчет АТС'!$F:$F,'[5]1. Отчет АТС'!$A:$A,$A66,'[5]1. Отчет АТС'!$B:$B,20)+'[5]2. Иные услуги'!$D$11+('[5]3. Услуги по передаче'!$F$11*1000)+('[5]4. СН (Установленные)'!$E$10*1000)+'[5]ПУНЦЕМ (потери)'!$D$63</f>
        <v>5631.6200000000008</v>
      </c>
      <c r="W66" s="25">
        <f>SUMIFS('[5]1. Отчет АТС'!$F:$F,'[5]1. Отчет АТС'!$A:$A,$A66,'[5]1. Отчет АТС'!$B:$B,21)+'[5]2. Иные услуги'!$D$11+('[5]3. Услуги по передаче'!$F$11*1000)+('[5]4. СН (Установленные)'!$E$10*1000)+'[5]ПУНЦЕМ (потери)'!$D$63</f>
        <v>5652.85</v>
      </c>
      <c r="X66" s="25">
        <f>SUMIFS('[5]1. Отчет АТС'!$F:$F,'[5]1. Отчет АТС'!$A:$A,$A66,'[5]1. Отчет АТС'!$B:$B,22)+'[5]2. Иные услуги'!$D$11+('[5]3. Услуги по передаче'!$F$11*1000)+('[5]4. СН (Установленные)'!$E$10*1000)+'[5]ПУНЦЕМ (потери)'!$D$63</f>
        <v>5578.66</v>
      </c>
      <c r="Y66" s="25">
        <f>SUMIFS('[5]1. Отчет АТС'!$F:$F,'[5]1. Отчет АТС'!$A:$A,$A66,'[5]1. Отчет АТС'!$B:$B,23)+'[5]2. Иные услуги'!$D$11+('[5]3. Услуги по передаче'!$F$11*1000)+('[5]4. СН (Установленные)'!$E$10*1000)+'[5]ПУНЦЕМ (потери)'!$D$63</f>
        <v>5139.0200000000004</v>
      </c>
    </row>
    <row r="67" spans="1:25">
      <c r="A67" s="24">
        <v>45527</v>
      </c>
      <c r="B67" s="25">
        <f>SUMIFS('[5]1. Отчет АТС'!$F:$F,'[5]1. Отчет АТС'!$A:$A,$A67,'[5]1. Отчет АТС'!$B:$B,0)+'[5]2. Иные услуги'!$D$11+('[5]3. Услуги по передаче'!$F$11*1000)+('[5]4. СН (Установленные)'!$E$10*1000)+'[5]ПУНЦЕМ (потери)'!$D$63</f>
        <v>4785.1000000000004</v>
      </c>
      <c r="C67" s="25">
        <f>SUMIFS('[5]1. Отчет АТС'!$F:$F,'[5]1. Отчет АТС'!$A:$A,$A67,'[5]1. Отчет АТС'!$B:$B,1)+'[5]2. Иные услуги'!$D$11+('[5]3. Услуги по передаче'!$F$11*1000)+('[5]4. СН (Установленные)'!$E$10*1000)+'[5]ПУНЦЕМ (потери)'!$D$63</f>
        <v>4718.99</v>
      </c>
      <c r="D67" s="25">
        <f>SUMIFS('[5]1. Отчет АТС'!$F:$F,'[5]1. Отчет АТС'!$A:$A,$A67,'[5]1. Отчет АТС'!$B:$B,2)+'[5]2. Иные услуги'!$D$11+('[5]3. Услуги по передаче'!$F$11*1000)+('[5]4. СН (Установленные)'!$E$10*1000)+'[5]ПУНЦЕМ (потери)'!$D$63</f>
        <v>4528.67</v>
      </c>
      <c r="E67" s="25">
        <f>SUMIFS('[5]1. Отчет АТС'!$F:$F,'[5]1. Отчет АТС'!$A:$A,$A67,'[5]1. Отчет АТС'!$B:$B,3)+'[5]2. Иные услуги'!$D$11+('[5]3. Услуги по передаче'!$F$11*1000)+('[5]4. СН (Установленные)'!$E$10*1000)+'[5]ПУНЦЕМ (потери)'!$D$63</f>
        <v>4381.55</v>
      </c>
      <c r="F67" s="25">
        <f>SUMIFS('[5]1. Отчет АТС'!$F:$F,'[5]1. Отчет АТС'!$A:$A,$A67,'[5]1. Отчет АТС'!$B:$B,4)+'[5]2. Иные услуги'!$D$11+('[5]3. Услуги по передаче'!$F$11*1000)+('[5]4. СН (Установленные)'!$E$10*1000)+'[5]ПУНЦЕМ (потери)'!$D$63</f>
        <v>4338.49</v>
      </c>
      <c r="G67" s="25">
        <f>SUMIFS('[5]1. Отчет АТС'!$F:$F,'[5]1. Отчет АТС'!$A:$A,$A67,'[5]1. Отчет АТС'!$B:$B,5)+'[5]2. Иные услуги'!$D$11+('[5]3. Услуги по передаче'!$F$11*1000)+('[5]4. СН (Установленные)'!$E$10*1000)+'[5]ПУНЦЕМ (потери)'!$D$63</f>
        <v>4449.7299999999996</v>
      </c>
      <c r="H67" s="25">
        <f>SUMIFS('[5]1. Отчет АТС'!$F:$F,'[5]1. Отчет АТС'!$A:$A,$A67,'[5]1. Отчет АТС'!$B:$B,6)+'[5]2. Иные услуги'!$D$11+('[5]3. Услуги по передаче'!$F$11*1000)+('[5]4. СН (Установленные)'!$E$10*1000)+'[5]ПУНЦЕМ (потери)'!$D$63</f>
        <v>4591.03</v>
      </c>
      <c r="I67" s="25">
        <f>SUMIFS('[5]1. Отчет АТС'!$F:$F,'[5]1. Отчет АТС'!$A:$A,$A67,'[5]1. Отчет АТС'!$B:$B,7)+'[5]2. Иные услуги'!$D$11+('[5]3. Услуги по передаче'!$F$11*1000)+('[5]4. СН (Установленные)'!$E$10*1000)+'[5]ПУНЦЕМ (потери)'!$D$63</f>
        <v>4821.3100000000004</v>
      </c>
      <c r="J67" s="25">
        <f>SUMIFS('[5]1. Отчет АТС'!$F:$F,'[5]1. Отчет АТС'!$A:$A,$A67,'[5]1. Отчет АТС'!$B:$B,8)+'[5]2. Иные услуги'!$D$11+('[5]3. Услуги по передаче'!$F$11*1000)+('[5]4. СН (Установленные)'!$E$10*1000)+'[5]ПУНЦЕМ (потери)'!$D$63</f>
        <v>5284.9400000000005</v>
      </c>
      <c r="K67" s="25">
        <f>SUMIFS('[5]1. Отчет АТС'!$F:$F,'[5]1. Отчет АТС'!$A:$A,$A67,'[5]1. Отчет АТС'!$B:$B,9)+'[5]2. Иные услуги'!$D$11+('[5]3. Услуги по передаче'!$F$11*1000)+('[5]4. СН (Установленные)'!$E$10*1000)+'[5]ПУНЦЕМ (потери)'!$D$63</f>
        <v>5612.58</v>
      </c>
      <c r="L67" s="25">
        <f>SUMIFS('[5]1. Отчет АТС'!$F:$F,'[5]1. Отчет АТС'!$A:$A,$A67,'[5]1. Отчет АТС'!$B:$B,10)+'[5]2. Иные услуги'!$D$11+('[5]3. Услуги по передаче'!$F$11*1000)+('[5]4. СН (Установленные)'!$E$10*1000)+'[5]ПУНЦЕМ (потери)'!$D$63</f>
        <v>5639.58</v>
      </c>
      <c r="M67" s="25">
        <f>SUMIFS('[5]1. Отчет АТС'!$F:$F,'[5]1. Отчет АТС'!$A:$A,$A67,'[5]1. Отчет АТС'!$B:$B,11)+'[5]2. Иные услуги'!$D$11+('[5]3. Услуги по передаче'!$F$11*1000)+('[5]4. СН (Установленные)'!$E$10*1000)+'[5]ПУНЦЕМ (потери)'!$D$63</f>
        <v>5625.7100000000009</v>
      </c>
      <c r="N67" s="25">
        <f>SUMIFS('[5]1. Отчет АТС'!$F:$F,'[5]1. Отчет АТС'!$A:$A,$A67,'[5]1. Отчет АТС'!$B:$B,12)+'[5]2. Иные услуги'!$D$11+('[5]3. Услуги по передаче'!$F$11*1000)+('[5]4. СН (Установленные)'!$E$10*1000)+'[5]ПУНЦЕМ (потери)'!$D$63</f>
        <v>5628.41</v>
      </c>
      <c r="O67" s="25">
        <f>SUMIFS('[5]1. Отчет АТС'!$F:$F,'[5]1. Отчет АТС'!$A:$A,$A67,'[5]1. Отчет АТС'!$B:$B,13)+'[5]2. Иные услуги'!$D$11+('[5]3. Услуги по передаче'!$F$11*1000)+('[5]4. СН (Установленные)'!$E$10*1000)+'[5]ПУНЦЕМ (потери)'!$D$63</f>
        <v>5623.41</v>
      </c>
      <c r="P67" s="25">
        <f>SUMIFS('[5]1. Отчет АТС'!$F:$F,'[5]1. Отчет АТС'!$A:$A,$A67,'[5]1. Отчет АТС'!$B:$B,14)+'[5]2. Иные услуги'!$D$11+('[5]3. Услуги по передаче'!$F$11*1000)+('[5]4. СН (Установленные)'!$E$10*1000)+'[5]ПУНЦЕМ (потери)'!$D$63</f>
        <v>5636.65</v>
      </c>
      <c r="Q67" s="25">
        <f>SUMIFS('[5]1. Отчет АТС'!$F:$F,'[5]1. Отчет АТС'!$A:$A,$A67,'[5]1. Отчет АТС'!$B:$B,15)+'[5]2. Иные услуги'!$D$11+('[5]3. Услуги по передаче'!$F$11*1000)+('[5]4. СН (Установленные)'!$E$10*1000)+'[5]ПУНЦЕМ (потери)'!$D$63</f>
        <v>5634.8600000000006</v>
      </c>
      <c r="R67" s="25">
        <f>SUMIFS('[5]1. Отчет АТС'!$F:$F,'[5]1. Отчет АТС'!$A:$A,$A67,'[5]1. Отчет АТС'!$B:$B,16)+'[5]2. Иные услуги'!$D$11+('[5]3. Услуги по передаче'!$F$11*1000)+('[5]4. СН (Установленные)'!$E$10*1000)+'[5]ПУНЦЕМ (потери)'!$D$63</f>
        <v>5629.92</v>
      </c>
      <c r="S67" s="25">
        <f>SUMIFS('[5]1. Отчет АТС'!$F:$F,'[5]1. Отчет АТС'!$A:$A,$A67,'[5]1. Отчет АТС'!$B:$B,17)+'[5]2. Иные услуги'!$D$11+('[5]3. Услуги по передаче'!$F$11*1000)+('[5]4. СН (Установленные)'!$E$10*1000)+'[5]ПУНЦЕМ (потери)'!$D$63</f>
        <v>5625.5300000000007</v>
      </c>
      <c r="T67" s="25">
        <f>SUMIFS('[5]1. Отчет АТС'!$F:$F,'[5]1. Отчет АТС'!$A:$A,$A67,'[5]1. Отчет АТС'!$B:$B,18)+'[5]2. Иные услуги'!$D$11+('[5]3. Услуги по передаче'!$F$11*1000)+('[5]4. СН (Установленные)'!$E$10*1000)+'[5]ПУНЦЕМ (потери)'!$D$63</f>
        <v>5625.58</v>
      </c>
      <c r="U67" s="25">
        <f>SUMIFS('[5]1. Отчет АТС'!$F:$F,'[5]1. Отчет АТС'!$A:$A,$A67,'[5]1. Отчет АТС'!$B:$B,19)+'[5]2. Иные услуги'!$D$11+('[5]3. Услуги по передаче'!$F$11*1000)+('[5]4. СН (Установленные)'!$E$10*1000)+'[5]ПУНЦЕМ (потери)'!$D$63</f>
        <v>5616.1</v>
      </c>
      <c r="V67" s="25">
        <f>SUMIFS('[5]1. Отчет АТС'!$F:$F,'[5]1. Отчет АТС'!$A:$A,$A67,'[5]1. Отчет АТС'!$B:$B,20)+'[5]2. Иные услуги'!$D$11+('[5]3. Услуги по передаче'!$F$11*1000)+('[5]4. СН (Установленные)'!$E$10*1000)+'[5]ПУНЦЕМ (потери)'!$D$63</f>
        <v>5627.0300000000007</v>
      </c>
      <c r="W67" s="25">
        <f>SUMIFS('[5]1. Отчет АТС'!$F:$F,'[5]1. Отчет АТС'!$A:$A,$A67,'[5]1. Отчет АТС'!$B:$B,21)+'[5]2. Иные услуги'!$D$11+('[5]3. Услуги по передаче'!$F$11*1000)+('[5]4. СН (Установленные)'!$E$10*1000)+'[5]ПУНЦЕМ (потери)'!$D$63</f>
        <v>5638.1</v>
      </c>
      <c r="X67" s="25">
        <f>SUMIFS('[5]1. Отчет АТС'!$F:$F,'[5]1. Отчет АТС'!$A:$A,$A67,'[5]1. Отчет АТС'!$B:$B,22)+'[5]2. Иные услуги'!$D$11+('[5]3. Услуги по передаче'!$F$11*1000)+('[5]4. СН (Установленные)'!$E$10*1000)+'[5]ПУНЦЕМ (потери)'!$D$63</f>
        <v>5595.68</v>
      </c>
      <c r="Y67" s="25">
        <f>SUMIFS('[5]1. Отчет АТС'!$F:$F,'[5]1. Отчет АТС'!$A:$A,$A67,'[5]1. Отчет АТС'!$B:$B,23)+'[5]2. Иные услуги'!$D$11+('[5]3. Услуги по передаче'!$F$11*1000)+('[5]4. СН (Установленные)'!$E$10*1000)+'[5]ПУНЦЕМ (потери)'!$D$63</f>
        <v>5176.07</v>
      </c>
    </row>
    <row r="68" spans="1:25">
      <c r="A68" s="24">
        <v>45528</v>
      </c>
      <c r="B68" s="25">
        <f>SUMIFS('[5]1. Отчет АТС'!$F:$F,'[5]1. Отчет АТС'!$A:$A,$A68,'[5]1. Отчет АТС'!$B:$B,0)+'[5]2. Иные услуги'!$D$11+('[5]3. Услуги по передаче'!$F$11*1000)+('[5]4. СН (Установленные)'!$E$10*1000)+'[5]ПУНЦЕМ (потери)'!$D$63</f>
        <v>4864.5</v>
      </c>
      <c r="C68" s="25">
        <f>SUMIFS('[5]1. Отчет АТС'!$F:$F,'[5]1. Отчет АТС'!$A:$A,$A68,'[5]1. Отчет АТС'!$B:$B,1)+'[5]2. Иные услуги'!$D$11+('[5]3. Услуги по передаче'!$F$11*1000)+('[5]4. СН (Установленные)'!$E$10*1000)+'[5]ПУНЦЕМ (потери)'!$D$63</f>
        <v>4726.04</v>
      </c>
      <c r="D68" s="25">
        <f>SUMIFS('[5]1. Отчет АТС'!$F:$F,'[5]1. Отчет АТС'!$A:$A,$A68,'[5]1. Отчет АТС'!$B:$B,2)+'[5]2. Иные услуги'!$D$11+('[5]3. Услуги по передаче'!$F$11*1000)+('[5]4. СН (Установленные)'!$E$10*1000)+'[5]ПУНЦЕМ (потери)'!$D$63</f>
        <v>4527.43</v>
      </c>
      <c r="E68" s="25">
        <f>SUMIFS('[5]1. Отчет АТС'!$F:$F,'[5]1. Отчет АТС'!$A:$A,$A68,'[5]1. Отчет АТС'!$B:$B,3)+'[5]2. Иные услуги'!$D$11+('[5]3. Услуги по передаче'!$F$11*1000)+('[5]4. СН (Установленные)'!$E$10*1000)+'[5]ПУНЦЕМ (потери)'!$D$63</f>
        <v>4398.7700000000004</v>
      </c>
      <c r="F68" s="25">
        <f>SUMIFS('[5]1. Отчет АТС'!$F:$F,'[5]1. Отчет АТС'!$A:$A,$A68,'[5]1. Отчет АТС'!$B:$B,4)+'[5]2. Иные услуги'!$D$11+('[5]3. Услуги по передаче'!$F$11*1000)+('[5]4. СН (Установленные)'!$E$10*1000)+'[5]ПУНЦЕМ (потери)'!$D$63</f>
        <v>4384.82</v>
      </c>
      <c r="G68" s="25">
        <f>SUMIFS('[5]1. Отчет АТС'!$F:$F,'[5]1. Отчет АТС'!$A:$A,$A68,'[5]1. Отчет АТС'!$B:$B,5)+'[5]2. Иные услуги'!$D$11+('[5]3. Услуги по передаче'!$F$11*1000)+('[5]4. СН (Установленные)'!$E$10*1000)+'[5]ПУНЦЕМ (потери)'!$D$63</f>
        <v>4643.68</v>
      </c>
      <c r="H68" s="25">
        <f>SUMIFS('[5]1. Отчет АТС'!$F:$F,'[5]1. Отчет АТС'!$A:$A,$A68,'[5]1. Отчет АТС'!$B:$B,6)+'[5]2. Иные услуги'!$D$11+('[5]3. Услуги по передаче'!$F$11*1000)+('[5]4. СН (Установленные)'!$E$10*1000)+'[5]ПУНЦЕМ (потери)'!$D$63</f>
        <v>4779.71</v>
      </c>
      <c r="I68" s="25">
        <f>SUMIFS('[5]1. Отчет АТС'!$F:$F,'[5]1. Отчет АТС'!$A:$A,$A68,'[5]1. Отчет АТС'!$B:$B,7)+'[5]2. Иные услуги'!$D$11+('[5]3. Услуги по передаче'!$F$11*1000)+('[5]4. СН (Установленные)'!$E$10*1000)+'[5]ПУНЦЕМ (потери)'!$D$63</f>
        <v>5098.95</v>
      </c>
      <c r="J68" s="25">
        <f>SUMIFS('[5]1. Отчет АТС'!$F:$F,'[5]1. Отчет АТС'!$A:$A,$A68,'[5]1. Отчет АТС'!$B:$B,8)+'[5]2. Иные услуги'!$D$11+('[5]3. Услуги по передаче'!$F$11*1000)+('[5]4. СН (Установленные)'!$E$10*1000)+'[5]ПУНЦЕМ (потери)'!$D$63</f>
        <v>5634.5300000000007</v>
      </c>
      <c r="K68" s="25">
        <f>SUMIFS('[5]1. Отчет АТС'!$F:$F,'[5]1. Отчет АТС'!$A:$A,$A68,'[5]1. Отчет АТС'!$B:$B,9)+'[5]2. Иные услуги'!$D$11+('[5]3. Услуги по передаче'!$F$11*1000)+('[5]4. СН (Установленные)'!$E$10*1000)+'[5]ПУНЦЕМ (потери)'!$D$63</f>
        <v>5679.14</v>
      </c>
      <c r="L68" s="25">
        <f>SUMIFS('[5]1. Отчет АТС'!$F:$F,'[5]1. Отчет АТС'!$A:$A,$A68,'[5]1. Отчет АТС'!$B:$B,10)+'[5]2. Иные услуги'!$D$11+('[5]3. Услуги по передаче'!$F$11*1000)+('[5]4. СН (Установленные)'!$E$10*1000)+'[5]ПУНЦЕМ (потери)'!$D$63</f>
        <v>5681.65</v>
      </c>
      <c r="M68" s="25">
        <f>SUMIFS('[5]1. Отчет АТС'!$F:$F,'[5]1. Отчет АТС'!$A:$A,$A68,'[5]1. Отчет АТС'!$B:$B,11)+'[5]2. Иные услуги'!$D$11+('[5]3. Услуги по передаче'!$F$11*1000)+('[5]4. СН (Установленные)'!$E$10*1000)+'[5]ПУНЦЕМ (потери)'!$D$63</f>
        <v>5675.39</v>
      </c>
      <c r="N68" s="25">
        <f>SUMIFS('[5]1. Отчет АТС'!$F:$F,'[5]1. Отчет АТС'!$A:$A,$A68,'[5]1. Отчет АТС'!$B:$B,12)+'[5]2. Иные услуги'!$D$11+('[5]3. Услуги по передаче'!$F$11*1000)+('[5]4. СН (Установленные)'!$E$10*1000)+'[5]ПУНЦЕМ (потери)'!$D$63</f>
        <v>5674.18</v>
      </c>
      <c r="O68" s="25">
        <f>SUMIFS('[5]1. Отчет АТС'!$F:$F,'[5]1. Отчет АТС'!$A:$A,$A68,'[5]1. Отчет АТС'!$B:$B,13)+'[5]2. Иные услуги'!$D$11+('[5]3. Услуги по передаче'!$F$11*1000)+('[5]4. СН (Установленные)'!$E$10*1000)+'[5]ПУНЦЕМ (потери)'!$D$63</f>
        <v>5720.6200000000008</v>
      </c>
      <c r="P68" s="25">
        <f>SUMIFS('[5]1. Отчет АТС'!$F:$F,'[5]1. Отчет АТС'!$A:$A,$A68,'[5]1. Отчет АТС'!$B:$B,14)+'[5]2. Иные услуги'!$D$11+('[5]3. Услуги по передаче'!$F$11*1000)+('[5]4. СН (Установленные)'!$E$10*1000)+'[5]ПУНЦЕМ (потери)'!$D$63</f>
        <v>5739.75</v>
      </c>
      <c r="Q68" s="25">
        <f>SUMIFS('[5]1. Отчет АТС'!$F:$F,'[5]1. Отчет АТС'!$A:$A,$A68,'[5]1. Отчет АТС'!$B:$B,15)+'[5]2. Иные услуги'!$D$11+('[5]3. Услуги по передаче'!$F$11*1000)+('[5]4. СН (Установленные)'!$E$10*1000)+'[5]ПУНЦЕМ (потери)'!$D$63</f>
        <v>5773.81</v>
      </c>
      <c r="R68" s="25">
        <f>SUMIFS('[5]1. Отчет АТС'!$F:$F,'[5]1. Отчет АТС'!$A:$A,$A68,'[5]1. Отчет АТС'!$B:$B,16)+'[5]2. Иные услуги'!$D$11+('[5]3. Услуги по передаче'!$F$11*1000)+('[5]4. СН (Установленные)'!$E$10*1000)+'[5]ПУНЦЕМ (потери)'!$D$63</f>
        <v>5775.34</v>
      </c>
      <c r="S68" s="25">
        <f>SUMIFS('[5]1. Отчет АТС'!$F:$F,'[5]1. Отчет АТС'!$A:$A,$A68,'[5]1. Отчет АТС'!$B:$B,17)+'[5]2. Иные услуги'!$D$11+('[5]3. Услуги по передаче'!$F$11*1000)+('[5]4. СН (Установленные)'!$E$10*1000)+'[5]ПУНЦЕМ (потери)'!$D$63</f>
        <v>5736.9400000000005</v>
      </c>
      <c r="T68" s="25">
        <f>SUMIFS('[5]1. Отчет АТС'!$F:$F,'[5]1. Отчет АТС'!$A:$A,$A68,'[5]1. Отчет АТС'!$B:$B,18)+'[5]2. Иные услуги'!$D$11+('[5]3. Услуги по передаче'!$F$11*1000)+('[5]4. СН (Установленные)'!$E$10*1000)+'[5]ПУНЦЕМ (потери)'!$D$63</f>
        <v>5652.3700000000008</v>
      </c>
      <c r="U68" s="25">
        <f>SUMIFS('[5]1. Отчет АТС'!$F:$F,'[5]1. Отчет АТС'!$A:$A,$A68,'[5]1. Отчет АТС'!$B:$B,19)+'[5]2. Иные услуги'!$D$11+('[5]3. Услуги по передаче'!$F$11*1000)+('[5]4. СН (Установленные)'!$E$10*1000)+'[5]ПУНЦЕМ (потери)'!$D$63</f>
        <v>5629</v>
      </c>
      <c r="V68" s="25">
        <f>SUMIFS('[5]1. Отчет АТС'!$F:$F,'[5]1. Отчет АТС'!$A:$A,$A68,'[5]1. Отчет АТС'!$B:$B,20)+'[5]2. Иные услуги'!$D$11+('[5]3. Услуги по передаче'!$F$11*1000)+('[5]4. СН (Установленные)'!$E$10*1000)+'[5]ПУНЦЕМ (потери)'!$D$63</f>
        <v>5638.58</v>
      </c>
      <c r="W68" s="25">
        <f>SUMIFS('[5]1. Отчет АТС'!$F:$F,'[5]1. Отчет АТС'!$A:$A,$A68,'[5]1. Отчет АТС'!$B:$B,21)+'[5]2. Иные услуги'!$D$11+('[5]3. Услуги по передаче'!$F$11*1000)+('[5]4. СН (Установленные)'!$E$10*1000)+'[5]ПУНЦЕМ (потери)'!$D$63</f>
        <v>5640.74</v>
      </c>
      <c r="X68" s="25">
        <f>SUMIFS('[5]1. Отчет АТС'!$F:$F,'[5]1. Отчет АТС'!$A:$A,$A68,'[5]1. Отчет АТС'!$B:$B,22)+'[5]2. Иные услуги'!$D$11+('[5]3. Услуги по передаче'!$F$11*1000)+('[5]4. СН (Установленные)'!$E$10*1000)+'[5]ПУНЦЕМ (потери)'!$D$63</f>
        <v>5594.1200000000008</v>
      </c>
      <c r="Y68" s="25">
        <f>SUMIFS('[5]1. Отчет АТС'!$F:$F,'[5]1. Отчет АТС'!$A:$A,$A68,'[5]1. Отчет АТС'!$B:$B,23)+'[5]2. Иные услуги'!$D$11+('[5]3. Услуги по передаче'!$F$11*1000)+('[5]4. СН (Установленные)'!$E$10*1000)+'[5]ПУНЦЕМ (потери)'!$D$63</f>
        <v>5057</v>
      </c>
    </row>
    <row r="69" spans="1:25">
      <c r="A69" s="24">
        <v>45529</v>
      </c>
      <c r="B69" s="25">
        <f>SUMIFS('[5]1. Отчет АТС'!$F:$F,'[5]1. Отчет АТС'!$A:$A,$A69,'[5]1. Отчет АТС'!$B:$B,0)+'[5]2. Иные услуги'!$D$11+('[5]3. Услуги по передаче'!$F$11*1000)+('[5]4. СН (Установленные)'!$E$10*1000)+'[5]ПУНЦЕМ (потери)'!$D$63</f>
        <v>4760.6400000000003</v>
      </c>
      <c r="C69" s="25">
        <f>SUMIFS('[5]1. Отчет АТС'!$F:$F,'[5]1. Отчет АТС'!$A:$A,$A69,'[5]1. Отчет АТС'!$B:$B,1)+'[5]2. Иные услуги'!$D$11+('[5]3. Услуги по передаче'!$F$11*1000)+('[5]4. СН (Установленные)'!$E$10*1000)+'[5]ПУНЦЕМ (потери)'!$D$63</f>
        <v>4570.16</v>
      </c>
      <c r="D69" s="25">
        <f>SUMIFS('[5]1. Отчет АТС'!$F:$F,'[5]1. Отчет АТС'!$A:$A,$A69,'[5]1. Отчет АТС'!$B:$B,2)+'[5]2. Иные услуги'!$D$11+('[5]3. Услуги по передаче'!$F$11*1000)+('[5]4. СН (Установленные)'!$E$10*1000)+'[5]ПУНЦЕМ (потери)'!$D$63</f>
        <v>4388.45</v>
      </c>
      <c r="E69" s="25">
        <f>SUMIFS('[5]1. Отчет АТС'!$F:$F,'[5]1. Отчет АТС'!$A:$A,$A69,'[5]1. Отчет АТС'!$B:$B,3)+'[5]2. Иные услуги'!$D$11+('[5]3. Услуги по передаче'!$F$11*1000)+('[5]4. СН (Установленные)'!$E$10*1000)+'[5]ПУНЦЕМ (потери)'!$D$63</f>
        <v>3540.6800000000003</v>
      </c>
      <c r="F69" s="25">
        <f>SUMIFS('[5]1. Отчет АТС'!$F:$F,'[5]1. Отчет АТС'!$A:$A,$A69,'[5]1. Отчет АТС'!$B:$B,4)+'[5]2. Иные услуги'!$D$11+('[5]3. Услуги по передаче'!$F$11*1000)+('[5]4. СН (Установленные)'!$E$10*1000)+'[5]ПУНЦЕМ (потери)'!$D$63</f>
        <v>3540.51</v>
      </c>
      <c r="G69" s="25">
        <f>SUMIFS('[5]1. Отчет АТС'!$F:$F,'[5]1. Отчет АТС'!$A:$A,$A69,'[5]1. Отчет АТС'!$B:$B,5)+'[5]2. Иные услуги'!$D$11+('[5]3. Услуги по передаче'!$F$11*1000)+('[5]4. СН (Установленные)'!$E$10*1000)+'[5]ПУНЦЕМ (потери)'!$D$63</f>
        <v>4517.24</v>
      </c>
      <c r="H69" s="25">
        <f>SUMIFS('[5]1. Отчет АТС'!$F:$F,'[5]1. Отчет АТС'!$A:$A,$A69,'[5]1. Отчет АТС'!$B:$B,6)+'[5]2. Иные услуги'!$D$11+('[5]3. Услуги по передаче'!$F$11*1000)+('[5]4. СН (Установленные)'!$E$10*1000)+'[5]ПУНЦЕМ (потери)'!$D$63</f>
        <v>4708.4400000000005</v>
      </c>
      <c r="I69" s="25">
        <f>SUMIFS('[5]1. Отчет АТС'!$F:$F,'[5]1. Отчет АТС'!$A:$A,$A69,'[5]1. Отчет АТС'!$B:$B,7)+'[5]2. Иные услуги'!$D$11+('[5]3. Услуги по передаче'!$F$11*1000)+('[5]4. СН (Установленные)'!$E$10*1000)+'[5]ПУНЦЕМ (потери)'!$D$63</f>
        <v>4964.5</v>
      </c>
      <c r="J69" s="25">
        <f>SUMIFS('[5]1. Отчет АТС'!$F:$F,'[5]1. Отчет АТС'!$A:$A,$A69,'[5]1. Отчет АТС'!$B:$B,8)+'[5]2. Иные услуги'!$D$11+('[5]3. Услуги по передаче'!$F$11*1000)+('[5]4. СН (Установленные)'!$E$10*1000)+'[5]ПУНЦЕМ (потери)'!$D$63</f>
        <v>5593.09</v>
      </c>
      <c r="K69" s="25">
        <f>SUMIFS('[5]1. Отчет АТС'!$F:$F,'[5]1. Отчет АТС'!$A:$A,$A69,'[5]1. Отчет АТС'!$B:$B,9)+'[5]2. Иные услуги'!$D$11+('[5]3. Услуги по передаче'!$F$11*1000)+('[5]4. СН (Установленные)'!$E$10*1000)+'[5]ПУНЦЕМ (потери)'!$D$63</f>
        <v>5626.5400000000009</v>
      </c>
      <c r="L69" s="25">
        <f>SUMIFS('[5]1. Отчет АТС'!$F:$F,'[5]1. Отчет АТС'!$A:$A,$A69,'[5]1. Отчет АТС'!$B:$B,10)+'[5]2. Иные услуги'!$D$11+('[5]3. Услуги по передаче'!$F$11*1000)+('[5]4. СН (Установленные)'!$E$10*1000)+'[5]ПУНЦЕМ (потери)'!$D$63</f>
        <v>5633.9800000000005</v>
      </c>
      <c r="M69" s="25">
        <f>SUMIFS('[5]1. Отчет АТС'!$F:$F,'[5]1. Отчет АТС'!$A:$A,$A69,'[5]1. Отчет АТС'!$B:$B,11)+'[5]2. Иные услуги'!$D$11+('[5]3. Услуги по передаче'!$F$11*1000)+('[5]4. СН (Установленные)'!$E$10*1000)+'[5]ПУНЦЕМ (потери)'!$D$63</f>
        <v>5639.25</v>
      </c>
      <c r="N69" s="25">
        <f>SUMIFS('[5]1. Отчет АТС'!$F:$F,'[5]1. Отчет АТС'!$A:$A,$A69,'[5]1. Отчет АТС'!$B:$B,12)+'[5]2. Иные услуги'!$D$11+('[5]3. Услуги по передаче'!$F$11*1000)+('[5]4. СН (Установленные)'!$E$10*1000)+'[5]ПУНЦЕМ (потери)'!$D$63</f>
        <v>5639.77</v>
      </c>
      <c r="O69" s="25">
        <f>SUMIFS('[5]1. Отчет АТС'!$F:$F,'[5]1. Отчет АТС'!$A:$A,$A69,'[5]1. Отчет АТС'!$B:$B,13)+'[5]2. Иные услуги'!$D$11+('[5]3. Услуги по передаче'!$F$11*1000)+('[5]4. СН (Установленные)'!$E$10*1000)+'[5]ПУНЦЕМ (потери)'!$D$63</f>
        <v>5636.68</v>
      </c>
      <c r="P69" s="25">
        <f>SUMIFS('[5]1. Отчет АТС'!$F:$F,'[5]1. Отчет АТС'!$A:$A,$A69,'[5]1. Отчет АТС'!$B:$B,14)+'[5]2. Иные услуги'!$D$11+('[5]3. Услуги по передаче'!$F$11*1000)+('[5]4. СН (Установленные)'!$E$10*1000)+'[5]ПУНЦЕМ (потери)'!$D$63</f>
        <v>5646.97</v>
      </c>
      <c r="Q69" s="25">
        <f>SUMIFS('[5]1. Отчет АТС'!$F:$F,'[5]1. Отчет АТС'!$A:$A,$A69,'[5]1. Отчет АТС'!$B:$B,15)+'[5]2. Иные услуги'!$D$11+('[5]3. Услуги по передаче'!$F$11*1000)+('[5]4. СН (Установленные)'!$E$10*1000)+'[5]ПУНЦЕМ (потери)'!$D$63</f>
        <v>5638.08</v>
      </c>
      <c r="R69" s="25">
        <f>SUMIFS('[5]1. Отчет АТС'!$F:$F,'[5]1. Отчет АТС'!$A:$A,$A69,'[5]1. Отчет АТС'!$B:$B,16)+'[5]2. Иные услуги'!$D$11+('[5]3. Услуги по передаче'!$F$11*1000)+('[5]4. СН (Установленные)'!$E$10*1000)+'[5]ПУНЦЕМ (потери)'!$D$63</f>
        <v>5638.72</v>
      </c>
      <c r="S69" s="25">
        <f>SUMIFS('[5]1. Отчет АТС'!$F:$F,'[5]1. Отчет АТС'!$A:$A,$A69,'[5]1. Отчет АТС'!$B:$B,17)+'[5]2. Иные услуги'!$D$11+('[5]3. Услуги по передаче'!$F$11*1000)+('[5]4. СН (Установленные)'!$E$10*1000)+'[5]ПУНЦЕМ (потери)'!$D$63</f>
        <v>5624.1200000000008</v>
      </c>
      <c r="T69" s="25">
        <f>SUMIFS('[5]1. Отчет АТС'!$F:$F,'[5]1. Отчет АТС'!$A:$A,$A69,'[5]1. Отчет АТС'!$B:$B,18)+'[5]2. Иные услуги'!$D$11+('[5]3. Услуги по передаче'!$F$11*1000)+('[5]4. СН (Установленные)'!$E$10*1000)+'[5]ПУНЦЕМ (потери)'!$D$63</f>
        <v>5614.52</v>
      </c>
      <c r="U69" s="25">
        <f>SUMIFS('[5]1. Отчет АТС'!$F:$F,'[5]1. Отчет АТС'!$A:$A,$A69,'[5]1. Отчет АТС'!$B:$B,19)+'[5]2. Иные услуги'!$D$11+('[5]3. Услуги по передаче'!$F$11*1000)+('[5]4. СН (Установленные)'!$E$10*1000)+'[5]ПУНЦЕМ (потери)'!$D$63</f>
        <v>5596.4600000000009</v>
      </c>
      <c r="V69" s="25">
        <f>SUMIFS('[5]1. Отчет АТС'!$F:$F,'[5]1. Отчет АТС'!$A:$A,$A69,'[5]1. Отчет АТС'!$B:$B,20)+'[5]2. Иные услуги'!$D$11+('[5]3. Услуги по передаче'!$F$11*1000)+('[5]4. СН (Установленные)'!$E$10*1000)+'[5]ПУНЦЕМ (потери)'!$D$63</f>
        <v>5606.17</v>
      </c>
      <c r="W69" s="25">
        <f>SUMIFS('[5]1. Отчет АТС'!$F:$F,'[5]1. Отчет АТС'!$A:$A,$A69,'[5]1. Отчет АТС'!$B:$B,21)+'[5]2. Иные услуги'!$D$11+('[5]3. Услуги по передаче'!$F$11*1000)+('[5]4. СН (Установленные)'!$E$10*1000)+'[5]ПУНЦЕМ (потери)'!$D$63</f>
        <v>5613.06</v>
      </c>
      <c r="X69" s="25">
        <f>SUMIFS('[5]1. Отчет АТС'!$F:$F,'[5]1. Отчет АТС'!$A:$A,$A69,'[5]1. Отчет АТС'!$B:$B,22)+'[5]2. Иные услуги'!$D$11+('[5]3. Услуги по передаче'!$F$11*1000)+('[5]4. СН (Установленные)'!$E$10*1000)+'[5]ПУНЦЕМ (потери)'!$D$63</f>
        <v>5440.1</v>
      </c>
      <c r="Y69" s="25">
        <f>SUMIFS('[5]1. Отчет АТС'!$F:$F,'[5]1. Отчет АТС'!$A:$A,$A69,'[5]1. Отчет АТС'!$B:$B,23)+'[5]2. Иные услуги'!$D$11+('[5]3. Услуги по передаче'!$F$11*1000)+('[5]4. СН (Установленные)'!$E$10*1000)+'[5]ПУНЦЕМ (потери)'!$D$63</f>
        <v>4991.3100000000004</v>
      </c>
    </row>
    <row r="70" spans="1:25">
      <c r="A70" s="24">
        <v>45530</v>
      </c>
      <c r="B70" s="25">
        <f>SUMIFS('[5]1. Отчет АТС'!$F:$F,'[5]1. Отчет АТС'!$A:$A,$A70,'[5]1. Отчет АТС'!$B:$B,0)+'[5]2. Иные услуги'!$D$11+('[5]3. Услуги по передаче'!$F$11*1000)+('[5]4. СН (Установленные)'!$E$10*1000)+'[5]ПУНЦЕМ (потери)'!$D$63</f>
        <v>4797.8600000000006</v>
      </c>
      <c r="C70" s="25">
        <f>SUMIFS('[5]1. Отчет АТС'!$F:$F,'[5]1. Отчет АТС'!$A:$A,$A70,'[5]1. Отчет АТС'!$B:$B,1)+'[5]2. Иные услуги'!$D$11+('[5]3. Услуги по передаче'!$F$11*1000)+('[5]4. СН (Установленные)'!$E$10*1000)+'[5]ПУНЦЕМ (потери)'!$D$63</f>
        <v>4567.7700000000004</v>
      </c>
      <c r="D70" s="25">
        <f>SUMIFS('[5]1. Отчет АТС'!$F:$F,'[5]1. Отчет АТС'!$A:$A,$A70,'[5]1. Отчет АТС'!$B:$B,2)+'[5]2. Иные услуги'!$D$11+('[5]3. Услуги по передаче'!$F$11*1000)+('[5]4. СН (Установленные)'!$E$10*1000)+'[5]ПУНЦЕМ (потери)'!$D$63</f>
        <v>4440.13</v>
      </c>
      <c r="E70" s="25">
        <f>SUMIFS('[5]1. Отчет АТС'!$F:$F,'[5]1. Отчет АТС'!$A:$A,$A70,'[5]1. Отчет АТС'!$B:$B,3)+'[5]2. Иные услуги'!$D$11+('[5]3. Услуги по передаче'!$F$11*1000)+('[5]4. СН (Установленные)'!$E$10*1000)+'[5]ПУНЦЕМ (потери)'!$D$63</f>
        <v>4365.37</v>
      </c>
      <c r="F70" s="25">
        <f>SUMIFS('[5]1. Отчет АТС'!$F:$F,'[5]1. Отчет АТС'!$A:$A,$A70,'[5]1. Отчет АТС'!$B:$B,4)+'[5]2. Иные услуги'!$D$11+('[5]3. Услуги по передаче'!$F$11*1000)+('[5]4. СН (Установленные)'!$E$10*1000)+'[5]ПУНЦЕМ (потери)'!$D$63</f>
        <v>4163.71</v>
      </c>
      <c r="G70" s="25">
        <f>SUMIFS('[5]1. Отчет АТС'!$F:$F,'[5]1. Отчет АТС'!$A:$A,$A70,'[5]1. Отчет АТС'!$B:$B,5)+'[5]2. Иные услуги'!$D$11+('[5]3. Услуги по передаче'!$F$11*1000)+('[5]4. СН (Установленные)'!$E$10*1000)+'[5]ПУНЦЕМ (потери)'!$D$63</f>
        <v>4601.32</v>
      </c>
      <c r="H70" s="25">
        <f>SUMIFS('[5]1. Отчет АТС'!$F:$F,'[5]1. Отчет АТС'!$A:$A,$A70,'[5]1. Отчет АТС'!$B:$B,6)+'[5]2. Иные услуги'!$D$11+('[5]3. Услуги по передаче'!$F$11*1000)+('[5]4. СН (Установленные)'!$E$10*1000)+'[5]ПУНЦЕМ (потери)'!$D$63</f>
        <v>4793.46</v>
      </c>
      <c r="I70" s="25">
        <f>SUMIFS('[5]1. Отчет АТС'!$F:$F,'[5]1. Отчет АТС'!$A:$A,$A70,'[5]1. Отчет АТС'!$B:$B,7)+'[5]2. Иные услуги'!$D$11+('[5]3. Услуги по передаче'!$F$11*1000)+('[5]4. СН (Установленные)'!$E$10*1000)+'[5]ПУНЦЕМ (потери)'!$D$63</f>
        <v>5056.1100000000006</v>
      </c>
      <c r="J70" s="25">
        <f>SUMIFS('[5]1. Отчет АТС'!$F:$F,'[5]1. Отчет АТС'!$A:$A,$A70,'[5]1. Отчет АТС'!$B:$B,8)+'[5]2. Иные услуги'!$D$11+('[5]3. Услуги по передаче'!$F$11*1000)+('[5]4. СН (Установленные)'!$E$10*1000)+'[5]ПУНЦЕМ (потери)'!$D$63</f>
        <v>5593.7000000000007</v>
      </c>
      <c r="K70" s="25">
        <f>SUMIFS('[5]1. Отчет АТС'!$F:$F,'[5]1. Отчет АТС'!$A:$A,$A70,'[5]1. Отчет АТС'!$B:$B,9)+'[5]2. Иные услуги'!$D$11+('[5]3. Услуги по передаче'!$F$11*1000)+('[5]4. СН (Установленные)'!$E$10*1000)+'[5]ПУНЦЕМ (потери)'!$D$63</f>
        <v>5634.74</v>
      </c>
      <c r="L70" s="25">
        <f>SUMIFS('[5]1. Отчет АТС'!$F:$F,'[5]1. Отчет АТС'!$A:$A,$A70,'[5]1. Отчет АТС'!$B:$B,10)+'[5]2. Иные услуги'!$D$11+('[5]3. Услуги по передаче'!$F$11*1000)+('[5]4. СН (Установленные)'!$E$10*1000)+'[5]ПУНЦЕМ (потери)'!$D$63</f>
        <v>5639.6900000000005</v>
      </c>
      <c r="M70" s="25">
        <f>SUMIFS('[5]1. Отчет АТС'!$F:$F,'[5]1. Отчет АТС'!$A:$A,$A70,'[5]1. Отчет АТС'!$B:$B,11)+'[5]2. Иные услуги'!$D$11+('[5]3. Услуги по передаче'!$F$11*1000)+('[5]4. СН (Установленные)'!$E$10*1000)+'[5]ПУНЦЕМ (потери)'!$D$63</f>
        <v>5630.9600000000009</v>
      </c>
      <c r="N70" s="25">
        <f>SUMIFS('[5]1. Отчет АТС'!$F:$F,'[5]1. Отчет АТС'!$A:$A,$A70,'[5]1. Отчет АТС'!$B:$B,12)+'[5]2. Иные услуги'!$D$11+('[5]3. Услуги по передаче'!$F$11*1000)+('[5]4. СН (Установленные)'!$E$10*1000)+'[5]ПУНЦЕМ (потери)'!$D$63</f>
        <v>5627.35</v>
      </c>
      <c r="O70" s="25">
        <f>SUMIFS('[5]1. Отчет АТС'!$F:$F,'[5]1. Отчет АТС'!$A:$A,$A70,'[5]1. Отчет АТС'!$B:$B,13)+'[5]2. Иные услуги'!$D$11+('[5]3. Услуги по передаче'!$F$11*1000)+('[5]4. СН (Установленные)'!$E$10*1000)+'[5]ПУНЦЕМ (потери)'!$D$63</f>
        <v>5619.7300000000005</v>
      </c>
      <c r="P70" s="25">
        <f>SUMIFS('[5]1. Отчет АТС'!$F:$F,'[5]1. Отчет АТС'!$A:$A,$A70,'[5]1. Отчет АТС'!$B:$B,14)+'[5]2. Иные услуги'!$D$11+('[5]3. Услуги по передаче'!$F$11*1000)+('[5]4. СН (Установленные)'!$E$10*1000)+'[5]ПУНЦЕМ (потери)'!$D$63</f>
        <v>5635.8700000000008</v>
      </c>
      <c r="Q70" s="25">
        <f>SUMIFS('[5]1. Отчет АТС'!$F:$F,'[5]1. Отчет АТС'!$A:$A,$A70,'[5]1. Отчет АТС'!$B:$B,15)+'[5]2. Иные услуги'!$D$11+('[5]3. Услуги по передаче'!$F$11*1000)+('[5]4. СН (Установленные)'!$E$10*1000)+'[5]ПУНЦЕМ (потери)'!$D$63</f>
        <v>5627.13</v>
      </c>
      <c r="R70" s="25">
        <f>SUMIFS('[5]1. Отчет АТС'!$F:$F,'[5]1. Отчет АТС'!$A:$A,$A70,'[5]1. Отчет АТС'!$B:$B,16)+'[5]2. Иные услуги'!$D$11+('[5]3. Услуги по передаче'!$F$11*1000)+('[5]4. СН (Установленные)'!$E$10*1000)+'[5]ПУНЦЕМ (потери)'!$D$63</f>
        <v>5627.81</v>
      </c>
      <c r="S70" s="25">
        <f>SUMIFS('[5]1. Отчет АТС'!$F:$F,'[5]1. Отчет АТС'!$A:$A,$A70,'[5]1. Отчет АТС'!$B:$B,17)+'[5]2. Иные услуги'!$D$11+('[5]3. Услуги по передаче'!$F$11*1000)+('[5]4. СН (Установленные)'!$E$10*1000)+'[5]ПУНЦЕМ (потери)'!$D$63</f>
        <v>5632.17</v>
      </c>
      <c r="T70" s="25">
        <f>SUMIFS('[5]1. Отчет АТС'!$F:$F,'[5]1. Отчет АТС'!$A:$A,$A70,'[5]1. Отчет АТС'!$B:$B,18)+'[5]2. Иные услуги'!$D$11+('[5]3. Услуги по передаче'!$F$11*1000)+('[5]4. СН (Установленные)'!$E$10*1000)+'[5]ПУНЦЕМ (потери)'!$D$63</f>
        <v>5630.6100000000006</v>
      </c>
      <c r="U70" s="25">
        <f>SUMIFS('[5]1. Отчет АТС'!$F:$F,'[5]1. Отчет АТС'!$A:$A,$A70,'[5]1. Отчет АТС'!$B:$B,19)+'[5]2. Иные услуги'!$D$11+('[5]3. Услуги по передаче'!$F$11*1000)+('[5]4. СН (Установленные)'!$E$10*1000)+'[5]ПУНЦЕМ (потери)'!$D$63</f>
        <v>5619.32</v>
      </c>
      <c r="V70" s="25">
        <f>SUMIFS('[5]1. Отчет АТС'!$F:$F,'[5]1. Отчет АТС'!$A:$A,$A70,'[5]1. Отчет АТС'!$B:$B,20)+'[5]2. Иные услуги'!$D$11+('[5]3. Услуги по передаче'!$F$11*1000)+('[5]4. СН (Установленные)'!$E$10*1000)+'[5]ПУНЦЕМ (потери)'!$D$63</f>
        <v>5622.65</v>
      </c>
      <c r="W70" s="25">
        <f>SUMIFS('[5]1. Отчет АТС'!$F:$F,'[5]1. Отчет АТС'!$A:$A,$A70,'[5]1. Отчет АТС'!$B:$B,21)+'[5]2. Иные услуги'!$D$11+('[5]3. Услуги по передаче'!$F$11*1000)+('[5]4. СН (Установленные)'!$E$10*1000)+'[5]ПУНЦЕМ (потери)'!$D$63</f>
        <v>5620.6</v>
      </c>
      <c r="X70" s="25">
        <f>SUMIFS('[5]1. Отчет АТС'!$F:$F,'[5]1. Отчет АТС'!$A:$A,$A70,'[5]1. Отчет АТС'!$B:$B,22)+'[5]2. Иные услуги'!$D$11+('[5]3. Услуги по передаче'!$F$11*1000)+('[5]4. СН (Установленные)'!$E$10*1000)+'[5]ПУНЦЕМ (потери)'!$D$63</f>
        <v>5581.58</v>
      </c>
      <c r="Y70" s="25">
        <f>SUMIFS('[5]1. Отчет АТС'!$F:$F,'[5]1. Отчет АТС'!$A:$A,$A70,'[5]1. Отчет АТС'!$B:$B,23)+'[5]2. Иные услуги'!$D$11+('[5]3. Услуги по передаче'!$F$11*1000)+('[5]4. СН (Установленные)'!$E$10*1000)+'[5]ПУНЦЕМ (потери)'!$D$63</f>
        <v>5072.6100000000006</v>
      </c>
    </row>
    <row r="71" spans="1:25">
      <c r="A71" s="24">
        <v>45531</v>
      </c>
      <c r="B71" s="25">
        <f>SUMIFS('[5]1. Отчет АТС'!$F:$F,'[5]1. Отчет АТС'!$A:$A,$A71,'[5]1. Отчет АТС'!$B:$B,0)+'[5]2. Иные услуги'!$D$11+('[5]3. Услуги по передаче'!$F$11*1000)+('[5]4. СН (Установленные)'!$E$10*1000)+'[5]ПУНЦЕМ (потери)'!$D$63</f>
        <v>4825.28</v>
      </c>
      <c r="C71" s="25">
        <f>SUMIFS('[5]1. Отчет АТС'!$F:$F,'[5]1. Отчет АТС'!$A:$A,$A71,'[5]1. Отчет АТС'!$B:$B,1)+'[5]2. Иные услуги'!$D$11+('[5]3. Услуги по передаче'!$F$11*1000)+('[5]4. СН (Установленные)'!$E$10*1000)+'[5]ПУНЦЕМ (потери)'!$D$63</f>
        <v>4563.83</v>
      </c>
      <c r="D71" s="25">
        <f>SUMIFS('[5]1. Отчет АТС'!$F:$F,'[5]1. Отчет АТС'!$A:$A,$A71,'[5]1. Отчет АТС'!$B:$B,2)+'[5]2. Иные услуги'!$D$11+('[5]3. Услуги по передаче'!$F$11*1000)+('[5]4. СН (Установленные)'!$E$10*1000)+'[5]ПУНЦЕМ (потери)'!$D$63</f>
        <v>4442.22</v>
      </c>
      <c r="E71" s="25">
        <f>SUMIFS('[5]1. Отчет АТС'!$F:$F,'[5]1. Отчет АТС'!$A:$A,$A71,'[5]1. Отчет АТС'!$B:$B,3)+'[5]2. Иные услуги'!$D$11+('[5]3. Услуги по передаче'!$F$11*1000)+('[5]4. СН (Установленные)'!$E$10*1000)+'[5]ПУНЦЕМ (потери)'!$D$63</f>
        <v>4368.13</v>
      </c>
      <c r="F71" s="25">
        <f>SUMIFS('[5]1. Отчет АТС'!$F:$F,'[5]1. Отчет АТС'!$A:$A,$A71,'[5]1. Отчет АТС'!$B:$B,4)+'[5]2. Иные услуги'!$D$11+('[5]3. Услуги по передаче'!$F$11*1000)+('[5]4. СН (Установленные)'!$E$10*1000)+'[5]ПУНЦЕМ (потери)'!$D$63</f>
        <v>4360.87</v>
      </c>
      <c r="G71" s="25">
        <f>SUMIFS('[5]1. Отчет АТС'!$F:$F,'[5]1. Отчет АТС'!$A:$A,$A71,'[5]1. Отчет АТС'!$B:$B,5)+'[5]2. Иные услуги'!$D$11+('[5]3. Услуги по передаче'!$F$11*1000)+('[5]4. СН (Установленные)'!$E$10*1000)+'[5]ПУНЦЕМ (потери)'!$D$63</f>
        <v>4623.09</v>
      </c>
      <c r="H71" s="25">
        <f>SUMIFS('[5]1. Отчет АТС'!$F:$F,'[5]1. Отчет АТС'!$A:$A,$A71,'[5]1. Отчет АТС'!$B:$B,6)+'[5]2. Иные услуги'!$D$11+('[5]3. Услуги по передаче'!$F$11*1000)+('[5]4. СН (Установленные)'!$E$10*1000)+'[5]ПУНЦЕМ (потери)'!$D$63</f>
        <v>4810.88</v>
      </c>
      <c r="I71" s="25">
        <f>SUMIFS('[5]1. Отчет АТС'!$F:$F,'[5]1. Отчет АТС'!$A:$A,$A71,'[5]1. Отчет АТС'!$B:$B,7)+'[5]2. Иные услуги'!$D$11+('[5]3. Услуги по передаче'!$F$11*1000)+('[5]4. СН (Установленные)'!$E$10*1000)+'[5]ПУНЦЕМ (потери)'!$D$63</f>
        <v>5096.76</v>
      </c>
      <c r="J71" s="25">
        <f>SUMIFS('[5]1. Отчет АТС'!$F:$F,'[5]1. Отчет АТС'!$A:$A,$A71,'[5]1. Отчет АТС'!$B:$B,8)+'[5]2. Иные услуги'!$D$11+('[5]3. Услуги по передаче'!$F$11*1000)+('[5]4. СН (Установленные)'!$E$10*1000)+'[5]ПУНЦЕМ (потери)'!$D$63</f>
        <v>5623.99</v>
      </c>
      <c r="K71" s="25">
        <f>SUMIFS('[5]1. Отчет АТС'!$F:$F,'[5]1. Отчет АТС'!$A:$A,$A71,'[5]1. Отчет АТС'!$B:$B,9)+'[5]2. Иные услуги'!$D$11+('[5]3. Услуги по передаче'!$F$11*1000)+('[5]4. СН (Установленные)'!$E$10*1000)+'[5]ПУНЦЕМ (потери)'!$D$63</f>
        <v>5674.59</v>
      </c>
      <c r="L71" s="25">
        <f>SUMIFS('[5]1. Отчет АТС'!$F:$F,'[5]1. Отчет АТС'!$A:$A,$A71,'[5]1. Отчет АТС'!$B:$B,10)+'[5]2. Иные услуги'!$D$11+('[5]3. Услуги по передаче'!$F$11*1000)+('[5]4. СН (Установленные)'!$E$10*1000)+'[5]ПУНЦЕМ (потери)'!$D$63</f>
        <v>5670.91</v>
      </c>
      <c r="M71" s="25">
        <f>SUMIFS('[5]1. Отчет АТС'!$F:$F,'[5]1. Отчет АТС'!$A:$A,$A71,'[5]1. Отчет АТС'!$B:$B,11)+'[5]2. Иные услуги'!$D$11+('[5]3. Услуги по передаче'!$F$11*1000)+('[5]4. СН (Установленные)'!$E$10*1000)+'[5]ПУНЦЕМ (потери)'!$D$63</f>
        <v>5665.22</v>
      </c>
      <c r="N71" s="25">
        <f>SUMIFS('[5]1. Отчет АТС'!$F:$F,'[5]1. Отчет АТС'!$A:$A,$A71,'[5]1. Отчет АТС'!$B:$B,12)+'[5]2. Иные услуги'!$D$11+('[5]3. Услуги по передаче'!$F$11*1000)+('[5]4. СН (Установленные)'!$E$10*1000)+'[5]ПУНЦЕМ (потери)'!$D$63</f>
        <v>5660.4</v>
      </c>
      <c r="O71" s="25">
        <f>SUMIFS('[5]1. Отчет АТС'!$F:$F,'[5]1. Отчет АТС'!$A:$A,$A71,'[5]1. Отчет АТС'!$B:$B,13)+'[5]2. Иные услуги'!$D$11+('[5]3. Услуги по передаче'!$F$11*1000)+('[5]4. СН (Установленные)'!$E$10*1000)+'[5]ПУНЦЕМ (потери)'!$D$63</f>
        <v>5660.52</v>
      </c>
      <c r="P71" s="25">
        <f>SUMIFS('[5]1. Отчет АТС'!$F:$F,'[5]1. Отчет АТС'!$A:$A,$A71,'[5]1. Отчет АТС'!$B:$B,14)+'[5]2. Иные услуги'!$D$11+('[5]3. Услуги по передаче'!$F$11*1000)+('[5]4. СН (Установленные)'!$E$10*1000)+'[5]ПУНЦЕМ (потери)'!$D$63</f>
        <v>5716.6200000000008</v>
      </c>
      <c r="Q71" s="25">
        <f>SUMIFS('[5]1. Отчет АТС'!$F:$F,'[5]1. Отчет АТС'!$A:$A,$A71,'[5]1. Отчет АТС'!$B:$B,15)+'[5]2. Иные услуги'!$D$11+('[5]3. Услуги по передаче'!$F$11*1000)+('[5]4. СН (Установленные)'!$E$10*1000)+'[5]ПУНЦЕМ (потери)'!$D$63</f>
        <v>5744.6100000000006</v>
      </c>
      <c r="R71" s="25">
        <f>SUMIFS('[5]1. Отчет АТС'!$F:$F,'[5]1. Отчет АТС'!$A:$A,$A71,'[5]1. Отчет АТС'!$B:$B,16)+'[5]2. Иные услуги'!$D$11+('[5]3. Услуги по передаче'!$F$11*1000)+('[5]4. СН (Установленные)'!$E$10*1000)+'[5]ПУНЦЕМ (потери)'!$D$63</f>
        <v>5739.07</v>
      </c>
      <c r="S71" s="25">
        <f>SUMIFS('[5]1. Отчет АТС'!$F:$F,'[5]1. Отчет АТС'!$A:$A,$A71,'[5]1. Отчет АТС'!$B:$B,17)+'[5]2. Иные услуги'!$D$11+('[5]3. Услуги по передаче'!$F$11*1000)+('[5]4. СН (Установленные)'!$E$10*1000)+'[5]ПУНЦЕМ (потери)'!$D$63</f>
        <v>5723.1200000000008</v>
      </c>
      <c r="T71" s="25">
        <f>SUMIFS('[5]1. Отчет АТС'!$F:$F,'[5]1. Отчет АТС'!$A:$A,$A71,'[5]1. Отчет АТС'!$B:$B,18)+'[5]2. Иные услуги'!$D$11+('[5]3. Услуги по передаче'!$F$11*1000)+('[5]4. СН (Установленные)'!$E$10*1000)+'[5]ПУНЦЕМ (потери)'!$D$63</f>
        <v>5647.49</v>
      </c>
      <c r="U71" s="25">
        <f>SUMIFS('[5]1. Отчет АТС'!$F:$F,'[5]1. Отчет АТС'!$A:$A,$A71,'[5]1. Отчет АТС'!$B:$B,19)+'[5]2. Иные услуги'!$D$11+('[5]3. Услуги по передаче'!$F$11*1000)+('[5]4. СН (Установленные)'!$E$10*1000)+'[5]ПУНЦЕМ (потери)'!$D$63</f>
        <v>5612.8</v>
      </c>
      <c r="V71" s="25">
        <f>SUMIFS('[5]1. Отчет АТС'!$F:$F,'[5]1. Отчет АТС'!$A:$A,$A71,'[5]1. Отчет АТС'!$B:$B,20)+'[5]2. Иные услуги'!$D$11+('[5]3. Услуги по передаче'!$F$11*1000)+('[5]4. СН (Установленные)'!$E$10*1000)+'[5]ПУНЦЕМ (потери)'!$D$63</f>
        <v>5614.58</v>
      </c>
      <c r="W71" s="25">
        <f>SUMIFS('[5]1. Отчет АТС'!$F:$F,'[5]1. Отчет АТС'!$A:$A,$A71,'[5]1. Отчет АТС'!$B:$B,21)+'[5]2. Иные услуги'!$D$11+('[5]3. Услуги по передаче'!$F$11*1000)+('[5]4. СН (Установленные)'!$E$10*1000)+'[5]ПУНЦЕМ (потери)'!$D$63</f>
        <v>5608.22</v>
      </c>
      <c r="X71" s="25">
        <f>SUMIFS('[5]1. Отчет АТС'!$F:$F,'[5]1. Отчет АТС'!$A:$A,$A71,'[5]1. Отчет АТС'!$B:$B,22)+'[5]2. Иные услуги'!$D$11+('[5]3. Услуги по передаче'!$F$11*1000)+('[5]4. СН (Установленные)'!$E$10*1000)+'[5]ПУНЦЕМ (потери)'!$D$63</f>
        <v>5580.2300000000005</v>
      </c>
      <c r="Y71" s="25">
        <f>SUMIFS('[5]1. Отчет АТС'!$F:$F,'[5]1. Отчет АТС'!$A:$A,$A71,'[5]1. Отчет АТС'!$B:$B,23)+'[5]2. Иные услуги'!$D$11+('[5]3. Услуги по передаче'!$F$11*1000)+('[5]4. СН (Установленные)'!$E$10*1000)+'[5]ПУНЦЕМ (потери)'!$D$63</f>
        <v>5136.47</v>
      </c>
    </row>
    <row r="72" spans="1:25">
      <c r="A72" s="24">
        <v>45532</v>
      </c>
      <c r="B72" s="25">
        <f>SUMIFS('[5]1. Отчет АТС'!$F:$F,'[5]1. Отчет АТС'!$A:$A,$A72,'[5]1. Отчет АТС'!$B:$B,0)+'[5]2. Иные услуги'!$D$11+('[5]3. Услуги по передаче'!$F$11*1000)+('[5]4. СН (Установленные)'!$E$10*1000)+'[5]ПУНЦЕМ (потери)'!$D$63</f>
        <v>4827.2700000000004</v>
      </c>
      <c r="C72" s="25">
        <f>SUMIFS('[5]1. Отчет АТС'!$F:$F,'[5]1. Отчет АТС'!$A:$A,$A72,'[5]1. Отчет АТС'!$B:$B,1)+'[5]2. Иные услуги'!$D$11+('[5]3. Услуги по передаче'!$F$11*1000)+('[5]4. СН (Установленные)'!$E$10*1000)+'[5]ПУНЦЕМ (потери)'!$D$63</f>
        <v>4544.1400000000003</v>
      </c>
      <c r="D72" s="25">
        <f>SUMIFS('[5]1. Отчет АТС'!$F:$F,'[5]1. Отчет АТС'!$A:$A,$A72,'[5]1. Отчет АТС'!$B:$B,2)+'[5]2. Иные услуги'!$D$11+('[5]3. Услуги по передаче'!$F$11*1000)+('[5]4. СН (Установленные)'!$E$10*1000)+'[5]ПУНЦЕМ (потери)'!$D$63</f>
        <v>4371.8900000000003</v>
      </c>
      <c r="E72" s="25">
        <f>SUMIFS('[5]1. Отчет АТС'!$F:$F,'[5]1. Отчет АТС'!$A:$A,$A72,'[5]1. Отчет АТС'!$B:$B,3)+'[5]2. Иные услуги'!$D$11+('[5]3. Услуги по передаче'!$F$11*1000)+('[5]4. СН (Установленные)'!$E$10*1000)+'[5]ПУНЦЕМ (потери)'!$D$63</f>
        <v>3541.28</v>
      </c>
      <c r="F72" s="25">
        <f>SUMIFS('[5]1. Отчет АТС'!$F:$F,'[5]1. Отчет АТС'!$A:$A,$A72,'[5]1. Отчет АТС'!$B:$B,4)+'[5]2. Иные услуги'!$D$11+('[5]3. Услуги по передаче'!$F$11*1000)+('[5]4. СН (Установленные)'!$E$10*1000)+'[5]ПУНЦЕМ (потери)'!$D$63</f>
        <v>3540.56</v>
      </c>
      <c r="G72" s="25">
        <f>SUMIFS('[5]1. Отчет АТС'!$F:$F,'[5]1. Отчет АТС'!$A:$A,$A72,'[5]1. Отчет АТС'!$B:$B,5)+'[5]2. Иные услуги'!$D$11+('[5]3. Услуги по передаче'!$F$11*1000)+('[5]4. СН (Установленные)'!$E$10*1000)+'[5]ПУНЦЕМ (потери)'!$D$63</f>
        <v>4493.93</v>
      </c>
      <c r="H72" s="25">
        <f>SUMIFS('[5]1. Отчет АТС'!$F:$F,'[5]1. Отчет АТС'!$A:$A,$A72,'[5]1. Отчет АТС'!$B:$B,6)+'[5]2. Иные услуги'!$D$11+('[5]3. Услуги по передаче'!$F$11*1000)+('[5]4. СН (Установленные)'!$E$10*1000)+'[5]ПУНЦЕМ (потери)'!$D$63</f>
        <v>4709.6100000000006</v>
      </c>
      <c r="I72" s="25">
        <f>SUMIFS('[5]1. Отчет АТС'!$F:$F,'[5]1. Отчет АТС'!$A:$A,$A72,'[5]1. Отчет АТС'!$B:$B,7)+'[5]2. Иные услуги'!$D$11+('[5]3. Услуги по передаче'!$F$11*1000)+('[5]4. СН (Установленные)'!$E$10*1000)+'[5]ПУНЦЕМ (потери)'!$D$63</f>
        <v>5047.78</v>
      </c>
      <c r="J72" s="25">
        <f>SUMIFS('[5]1. Отчет АТС'!$F:$F,'[5]1. Отчет АТС'!$A:$A,$A72,'[5]1. Отчет АТС'!$B:$B,8)+'[5]2. Иные услуги'!$D$11+('[5]3. Услуги по передаче'!$F$11*1000)+('[5]4. СН (Установленные)'!$E$10*1000)+'[5]ПУНЦЕМ (потери)'!$D$63</f>
        <v>5609.82</v>
      </c>
      <c r="K72" s="25">
        <f>SUMIFS('[5]1. Отчет АТС'!$F:$F,'[5]1. Отчет АТС'!$A:$A,$A72,'[5]1. Отчет АТС'!$B:$B,9)+'[5]2. Иные услуги'!$D$11+('[5]3. Услуги по передаче'!$F$11*1000)+('[5]4. СН (Установленные)'!$E$10*1000)+'[5]ПУНЦЕМ (потери)'!$D$63</f>
        <v>5798.2300000000005</v>
      </c>
      <c r="L72" s="25">
        <f>SUMIFS('[5]1. Отчет АТС'!$F:$F,'[5]1. Отчет АТС'!$A:$A,$A72,'[5]1. Отчет АТС'!$B:$B,10)+'[5]2. Иные услуги'!$D$11+('[5]3. Услуги по передаче'!$F$11*1000)+('[5]4. СН (Установленные)'!$E$10*1000)+'[5]ПУНЦЕМ (потери)'!$D$63</f>
        <v>5793.58</v>
      </c>
      <c r="M72" s="25">
        <f>SUMIFS('[5]1. Отчет АТС'!$F:$F,'[5]1. Отчет АТС'!$A:$A,$A72,'[5]1. Отчет АТС'!$B:$B,11)+'[5]2. Иные услуги'!$D$11+('[5]3. Услуги по передаче'!$F$11*1000)+('[5]4. СН (Установленные)'!$E$10*1000)+'[5]ПУНЦЕМ (потери)'!$D$63</f>
        <v>5816.3700000000008</v>
      </c>
      <c r="N72" s="25">
        <f>SUMIFS('[5]1. Отчет АТС'!$F:$F,'[5]1. Отчет АТС'!$A:$A,$A72,'[5]1. Отчет АТС'!$B:$B,12)+'[5]2. Иные услуги'!$D$11+('[5]3. Услуги по передаче'!$F$11*1000)+('[5]4. СН (Установленные)'!$E$10*1000)+'[5]ПУНЦЕМ (потери)'!$D$63</f>
        <v>5769.8700000000008</v>
      </c>
      <c r="O72" s="25">
        <f>SUMIFS('[5]1. Отчет АТС'!$F:$F,'[5]1. Отчет АТС'!$A:$A,$A72,'[5]1. Отчет АТС'!$B:$B,13)+'[5]2. Иные услуги'!$D$11+('[5]3. Услуги по передаче'!$F$11*1000)+('[5]4. СН (Установленные)'!$E$10*1000)+'[5]ПУНЦЕМ (потери)'!$D$63</f>
        <v>5849.05</v>
      </c>
      <c r="P72" s="25">
        <f>SUMIFS('[5]1. Отчет АТС'!$F:$F,'[5]1. Отчет АТС'!$A:$A,$A72,'[5]1. Отчет АТС'!$B:$B,14)+'[5]2. Иные услуги'!$D$11+('[5]3. Услуги по передаче'!$F$11*1000)+('[5]4. СН (Установленные)'!$E$10*1000)+'[5]ПУНЦЕМ (потери)'!$D$63</f>
        <v>5858.34</v>
      </c>
      <c r="Q72" s="25">
        <f>SUMIFS('[5]1. Отчет АТС'!$F:$F,'[5]1. Отчет АТС'!$A:$A,$A72,'[5]1. Отчет АТС'!$B:$B,15)+'[5]2. Иные услуги'!$D$11+('[5]3. Услуги по передаче'!$F$11*1000)+('[5]4. СН (Установленные)'!$E$10*1000)+'[5]ПУНЦЕМ (потери)'!$D$63</f>
        <v>5867.2900000000009</v>
      </c>
      <c r="R72" s="25">
        <f>SUMIFS('[5]1. Отчет АТС'!$F:$F,'[5]1. Отчет АТС'!$A:$A,$A72,'[5]1. Отчет АТС'!$B:$B,16)+'[5]2. Иные услуги'!$D$11+('[5]3. Услуги по передаче'!$F$11*1000)+('[5]4. СН (Установленные)'!$E$10*1000)+'[5]ПУНЦЕМ (потери)'!$D$63</f>
        <v>5880.05</v>
      </c>
      <c r="S72" s="25">
        <f>SUMIFS('[5]1. Отчет АТС'!$F:$F,'[5]1. Отчет АТС'!$A:$A,$A72,'[5]1. Отчет АТС'!$B:$B,17)+'[5]2. Иные услуги'!$D$11+('[5]3. Услуги по передаче'!$F$11*1000)+('[5]4. СН (Установленные)'!$E$10*1000)+'[5]ПУНЦЕМ (потери)'!$D$63</f>
        <v>5860.3</v>
      </c>
      <c r="T72" s="25">
        <f>SUMIFS('[5]1. Отчет АТС'!$F:$F,'[5]1. Отчет АТС'!$A:$A,$A72,'[5]1. Отчет АТС'!$B:$B,18)+'[5]2. Иные услуги'!$D$11+('[5]3. Услуги по передаче'!$F$11*1000)+('[5]4. СН (Установленные)'!$E$10*1000)+'[5]ПУНЦЕМ (потери)'!$D$63</f>
        <v>5829.91</v>
      </c>
      <c r="U72" s="25">
        <f>SUMIFS('[5]1. Отчет АТС'!$F:$F,'[5]1. Отчет АТС'!$A:$A,$A72,'[5]1. Отчет АТС'!$B:$B,19)+'[5]2. Иные услуги'!$D$11+('[5]3. Услуги по передаче'!$F$11*1000)+('[5]4. СН (Установленные)'!$E$10*1000)+'[5]ПУНЦЕМ (потери)'!$D$63</f>
        <v>5724.1900000000005</v>
      </c>
      <c r="V72" s="25">
        <f>SUMIFS('[5]1. Отчет АТС'!$F:$F,'[5]1. Отчет АТС'!$A:$A,$A72,'[5]1. Отчет АТС'!$B:$B,20)+'[5]2. Иные услуги'!$D$11+('[5]3. Услуги по передаче'!$F$11*1000)+('[5]4. СН (Установленные)'!$E$10*1000)+'[5]ПУНЦЕМ (потери)'!$D$63</f>
        <v>5731.3</v>
      </c>
      <c r="W72" s="25">
        <f>SUMIFS('[5]1. Отчет АТС'!$F:$F,'[5]1. Отчет АТС'!$A:$A,$A72,'[5]1. Отчет АТС'!$B:$B,21)+'[5]2. Иные услуги'!$D$11+('[5]3. Услуги по передаче'!$F$11*1000)+('[5]4. СН (Установленные)'!$E$10*1000)+'[5]ПУНЦЕМ (потери)'!$D$63</f>
        <v>5716.64</v>
      </c>
      <c r="X72" s="25">
        <f>SUMIFS('[5]1. Отчет АТС'!$F:$F,'[5]1. Отчет АТС'!$A:$A,$A72,'[5]1. Отчет АТС'!$B:$B,22)+'[5]2. Иные услуги'!$D$11+('[5]3. Услуги по передаче'!$F$11*1000)+('[5]4. СН (Установленные)'!$E$10*1000)+'[5]ПУНЦЕМ (потери)'!$D$63</f>
        <v>5578.31</v>
      </c>
      <c r="Y72" s="25">
        <f>SUMIFS('[5]1. Отчет АТС'!$F:$F,'[5]1. Отчет АТС'!$A:$A,$A72,'[5]1. Отчет АТС'!$B:$B,23)+'[5]2. Иные услуги'!$D$11+('[5]3. Услуги по передаче'!$F$11*1000)+('[5]4. СН (Установленные)'!$E$10*1000)+'[5]ПУНЦЕМ (потери)'!$D$63</f>
        <v>5034.03</v>
      </c>
    </row>
    <row r="73" spans="1:25">
      <c r="A73" s="24">
        <v>45533</v>
      </c>
      <c r="B73" s="25">
        <f>SUMIFS('[5]1. Отчет АТС'!$F:$F,'[5]1. Отчет АТС'!$A:$A,$A73,'[5]1. Отчет АТС'!$B:$B,0)+'[5]2. Иные услуги'!$D$11+('[5]3. Услуги по передаче'!$F$11*1000)+('[5]4. СН (Установленные)'!$E$10*1000)+'[5]ПУНЦЕМ (потери)'!$D$63</f>
        <v>4891.6000000000004</v>
      </c>
      <c r="C73" s="25">
        <f>SUMIFS('[5]1. Отчет АТС'!$F:$F,'[5]1. Отчет АТС'!$A:$A,$A73,'[5]1. Отчет АТС'!$B:$B,1)+'[5]2. Иные услуги'!$D$11+('[5]3. Услуги по передаче'!$F$11*1000)+('[5]4. СН (Установленные)'!$E$10*1000)+'[5]ПУНЦЕМ (потери)'!$D$63</f>
        <v>4722.63</v>
      </c>
      <c r="D73" s="25">
        <f>SUMIFS('[5]1. Отчет АТС'!$F:$F,'[5]1. Отчет АТС'!$A:$A,$A73,'[5]1. Отчет АТС'!$B:$B,2)+'[5]2. Иные услуги'!$D$11+('[5]3. Услуги по передаче'!$F$11*1000)+('[5]4. СН (Установленные)'!$E$10*1000)+'[5]ПУНЦЕМ (потери)'!$D$63</f>
        <v>4642.0200000000004</v>
      </c>
      <c r="E73" s="25">
        <f>SUMIFS('[5]1. Отчет АТС'!$F:$F,'[5]1. Отчет АТС'!$A:$A,$A73,'[5]1. Отчет АТС'!$B:$B,3)+'[5]2. Иные услуги'!$D$11+('[5]3. Услуги по передаче'!$F$11*1000)+('[5]4. СН (Установленные)'!$E$10*1000)+'[5]ПУНЦЕМ (потери)'!$D$63</f>
        <v>4540.28</v>
      </c>
      <c r="F73" s="25">
        <f>SUMIFS('[5]1. Отчет АТС'!$F:$F,'[5]1. Отчет АТС'!$A:$A,$A73,'[5]1. Отчет АТС'!$B:$B,4)+'[5]2. Иные услуги'!$D$11+('[5]3. Услуги по передаче'!$F$11*1000)+('[5]4. СН (Установленные)'!$E$10*1000)+'[5]ПУНЦЕМ (потери)'!$D$63</f>
        <v>4468.6900000000005</v>
      </c>
      <c r="G73" s="25">
        <f>SUMIFS('[5]1. Отчет АТС'!$F:$F,'[5]1. Отчет АТС'!$A:$A,$A73,'[5]1. Отчет АТС'!$B:$B,5)+'[5]2. Иные услуги'!$D$11+('[5]3. Услуги по передаче'!$F$11*1000)+('[5]4. СН (Установленные)'!$E$10*1000)+'[5]ПУНЦЕМ (потери)'!$D$63</f>
        <v>4584.88</v>
      </c>
      <c r="H73" s="25">
        <f>SUMIFS('[5]1. Отчет АТС'!$F:$F,'[5]1. Отчет АТС'!$A:$A,$A73,'[5]1. Отчет АТС'!$B:$B,6)+'[5]2. Иные услуги'!$D$11+('[5]3. Услуги по передаче'!$F$11*1000)+('[5]4. СН (Установленные)'!$E$10*1000)+'[5]ПУНЦЕМ (потери)'!$D$63</f>
        <v>4655.1000000000004</v>
      </c>
      <c r="I73" s="25">
        <f>SUMIFS('[5]1. Отчет АТС'!$F:$F,'[5]1. Отчет АТС'!$A:$A,$A73,'[5]1. Отчет АТС'!$B:$B,7)+'[5]2. Иные услуги'!$D$11+('[5]3. Услуги по передаче'!$F$11*1000)+('[5]4. СН (Установленные)'!$E$10*1000)+'[5]ПУНЦЕМ (потери)'!$D$63</f>
        <v>4927.1100000000006</v>
      </c>
      <c r="J73" s="25">
        <f>SUMIFS('[5]1. Отчет АТС'!$F:$F,'[5]1. Отчет АТС'!$A:$A,$A73,'[5]1. Отчет АТС'!$B:$B,8)+'[5]2. Иные услуги'!$D$11+('[5]3. Услуги по передаче'!$F$11*1000)+('[5]4. СН (Установленные)'!$E$10*1000)+'[5]ПУНЦЕМ (потери)'!$D$63</f>
        <v>5448.45</v>
      </c>
      <c r="K73" s="25">
        <f>SUMIFS('[5]1. Отчет АТС'!$F:$F,'[5]1. Отчет АТС'!$A:$A,$A73,'[5]1. Отчет АТС'!$B:$B,9)+'[5]2. Иные услуги'!$D$11+('[5]3. Услуги по передаче'!$F$11*1000)+('[5]4. СН (Установленные)'!$E$10*1000)+'[5]ПУНЦЕМ (потери)'!$D$63</f>
        <v>5673.55</v>
      </c>
      <c r="L73" s="25">
        <f>SUMIFS('[5]1. Отчет АТС'!$F:$F,'[5]1. Отчет АТС'!$A:$A,$A73,'[5]1. Отчет АТС'!$B:$B,10)+'[5]2. Иные услуги'!$D$11+('[5]3. Услуги по передаче'!$F$11*1000)+('[5]4. СН (Установленные)'!$E$10*1000)+'[5]ПУНЦЕМ (потери)'!$D$63</f>
        <v>5710.32</v>
      </c>
      <c r="M73" s="25">
        <f>SUMIFS('[5]1. Отчет АТС'!$F:$F,'[5]1. Отчет АТС'!$A:$A,$A73,'[5]1. Отчет АТС'!$B:$B,11)+'[5]2. Иные услуги'!$D$11+('[5]3. Услуги по передаче'!$F$11*1000)+('[5]4. СН (Установленные)'!$E$10*1000)+'[5]ПУНЦЕМ (потери)'!$D$63</f>
        <v>5784.07</v>
      </c>
      <c r="N73" s="25">
        <f>SUMIFS('[5]1. Отчет АТС'!$F:$F,'[5]1. Отчет АТС'!$A:$A,$A73,'[5]1. Отчет АТС'!$B:$B,12)+'[5]2. Иные услуги'!$D$11+('[5]3. Услуги по передаче'!$F$11*1000)+('[5]4. СН (Установленные)'!$E$10*1000)+'[5]ПУНЦЕМ (потери)'!$D$63</f>
        <v>5846.13</v>
      </c>
      <c r="O73" s="25">
        <f>SUMIFS('[5]1. Отчет АТС'!$F:$F,'[5]1. Отчет АТС'!$A:$A,$A73,'[5]1. Отчет АТС'!$B:$B,13)+'[5]2. Иные услуги'!$D$11+('[5]3. Услуги по передаче'!$F$11*1000)+('[5]4. СН (Установленные)'!$E$10*1000)+'[5]ПУНЦЕМ (потери)'!$D$63</f>
        <v>5878.06</v>
      </c>
      <c r="P73" s="25">
        <f>SUMIFS('[5]1. Отчет АТС'!$F:$F,'[5]1. Отчет АТС'!$A:$A,$A73,'[5]1. Отчет АТС'!$B:$B,14)+'[5]2. Иные услуги'!$D$11+('[5]3. Услуги по передаче'!$F$11*1000)+('[5]4. СН (Установленные)'!$E$10*1000)+'[5]ПУНЦЕМ (потери)'!$D$63</f>
        <v>5903.01</v>
      </c>
      <c r="Q73" s="25">
        <f>SUMIFS('[5]1. Отчет АТС'!$F:$F,'[5]1. Отчет АТС'!$A:$A,$A73,'[5]1. Отчет АТС'!$B:$B,15)+'[5]2. Иные услуги'!$D$11+('[5]3. Услуги по передаче'!$F$11*1000)+('[5]4. СН (Установленные)'!$E$10*1000)+'[5]ПУНЦЕМ (потери)'!$D$63</f>
        <v>5901.9</v>
      </c>
      <c r="R73" s="25">
        <f>SUMIFS('[5]1. Отчет АТС'!$F:$F,'[5]1. Отчет АТС'!$A:$A,$A73,'[5]1. Отчет АТС'!$B:$B,16)+'[5]2. Иные услуги'!$D$11+('[5]3. Услуги по передаче'!$F$11*1000)+('[5]4. СН (Установленные)'!$E$10*1000)+'[5]ПУНЦЕМ (потери)'!$D$63</f>
        <v>5929.38</v>
      </c>
      <c r="S73" s="25">
        <f>SUMIFS('[5]1. Отчет АТС'!$F:$F,'[5]1. Отчет АТС'!$A:$A,$A73,'[5]1. Отчет АТС'!$B:$B,17)+'[5]2. Иные услуги'!$D$11+('[5]3. Услуги по передаче'!$F$11*1000)+('[5]4. СН (Установленные)'!$E$10*1000)+'[5]ПУНЦЕМ (потери)'!$D$63</f>
        <v>5928.41</v>
      </c>
      <c r="T73" s="25">
        <f>SUMIFS('[5]1. Отчет АТС'!$F:$F,'[5]1. Отчет АТС'!$A:$A,$A73,'[5]1. Отчет АТС'!$B:$B,18)+'[5]2. Иные услуги'!$D$11+('[5]3. Услуги по передаче'!$F$11*1000)+('[5]4. СН (Установленные)'!$E$10*1000)+'[5]ПУНЦЕМ (потери)'!$D$63</f>
        <v>5928.89</v>
      </c>
      <c r="U73" s="25">
        <f>SUMIFS('[5]1. Отчет АТС'!$F:$F,'[5]1. Отчет АТС'!$A:$A,$A73,'[5]1. Отчет АТС'!$B:$B,19)+'[5]2. Иные услуги'!$D$11+('[5]3. Услуги по передаче'!$F$11*1000)+('[5]4. СН (Установленные)'!$E$10*1000)+'[5]ПУНЦЕМ (потери)'!$D$63</f>
        <v>5819.13</v>
      </c>
      <c r="V73" s="25">
        <f>SUMIFS('[5]1. Отчет АТС'!$F:$F,'[5]1. Отчет АТС'!$A:$A,$A73,'[5]1. Отчет АТС'!$B:$B,20)+'[5]2. Иные услуги'!$D$11+('[5]3. Услуги по передаче'!$F$11*1000)+('[5]4. СН (Установленные)'!$E$10*1000)+'[5]ПУНЦЕМ (потери)'!$D$63</f>
        <v>5844.9</v>
      </c>
      <c r="W73" s="25">
        <f>SUMIFS('[5]1. Отчет АТС'!$F:$F,'[5]1. Отчет АТС'!$A:$A,$A73,'[5]1. Отчет АТС'!$B:$B,21)+'[5]2. Иные услуги'!$D$11+('[5]3. Услуги по передаче'!$F$11*1000)+('[5]4. СН (Установленные)'!$E$10*1000)+'[5]ПУНЦЕМ (потери)'!$D$63</f>
        <v>5842.72</v>
      </c>
      <c r="X73" s="25">
        <f>SUMIFS('[5]1. Отчет АТС'!$F:$F,'[5]1. Отчет АТС'!$A:$A,$A73,'[5]1. Отчет АТС'!$B:$B,22)+'[5]2. Иные услуги'!$D$11+('[5]3. Услуги по передаче'!$F$11*1000)+('[5]4. СН (Установленные)'!$E$10*1000)+'[5]ПУНЦЕМ (потери)'!$D$63</f>
        <v>5599.39</v>
      </c>
      <c r="Y73" s="25">
        <f>SUMIFS('[5]1. Отчет АТС'!$F:$F,'[5]1. Отчет АТС'!$A:$A,$A73,'[5]1. Отчет АТС'!$B:$B,23)+'[5]2. Иные услуги'!$D$11+('[5]3. Услуги по передаче'!$F$11*1000)+('[5]4. СН (Установленные)'!$E$10*1000)+'[5]ПУНЦЕМ (потери)'!$D$63</f>
        <v>5074.46</v>
      </c>
    </row>
    <row r="74" spans="1:25">
      <c r="A74" s="24">
        <v>45534</v>
      </c>
      <c r="B74" s="25">
        <f>SUMIFS('[5]1. Отчет АТС'!$F:$F,'[5]1. Отчет АТС'!$A:$A,$A74,'[5]1. Отчет АТС'!$B:$B,0)+'[5]2. Иные услуги'!$D$11+('[5]3. Услуги по передаче'!$F$11*1000)+('[5]4. СН (Установленные)'!$E$10*1000)+'[5]ПУНЦЕМ (потери)'!$D$63</f>
        <v>4810.49</v>
      </c>
      <c r="C74" s="25">
        <f>SUMIFS('[5]1. Отчет АТС'!$F:$F,'[5]1. Отчет АТС'!$A:$A,$A74,'[5]1. Отчет АТС'!$B:$B,1)+'[5]2. Иные услуги'!$D$11+('[5]3. Услуги по передаче'!$F$11*1000)+('[5]4. СН (Установленные)'!$E$10*1000)+'[5]ПУНЦЕМ (потери)'!$D$63</f>
        <v>4646.43</v>
      </c>
      <c r="D74" s="25">
        <f>SUMIFS('[5]1. Отчет АТС'!$F:$F,'[5]1. Отчет АТС'!$A:$A,$A74,'[5]1. Отчет АТС'!$B:$B,2)+'[5]2. Иные услуги'!$D$11+('[5]3. Услуги по передаче'!$F$11*1000)+('[5]4. СН (Установленные)'!$E$10*1000)+'[5]ПУНЦЕМ (потери)'!$D$63</f>
        <v>4503.41</v>
      </c>
      <c r="E74" s="25">
        <f>SUMIFS('[5]1. Отчет АТС'!$F:$F,'[5]1. Отчет АТС'!$A:$A,$A74,'[5]1. Отчет АТС'!$B:$B,3)+'[5]2. Иные услуги'!$D$11+('[5]3. Услуги по передаче'!$F$11*1000)+('[5]4. СН (Установленные)'!$E$10*1000)+'[5]ПУНЦЕМ (потери)'!$D$63</f>
        <v>4365.04</v>
      </c>
      <c r="F74" s="25">
        <f>SUMIFS('[5]1. Отчет АТС'!$F:$F,'[5]1. Отчет АТС'!$A:$A,$A74,'[5]1. Отчет АТС'!$B:$B,4)+'[5]2. Иные услуги'!$D$11+('[5]3. Услуги по передаче'!$F$11*1000)+('[5]4. СН (Установленные)'!$E$10*1000)+'[5]ПУНЦЕМ (потери)'!$D$63</f>
        <v>4315.59</v>
      </c>
      <c r="G74" s="25">
        <f>SUMIFS('[5]1. Отчет АТС'!$F:$F,'[5]1. Отчет АТС'!$A:$A,$A74,'[5]1. Отчет АТС'!$B:$B,5)+'[5]2. Иные услуги'!$D$11+('[5]3. Услуги по передаче'!$F$11*1000)+('[5]4. СН (Установленные)'!$E$10*1000)+'[5]ПУНЦЕМ (потери)'!$D$63</f>
        <v>4396.88</v>
      </c>
      <c r="H74" s="25">
        <f>SUMIFS('[5]1. Отчет АТС'!$F:$F,'[5]1. Отчет АТС'!$A:$A,$A74,'[5]1. Отчет АТС'!$B:$B,6)+'[5]2. Иные услуги'!$D$11+('[5]3. Услуги по передаче'!$F$11*1000)+('[5]4. СН (Установленные)'!$E$10*1000)+'[5]ПУНЦЕМ (потери)'!$D$63</f>
        <v>4403.21</v>
      </c>
      <c r="I74" s="25">
        <f>SUMIFS('[5]1. Отчет АТС'!$F:$F,'[5]1. Отчет АТС'!$A:$A,$A74,'[5]1. Отчет АТС'!$B:$B,7)+'[5]2. Иные услуги'!$D$11+('[5]3. Услуги по передаче'!$F$11*1000)+('[5]4. СН (Установленные)'!$E$10*1000)+'[5]ПУНЦЕМ (потери)'!$D$63</f>
        <v>4767.67</v>
      </c>
      <c r="J74" s="25">
        <f>SUMIFS('[5]1. Отчет АТС'!$F:$F,'[5]1. Отчет АТС'!$A:$A,$A74,'[5]1. Отчет АТС'!$B:$B,8)+'[5]2. Иные услуги'!$D$11+('[5]3. Услуги по передаче'!$F$11*1000)+('[5]4. СН (Установленные)'!$E$10*1000)+'[5]ПУНЦЕМ (потери)'!$D$63</f>
        <v>5167.47</v>
      </c>
      <c r="K74" s="25">
        <f>SUMIFS('[5]1. Отчет АТС'!$F:$F,'[5]1. Отчет АТС'!$A:$A,$A74,'[5]1. Отчет АТС'!$B:$B,9)+'[5]2. Иные услуги'!$D$11+('[5]3. Услуги по передаче'!$F$11*1000)+('[5]4. СН (Установленные)'!$E$10*1000)+'[5]ПУНЦЕМ (потери)'!$D$63</f>
        <v>5614.93</v>
      </c>
      <c r="L74" s="25">
        <f>SUMIFS('[5]1. Отчет АТС'!$F:$F,'[5]1. Отчет АТС'!$A:$A,$A74,'[5]1. Отчет АТС'!$B:$B,10)+'[5]2. Иные услуги'!$D$11+('[5]3. Услуги по передаче'!$F$11*1000)+('[5]4. СН (Установленные)'!$E$10*1000)+'[5]ПУНЦЕМ (потери)'!$D$63</f>
        <v>5657</v>
      </c>
      <c r="M74" s="25">
        <f>SUMIFS('[5]1. Отчет АТС'!$F:$F,'[5]1. Отчет АТС'!$A:$A,$A74,'[5]1. Отчет АТС'!$B:$B,11)+'[5]2. Иные услуги'!$D$11+('[5]3. Услуги по передаче'!$F$11*1000)+('[5]4. СН (Установленные)'!$E$10*1000)+'[5]ПУНЦЕМ (потери)'!$D$63</f>
        <v>5665.2800000000007</v>
      </c>
      <c r="N74" s="25">
        <f>SUMIFS('[5]1. Отчет АТС'!$F:$F,'[5]1. Отчет АТС'!$A:$A,$A74,'[5]1. Отчет АТС'!$B:$B,12)+'[5]2. Иные услуги'!$D$11+('[5]3. Услуги по передаче'!$F$11*1000)+('[5]4. СН (Установленные)'!$E$10*1000)+'[5]ПУНЦЕМ (потери)'!$D$63</f>
        <v>5668.74</v>
      </c>
      <c r="O74" s="25">
        <f>SUMIFS('[5]1. Отчет АТС'!$F:$F,'[5]1. Отчет АТС'!$A:$A,$A74,'[5]1. Отчет АТС'!$B:$B,13)+'[5]2. Иные услуги'!$D$11+('[5]3. Услуги по передаче'!$F$11*1000)+('[5]4. СН (Установленные)'!$E$10*1000)+'[5]ПУНЦЕМ (потери)'!$D$63</f>
        <v>5672.25</v>
      </c>
      <c r="P74" s="25">
        <f>SUMIFS('[5]1. Отчет АТС'!$F:$F,'[5]1. Отчет АТС'!$A:$A,$A74,'[5]1. Отчет АТС'!$B:$B,14)+'[5]2. Иные услуги'!$D$11+('[5]3. Услуги по передаче'!$F$11*1000)+('[5]4. СН (Установленные)'!$E$10*1000)+'[5]ПУНЦЕМ (потери)'!$D$63</f>
        <v>5677.99</v>
      </c>
      <c r="Q74" s="25">
        <f>SUMIFS('[5]1. Отчет АТС'!$F:$F,'[5]1. Отчет АТС'!$A:$A,$A74,'[5]1. Отчет АТС'!$B:$B,15)+'[5]2. Иные услуги'!$D$11+('[5]3. Услуги по передаче'!$F$11*1000)+('[5]4. СН (Установленные)'!$E$10*1000)+'[5]ПУНЦЕМ (потери)'!$D$63</f>
        <v>5681.52</v>
      </c>
      <c r="R74" s="25">
        <f>SUMIFS('[5]1. Отчет АТС'!$F:$F,'[5]1. Отчет АТС'!$A:$A,$A74,'[5]1. Отчет АТС'!$B:$B,16)+'[5]2. Иные услуги'!$D$11+('[5]3. Услуги по передаче'!$F$11*1000)+('[5]4. СН (Установленные)'!$E$10*1000)+'[5]ПУНЦЕМ (потери)'!$D$63</f>
        <v>5681.9500000000007</v>
      </c>
      <c r="S74" s="25">
        <f>SUMIFS('[5]1. Отчет АТС'!$F:$F,'[5]1. Отчет АТС'!$A:$A,$A74,'[5]1. Отчет АТС'!$B:$B,17)+'[5]2. Иные услуги'!$D$11+('[5]3. Услуги по передаче'!$F$11*1000)+('[5]4. СН (Установленные)'!$E$10*1000)+'[5]ПУНЦЕМ (потери)'!$D$63</f>
        <v>5674.9800000000005</v>
      </c>
      <c r="T74" s="25">
        <f>SUMIFS('[5]1. Отчет АТС'!$F:$F,'[5]1. Отчет АТС'!$A:$A,$A74,'[5]1. Отчет АТС'!$B:$B,18)+'[5]2. Иные услуги'!$D$11+('[5]3. Услуги по передаче'!$F$11*1000)+('[5]4. СН (Установленные)'!$E$10*1000)+'[5]ПУНЦЕМ (потери)'!$D$63</f>
        <v>5679.41</v>
      </c>
      <c r="U74" s="25">
        <f>SUMIFS('[5]1. Отчет АТС'!$F:$F,'[5]1. Отчет АТС'!$A:$A,$A74,'[5]1. Отчет АТС'!$B:$B,19)+'[5]2. Иные услуги'!$D$11+('[5]3. Услуги по передаче'!$F$11*1000)+('[5]4. СН (Установленные)'!$E$10*1000)+'[5]ПУНЦЕМ (потери)'!$D$63</f>
        <v>5657.97</v>
      </c>
      <c r="V74" s="25">
        <f>SUMIFS('[5]1. Отчет АТС'!$F:$F,'[5]1. Отчет АТС'!$A:$A,$A74,'[5]1. Отчет АТС'!$B:$B,20)+'[5]2. Иные услуги'!$D$11+('[5]3. Услуги по передаче'!$F$11*1000)+('[5]4. СН (Установленные)'!$E$10*1000)+'[5]ПУНЦЕМ (потери)'!$D$63</f>
        <v>5663.26</v>
      </c>
      <c r="W74" s="25">
        <f>SUMIFS('[5]1. Отчет АТС'!$F:$F,'[5]1. Отчет АТС'!$A:$A,$A74,'[5]1. Отчет АТС'!$B:$B,21)+'[5]2. Иные услуги'!$D$11+('[5]3. Услуги по передаче'!$F$11*1000)+('[5]4. СН (Установленные)'!$E$10*1000)+'[5]ПУНЦЕМ (потери)'!$D$63</f>
        <v>5655.65</v>
      </c>
      <c r="X74" s="25">
        <f>SUMIFS('[5]1. Отчет АТС'!$F:$F,'[5]1. Отчет АТС'!$A:$A,$A74,'[5]1. Отчет АТС'!$B:$B,22)+'[5]2. Иные услуги'!$D$11+('[5]3. Услуги по передаче'!$F$11*1000)+('[5]4. СН (Установленные)'!$E$10*1000)+'[5]ПУНЦЕМ (потери)'!$D$63</f>
        <v>5598.08</v>
      </c>
      <c r="Y74" s="25">
        <f>SUMIFS('[5]1. Отчет АТС'!$F:$F,'[5]1. Отчет АТС'!$A:$A,$A74,'[5]1. Отчет АТС'!$B:$B,23)+'[5]2. Иные услуги'!$D$11+('[5]3. Услуги по передаче'!$F$11*1000)+('[5]4. СН (Установленные)'!$E$10*1000)+'[5]ПУНЦЕМ (потери)'!$D$63</f>
        <v>5069.88</v>
      </c>
    </row>
    <row r="75" spans="1:25">
      <c r="A75" s="24">
        <v>45535</v>
      </c>
      <c r="B75" s="25">
        <f>SUMIFS('[5]1. Отчет АТС'!$F:$F,'[5]1. Отчет АТС'!$A:$A,$A75,'[5]1. Отчет АТС'!$B:$B,0)+'[5]2. Иные услуги'!$D$11+('[5]3. Услуги по передаче'!$F$11*1000)+('[5]4. СН (Установленные)'!$E$10*1000)+'[5]ПУНЦЕМ (потери)'!$D$63</f>
        <v>4825.28</v>
      </c>
      <c r="C75" s="25">
        <f>SUMIFS('[5]1. Отчет АТС'!$F:$F,'[5]1. Отчет АТС'!$A:$A,$A75,'[5]1. Отчет АТС'!$B:$B,1)+'[5]2. Иные услуги'!$D$11+('[5]3. Услуги по передаче'!$F$11*1000)+('[5]4. СН (Установленные)'!$E$10*1000)+'[5]ПУНЦЕМ (потери)'!$D$63</f>
        <v>4563.83</v>
      </c>
      <c r="D75" s="25">
        <f>SUMIFS('[5]1. Отчет АТС'!$F:$F,'[5]1. Отчет АТС'!$A:$A,$A75,'[5]1. Отчет АТС'!$B:$B,2)+'[5]2. Иные услуги'!$D$11+('[5]3. Услуги по передаче'!$F$11*1000)+('[5]4. СН (Установленные)'!$E$10*1000)+'[5]ПУНЦЕМ (потери)'!$D$63</f>
        <v>4442.22</v>
      </c>
      <c r="E75" s="25">
        <f>SUMIFS('[5]1. Отчет АТС'!$F:$F,'[5]1. Отчет АТС'!$A:$A,$A75,'[5]1. Отчет АТС'!$B:$B,3)+'[5]2. Иные услуги'!$D$11+('[5]3. Услуги по передаче'!$F$11*1000)+('[5]4. СН (Установленные)'!$E$10*1000)+'[5]ПУНЦЕМ (потери)'!$D$63</f>
        <v>4368.13</v>
      </c>
      <c r="F75" s="25">
        <f>SUMIFS('[5]1. Отчет АТС'!$F:$F,'[5]1. Отчет АТС'!$A:$A,$A75,'[5]1. Отчет АТС'!$B:$B,4)+'[5]2. Иные услуги'!$D$11+('[5]3. Услуги по передаче'!$F$11*1000)+('[5]4. СН (Установленные)'!$E$10*1000)+'[5]ПУНЦЕМ (потери)'!$D$63</f>
        <v>4360.87</v>
      </c>
      <c r="G75" s="25">
        <f>SUMIFS('[5]1. Отчет АТС'!$F:$F,'[5]1. Отчет АТС'!$A:$A,$A75,'[5]1. Отчет АТС'!$B:$B,5)+'[5]2. Иные услуги'!$D$11+('[5]3. Услуги по передаче'!$F$11*1000)+('[5]4. СН (Установленные)'!$E$10*1000)+'[5]ПУНЦЕМ (потери)'!$D$63</f>
        <v>4623.09</v>
      </c>
      <c r="H75" s="25">
        <f>SUMIFS('[5]1. Отчет АТС'!$F:$F,'[5]1. Отчет АТС'!$A:$A,$A75,'[5]1. Отчет АТС'!$B:$B,6)+'[5]2. Иные услуги'!$D$11+('[5]3. Услуги по передаче'!$F$11*1000)+('[5]4. СН (Установленные)'!$E$10*1000)+'[5]ПУНЦЕМ (потери)'!$D$63</f>
        <v>4810.88</v>
      </c>
      <c r="I75" s="25">
        <f>SUMIFS('[5]1. Отчет АТС'!$F:$F,'[5]1. Отчет АТС'!$A:$A,$A75,'[5]1. Отчет АТС'!$B:$B,7)+'[5]2. Иные услуги'!$D$11+('[5]3. Услуги по передаче'!$F$11*1000)+('[5]4. СН (Установленные)'!$E$10*1000)+'[5]ПУНЦЕМ (потери)'!$D$63</f>
        <v>5096.76</v>
      </c>
      <c r="J75" s="25">
        <f>SUMIFS('[5]1. Отчет АТС'!$F:$F,'[5]1. Отчет АТС'!$A:$A,$A75,'[5]1. Отчет АТС'!$B:$B,8)+'[5]2. Иные услуги'!$D$11+('[5]3. Услуги по передаче'!$F$11*1000)+('[5]4. СН (Установленные)'!$E$10*1000)+'[5]ПУНЦЕМ (потери)'!$D$63</f>
        <v>5623.99</v>
      </c>
      <c r="K75" s="25">
        <f>SUMIFS('[5]1. Отчет АТС'!$F:$F,'[5]1. Отчет АТС'!$A:$A,$A75,'[5]1. Отчет АТС'!$B:$B,9)+'[5]2. Иные услуги'!$D$11+('[5]3. Услуги по передаче'!$F$11*1000)+('[5]4. СН (Установленные)'!$E$10*1000)+'[5]ПУНЦЕМ (потери)'!$D$63</f>
        <v>5674.59</v>
      </c>
      <c r="L75" s="25">
        <f>SUMIFS('[5]1. Отчет АТС'!$F:$F,'[5]1. Отчет АТС'!$A:$A,$A75,'[5]1. Отчет АТС'!$B:$B,10)+'[5]2. Иные услуги'!$D$11+('[5]3. Услуги по передаче'!$F$11*1000)+('[5]4. СН (Установленные)'!$E$10*1000)+'[5]ПУНЦЕМ (потери)'!$D$63</f>
        <v>5670.91</v>
      </c>
      <c r="M75" s="25">
        <f>SUMIFS('[5]1. Отчет АТС'!$F:$F,'[5]1. Отчет АТС'!$A:$A,$A75,'[5]1. Отчет АТС'!$B:$B,11)+'[5]2. Иные услуги'!$D$11+('[5]3. Услуги по передаче'!$F$11*1000)+('[5]4. СН (Установленные)'!$E$10*1000)+'[5]ПУНЦЕМ (потери)'!$D$63</f>
        <v>5665.22</v>
      </c>
      <c r="N75" s="25">
        <f>SUMIFS('[5]1. Отчет АТС'!$F:$F,'[5]1. Отчет АТС'!$A:$A,$A75,'[5]1. Отчет АТС'!$B:$B,12)+'[5]2. Иные услуги'!$D$11+('[5]3. Услуги по передаче'!$F$11*1000)+('[5]4. СН (Установленные)'!$E$10*1000)+'[5]ПУНЦЕМ (потери)'!$D$63</f>
        <v>5660.4</v>
      </c>
      <c r="O75" s="25">
        <f>SUMIFS('[5]1. Отчет АТС'!$F:$F,'[5]1. Отчет АТС'!$A:$A,$A75,'[5]1. Отчет АТС'!$B:$B,13)+'[5]2. Иные услуги'!$D$11+('[5]3. Услуги по передаче'!$F$11*1000)+('[5]4. СН (Установленные)'!$E$10*1000)+'[5]ПУНЦЕМ (потери)'!$D$63</f>
        <v>5660.52</v>
      </c>
      <c r="P75" s="25">
        <f>SUMIFS('[5]1. Отчет АТС'!$F:$F,'[5]1. Отчет АТС'!$A:$A,$A75,'[5]1. Отчет АТС'!$B:$B,14)+'[5]2. Иные услуги'!$D$11+('[5]3. Услуги по передаче'!$F$11*1000)+('[5]4. СН (Установленные)'!$E$10*1000)+'[5]ПУНЦЕМ (потери)'!$D$63</f>
        <v>5716.6200000000008</v>
      </c>
      <c r="Q75" s="25">
        <f>SUMIFS('[5]1. Отчет АТС'!$F:$F,'[5]1. Отчет АТС'!$A:$A,$A75,'[5]1. Отчет АТС'!$B:$B,15)+'[5]2. Иные услуги'!$D$11+('[5]3. Услуги по передаче'!$F$11*1000)+('[5]4. СН (Установленные)'!$E$10*1000)+'[5]ПУНЦЕМ (потери)'!$D$63</f>
        <v>5744.6100000000006</v>
      </c>
      <c r="R75" s="25">
        <f>SUMIFS('[5]1. Отчет АТС'!$F:$F,'[5]1. Отчет АТС'!$A:$A,$A75,'[5]1. Отчет АТС'!$B:$B,16)+'[5]2. Иные услуги'!$D$11+('[5]3. Услуги по передаче'!$F$11*1000)+('[5]4. СН (Установленные)'!$E$10*1000)+'[5]ПУНЦЕМ (потери)'!$D$63</f>
        <v>5739.07</v>
      </c>
      <c r="S75" s="25">
        <f>SUMIFS('[5]1. Отчет АТС'!$F:$F,'[5]1. Отчет АТС'!$A:$A,$A75,'[5]1. Отчет АТС'!$B:$B,17)+'[5]2. Иные услуги'!$D$11+('[5]3. Услуги по передаче'!$F$11*1000)+('[5]4. СН (Установленные)'!$E$10*1000)+'[5]ПУНЦЕМ (потери)'!$D$63</f>
        <v>5723.1200000000008</v>
      </c>
      <c r="T75" s="25">
        <f>SUMIFS('[5]1. Отчет АТС'!$F:$F,'[5]1. Отчет АТС'!$A:$A,$A75,'[5]1. Отчет АТС'!$B:$B,18)+'[5]2. Иные услуги'!$D$11+('[5]3. Услуги по передаче'!$F$11*1000)+('[5]4. СН (Установленные)'!$E$10*1000)+'[5]ПУНЦЕМ (потери)'!$D$63</f>
        <v>5647.49</v>
      </c>
      <c r="U75" s="25">
        <f>SUMIFS('[5]1. Отчет АТС'!$F:$F,'[5]1. Отчет АТС'!$A:$A,$A75,'[5]1. Отчет АТС'!$B:$B,19)+'[5]2. Иные услуги'!$D$11+('[5]3. Услуги по передаче'!$F$11*1000)+('[5]4. СН (Установленные)'!$E$10*1000)+'[5]ПУНЦЕМ (потери)'!$D$63</f>
        <v>5612.8</v>
      </c>
      <c r="V75" s="25">
        <f>SUMIFS('[5]1. Отчет АТС'!$F:$F,'[5]1. Отчет АТС'!$A:$A,$A75,'[5]1. Отчет АТС'!$B:$B,20)+'[5]2. Иные услуги'!$D$11+('[5]3. Услуги по передаче'!$F$11*1000)+('[5]4. СН (Установленные)'!$E$10*1000)+'[5]ПУНЦЕМ (потери)'!$D$63</f>
        <v>5614.58</v>
      </c>
      <c r="W75" s="25">
        <f>SUMIFS('[5]1. Отчет АТС'!$F:$F,'[5]1. Отчет АТС'!$A:$A,$A75,'[5]1. Отчет АТС'!$B:$B,21)+'[5]2. Иные услуги'!$D$11+('[5]3. Услуги по передаче'!$F$11*1000)+('[5]4. СН (Установленные)'!$E$10*1000)+'[5]ПУНЦЕМ (потери)'!$D$63</f>
        <v>5608.22</v>
      </c>
      <c r="X75" s="25">
        <f>SUMIFS('[5]1. Отчет АТС'!$F:$F,'[5]1. Отчет АТС'!$A:$A,$A75,'[5]1. Отчет АТС'!$B:$B,22)+'[5]2. Иные услуги'!$D$11+('[5]3. Услуги по передаче'!$F$11*1000)+('[5]4. СН (Установленные)'!$E$10*1000)+'[5]ПУНЦЕМ (потери)'!$D$63</f>
        <v>5580.2300000000005</v>
      </c>
      <c r="Y75" s="25">
        <f>SUMIFS('[5]1. Отчет АТС'!$F:$F,'[5]1. Отчет АТС'!$A:$A,$A75,'[5]1. Отчет АТС'!$B:$B,23)+'[5]2. Иные услуги'!$D$11+('[5]3. Услуги по передаче'!$F$11*1000)+('[5]4. СН (Установленные)'!$E$10*1000)+'[5]ПУНЦЕМ (потери)'!$D$63</f>
        <v>5136.47</v>
      </c>
    </row>
    <row r="77" spans="1:25">
      <c r="A77" s="39" t="s">
        <v>8</v>
      </c>
      <c r="B77" s="17"/>
      <c r="C77" s="18"/>
      <c r="D77" s="19"/>
      <c r="E77" s="19"/>
      <c r="F77" s="19"/>
      <c r="G77" s="20" t="s">
        <v>35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21"/>
    </row>
    <row r="78" spans="1:25" ht="24">
      <c r="A78" s="40"/>
      <c r="B78" s="22" t="s">
        <v>10</v>
      </c>
      <c r="C78" s="23" t="s">
        <v>11</v>
      </c>
      <c r="D78" s="23" t="s">
        <v>12</v>
      </c>
      <c r="E78" s="23" t="s">
        <v>13</v>
      </c>
      <c r="F78" s="23" t="s">
        <v>14</v>
      </c>
      <c r="G78" s="23" t="s">
        <v>15</v>
      </c>
      <c r="H78" s="23" t="s">
        <v>16</v>
      </c>
      <c r="I78" s="23" t="s">
        <v>17</v>
      </c>
      <c r="J78" s="23" t="s">
        <v>18</v>
      </c>
      <c r="K78" s="23" t="s">
        <v>19</v>
      </c>
      <c r="L78" s="23" t="s">
        <v>20</v>
      </c>
      <c r="M78" s="23" t="s">
        <v>21</v>
      </c>
      <c r="N78" s="23" t="s">
        <v>22</v>
      </c>
      <c r="O78" s="23" t="s">
        <v>23</v>
      </c>
      <c r="P78" s="23" t="s">
        <v>24</v>
      </c>
      <c r="Q78" s="23" t="s">
        <v>25</v>
      </c>
      <c r="R78" s="23" t="s">
        <v>26</v>
      </c>
      <c r="S78" s="23" t="s">
        <v>27</v>
      </c>
      <c r="T78" s="23" t="s">
        <v>28</v>
      </c>
      <c r="U78" s="23" t="s">
        <v>29</v>
      </c>
      <c r="V78" s="23" t="s">
        <v>30</v>
      </c>
      <c r="W78" s="23" t="s">
        <v>31</v>
      </c>
      <c r="X78" s="23" t="s">
        <v>32</v>
      </c>
      <c r="Y78" s="23" t="s">
        <v>33</v>
      </c>
    </row>
    <row r="79" spans="1:25">
      <c r="A79" s="24">
        <v>45505</v>
      </c>
      <c r="B79" s="25">
        <f>SUMIFS('[5]1. Отчет АТС'!$F:$F,'[5]1. Отчет АТС'!$A:$A,$A79,'[5]1. Отчет АТС'!$B:$B,0)+'[5]2. Иные услуги'!$D$11+('[5]3. Услуги по передаче'!$G$11*1000)+('[5]4. СН (Установленные)'!$E$10*1000)+'[5]ПУНЦЕМ (потери)'!$D$63</f>
        <v>5639.55</v>
      </c>
      <c r="C79" s="25">
        <f>SUMIFS('[5]1. Отчет АТС'!$F:$F,'[5]1. Отчет АТС'!$A:$A,$A79,'[5]1. Отчет АТС'!$B:$B,1)+'[5]2. Иные услуги'!$D$11+('[5]3. Услуги по передаче'!$G$11*1000)+('[5]4. СН (Установленные)'!$E$10*1000)+'[5]ПУНЦЕМ (потери)'!$D$63</f>
        <v>5585.25</v>
      </c>
      <c r="D79" s="25">
        <f>SUMIFS('[5]1. Отчет АТС'!$F:$F,'[5]1. Отчет АТС'!$A:$A,$A79,'[5]1. Отчет АТС'!$B:$B,2)+'[5]2. Иные услуги'!$D$11+('[5]3. Услуги по передаче'!$G$11*1000)+('[5]4. СН (Установленные)'!$E$10*1000)+'[5]ПУНЦЕМ (потери)'!$D$63</f>
        <v>5437.97</v>
      </c>
      <c r="E79" s="25">
        <f>SUMIFS('[5]1. Отчет АТС'!$F:$F,'[5]1. Отчет АТС'!$A:$A,$A79,'[5]1. Отчет АТС'!$B:$B,3)+'[5]2. Иные услуги'!$D$11+('[5]3. Услуги по передаче'!$G$11*1000)+('[5]4. СН (Установленные)'!$E$10*1000)+'[5]ПУНЦЕМ (потери)'!$D$63</f>
        <v>5313.21</v>
      </c>
      <c r="F79" s="25">
        <f>SUMIFS('[5]1. Отчет АТС'!$F:$F,'[5]1. Отчет АТС'!$A:$A,$A79,'[5]1. Отчет АТС'!$B:$B,4)+'[5]2. Иные услуги'!$D$11+('[5]3. Услуги по передаче'!$G$11*1000)+('[5]4. СН (Установленные)'!$E$10*1000)+'[5]ПУНЦЕМ (потери)'!$D$63</f>
        <v>5091.2700000000004</v>
      </c>
      <c r="G79" s="25">
        <f>SUMIFS('[5]1. Отчет АТС'!$F:$F,'[5]1. Отчет АТС'!$A:$A,$A79,'[5]1. Отчет АТС'!$B:$B,5)+'[5]2. Иные услуги'!$D$11+('[5]3. Услуги по передаче'!$G$11*1000)+('[5]4. СН (Установленные)'!$E$10*1000)+'[5]ПУНЦЕМ (потери)'!$D$63</f>
        <v>5011.92</v>
      </c>
      <c r="H79" s="25">
        <f>SUMIFS('[5]1. Отчет АТС'!$F:$F,'[5]1. Отчет АТС'!$A:$A,$A79,'[5]1. Отчет АТС'!$B:$B,6)+'[5]2. Иные услуги'!$D$11+('[5]3. Услуги по передаче'!$G$11*1000)+('[5]4. СН (Установленные)'!$E$10*1000)+'[5]ПУНЦЕМ (потери)'!$D$63</f>
        <v>4431.2700000000004</v>
      </c>
      <c r="I79" s="25">
        <f>SUMIFS('[5]1. Отчет АТС'!$F:$F,'[5]1. Отчет АТС'!$A:$A,$A79,'[5]1. Отчет АТС'!$B:$B,7)+'[5]2. Иные услуги'!$D$11+('[5]3. Услуги по передаче'!$G$11*1000)+('[5]4. СН (Установленные)'!$E$10*1000)+'[5]ПУНЦЕМ (потери)'!$D$63</f>
        <v>5534.92</v>
      </c>
      <c r="J79" s="25">
        <f>SUMIFS('[5]1. Отчет АТС'!$F:$F,'[5]1. Отчет АТС'!$A:$A,$A79,'[5]1. Отчет АТС'!$B:$B,8)+'[5]2. Иные услуги'!$D$11+('[5]3. Услуги по передаче'!$G$11*1000)+('[5]4. СН (Установленные)'!$E$10*1000)+'[5]ПУНЦЕМ (потери)'!$D$63</f>
        <v>5828.01</v>
      </c>
      <c r="K79" s="25">
        <f>SUMIFS('[5]1. Отчет АТС'!$F:$F,'[5]1. Отчет АТС'!$A:$A,$A79,'[5]1. Отчет АТС'!$B:$B,9)+'[5]2. Иные услуги'!$D$11+('[5]3. Услуги по передаче'!$G$11*1000)+('[5]4. СН (Установленные)'!$E$10*1000)+'[5]ПУНЦЕМ (потери)'!$D$63</f>
        <v>5991.87</v>
      </c>
      <c r="L79" s="25">
        <f>SUMIFS('[5]1. Отчет АТС'!$F:$F,'[5]1. Отчет АТС'!$A:$A,$A79,'[5]1. Отчет АТС'!$B:$B,10)+'[5]2. Иные услуги'!$D$11+('[5]3. Услуги по передаче'!$G$11*1000)+('[5]4. СН (Установленные)'!$E$10*1000)+'[5]ПУНЦЕМ (потери)'!$D$63</f>
        <v>6073.89</v>
      </c>
      <c r="M79" s="25">
        <f>SUMIFS('[5]1. Отчет АТС'!$F:$F,'[5]1. Отчет АТС'!$A:$A,$A79,'[5]1. Отчет АТС'!$B:$B,11)+'[5]2. Иные услуги'!$D$11+('[5]3. Услуги по передаче'!$G$11*1000)+('[5]4. СН (Установленные)'!$E$10*1000)+'[5]ПУНЦЕМ (потери)'!$D$63</f>
        <v>5863.48</v>
      </c>
      <c r="N79" s="25">
        <f>SUMIFS('[5]1. Отчет АТС'!$F:$F,'[5]1. Отчет АТС'!$A:$A,$A79,'[5]1. Отчет АТС'!$B:$B,12)+'[5]2. Иные услуги'!$D$11+('[5]3. Услуги по передаче'!$G$11*1000)+('[5]4. СН (Установленные)'!$E$10*1000)+'[5]ПУНЦЕМ (потери)'!$D$63</f>
        <v>5859.15</v>
      </c>
      <c r="O79" s="25">
        <f>SUMIFS('[5]1. Отчет АТС'!$F:$F,'[5]1. Отчет АТС'!$A:$A,$A79,'[5]1. Отчет АТС'!$B:$B,13)+'[5]2. Иные услуги'!$D$11+('[5]3. Услуги по передаче'!$G$11*1000)+('[5]4. СН (Установленные)'!$E$10*1000)+'[5]ПУНЦЕМ (потери)'!$D$63</f>
        <v>5868.67</v>
      </c>
      <c r="P79" s="25">
        <f>SUMIFS('[5]1. Отчет АТС'!$F:$F,'[5]1. Отчет АТС'!$A:$A,$A79,'[5]1. Отчет АТС'!$B:$B,14)+'[5]2. Иные услуги'!$D$11+('[5]3. Услуги по передаче'!$G$11*1000)+('[5]4. СН (Установленные)'!$E$10*1000)+'[5]ПУНЦЕМ (потери)'!$D$63</f>
        <v>5858.3</v>
      </c>
      <c r="Q79" s="25">
        <f>SUMIFS('[5]1. Отчет АТС'!$F:$F,'[5]1. Отчет АТС'!$A:$A,$A79,'[5]1. Отчет АТС'!$B:$B,15)+'[5]2. Иные услуги'!$D$11+('[5]3. Услуги по передаче'!$G$11*1000)+('[5]4. СН (Установленные)'!$E$10*1000)+'[5]ПУНЦЕМ (потери)'!$D$63</f>
        <v>5878.21</v>
      </c>
      <c r="R79" s="25">
        <f>SUMIFS('[5]1. Отчет АТС'!$F:$F,'[5]1. Отчет АТС'!$A:$A,$A79,'[5]1. Отчет АТС'!$B:$B,16)+'[5]2. Иные услуги'!$D$11+('[5]3. Услуги по передаче'!$G$11*1000)+('[5]4. СН (Установленные)'!$E$10*1000)+'[5]ПУНЦЕМ (потери)'!$D$63</f>
        <v>5929.54</v>
      </c>
      <c r="S79" s="25">
        <f>SUMIFS('[5]1. Отчет АТС'!$F:$F,'[5]1. Отчет АТС'!$A:$A,$A79,'[5]1. Отчет АТС'!$B:$B,17)+'[5]2. Иные услуги'!$D$11+('[5]3. Услуги по передаче'!$G$11*1000)+('[5]4. СН (Установленные)'!$E$10*1000)+'[5]ПУНЦЕМ (потери)'!$D$63</f>
        <v>6185.71</v>
      </c>
      <c r="T79" s="25">
        <f>SUMIFS('[5]1. Отчет АТС'!$F:$F,'[5]1. Отчет АТС'!$A:$A,$A79,'[5]1. Отчет АТС'!$B:$B,18)+'[5]2. Иные услуги'!$D$11+('[5]3. Услуги по передаче'!$G$11*1000)+('[5]4. СН (Установленные)'!$E$10*1000)+'[5]ПУНЦЕМ (потери)'!$D$63</f>
        <v>6135.49</v>
      </c>
      <c r="U79" s="25">
        <f>SUMIFS('[5]1. Отчет АТС'!$F:$F,'[5]1. Отчет АТС'!$A:$A,$A79,'[5]1. Отчет АТС'!$B:$B,19)+'[5]2. Иные услуги'!$D$11+('[5]3. Услуги по передаче'!$G$11*1000)+('[5]4. СН (Установленные)'!$E$10*1000)+'[5]ПУНЦЕМ (потери)'!$D$63</f>
        <v>6105.71</v>
      </c>
      <c r="V79" s="25">
        <f>SUMIFS('[5]1. Отчет АТС'!$F:$F,'[5]1. Отчет АТС'!$A:$A,$A79,'[5]1. Отчет АТС'!$B:$B,20)+'[5]2. Иные услуги'!$D$11+('[5]3. Услуги по передаче'!$G$11*1000)+('[5]4. СН (Установленные)'!$E$10*1000)+'[5]ПУНЦЕМ (потери)'!$D$63</f>
        <v>6229.25</v>
      </c>
      <c r="W79" s="25">
        <f>SUMIFS('[5]1. Отчет АТС'!$F:$F,'[5]1. Отчет АТС'!$A:$A,$A79,'[5]1. Отчет АТС'!$B:$B,21)+'[5]2. Иные услуги'!$D$11+('[5]3. Услуги по передаче'!$G$11*1000)+('[5]4. СН (Установленные)'!$E$10*1000)+'[5]ПУНЦЕМ (потери)'!$D$63</f>
        <v>6141.13</v>
      </c>
      <c r="X79" s="25">
        <f>SUMIFS('[5]1. Отчет АТС'!$F:$F,'[5]1. Отчет АТС'!$A:$A,$A79,'[5]1. Отчет АТС'!$B:$B,22)+'[5]2. Иные услуги'!$D$11+('[5]3. Услуги по передаче'!$G$11*1000)+('[5]4. СН (Установленные)'!$E$10*1000)+'[5]ПУНЦЕМ (потери)'!$D$63</f>
        <v>5839.82</v>
      </c>
      <c r="Y79" s="25">
        <f>SUMIFS('[5]1. Отчет АТС'!$F:$F,'[5]1. Отчет АТС'!$A:$A,$A79,'[5]1. Отчет АТС'!$B:$B,23)+'[5]2. Иные услуги'!$D$11+('[5]3. Услуги по передаче'!$G$11*1000)+('[5]4. СН (Установленные)'!$E$10*1000)+'[5]ПУНЦЕМ (потери)'!$D$63</f>
        <v>5669.4400000000005</v>
      </c>
    </row>
    <row r="80" spans="1:25">
      <c r="A80" s="24">
        <v>45506</v>
      </c>
      <c r="B80" s="25">
        <f>SUMIFS('[5]1. Отчет АТС'!$F:$F,'[5]1. Отчет АТС'!$A:$A,$A80,'[5]1. Отчет АТС'!$B:$B,0)+'[5]2. Иные услуги'!$D$11+('[5]3. Услуги по передаче'!$G$11*1000)+('[5]4. СН (Установленные)'!$E$10*1000)+'[5]ПУНЦЕМ (потери)'!$D$63</f>
        <v>5598.46</v>
      </c>
      <c r="C80" s="25">
        <f>SUMIFS('[5]1. Отчет АТС'!$F:$F,'[5]1. Отчет АТС'!$A:$A,$A80,'[5]1. Отчет АТС'!$B:$B,1)+'[5]2. Иные услуги'!$D$11+('[5]3. Услуги по передаче'!$G$11*1000)+('[5]4. СН (Установленные)'!$E$10*1000)+'[5]ПУНЦЕМ (потери)'!$D$63</f>
        <v>5395.07</v>
      </c>
      <c r="D80" s="25">
        <f>SUMIFS('[5]1. Отчет АТС'!$F:$F,'[5]1. Отчет АТС'!$A:$A,$A80,'[5]1. Отчет АТС'!$B:$B,2)+'[5]2. Иные услуги'!$D$11+('[5]3. Услуги по передаче'!$G$11*1000)+('[5]4. СН (Установленные)'!$E$10*1000)+'[5]ПУНЦЕМ (потери)'!$D$63</f>
        <v>5195.76</v>
      </c>
      <c r="E80" s="25">
        <f>SUMIFS('[5]1. Отчет АТС'!$F:$F,'[5]1. Отчет АТС'!$A:$A,$A80,'[5]1. Отчет АТС'!$B:$B,3)+'[5]2. Иные услуги'!$D$11+('[5]3. Услуги по передаче'!$G$11*1000)+('[5]4. СН (Установленные)'!$E$10*1000)+'[5]ПУНЦЕМ (потери)'!$D$63</f>
        <v>5062.1499999999996</v>
      </c>
      <c r="F80" s="25">
        <f>SUMIFS('[5]1. Отчет АТС'!$F:$F,'[5]1. Отчет АТС'!$A:$A,$A80,'[5]1. Отчет АТС'!$B:$B,4)+'[5]2. Иные услуги'!$D$11+('[5]3. Услуги по передаче'!$G$11*1000)+('[5]4. СН (Установленные)'!$E$10*1000)+'[5]ПУНЦЕМ (потери)'!$D$63</f>
        <v>4978.49</v>
      </c>
      <c r="G80" s="25">
        <f>SUMIFS('[5]1. Отчет АТС'!$F:$F,'[5]1. Отчет АТС'!$A:$A,$A80,'[5]1. Отчет АТС'!$B:$B,5)+'[5]2. Иные услуги'!$D$11+('[5]3. Услуги по передаче'!$G$11*1000)+('[5]4. СН (Установленные)'!$E$10*1000)+'[5]ПУНЦЕМ (потери)'!$D$63</f>
        <v>4997.3</v>
      </c>
      <c r="H80" s="25">
        <f>SUMIFS('[5]1. Отчет АТС'!$F:$F,'[5]1. Отчет АТС'!$A:$A,$A80,'[5]1. Отчет АТС'!$B:$B,6)+'[5]2. Иные услуги'!$D$11+('[5]3. Услуги по передаче'!$G$11*1000)+('[5]4. СН (Установленные)'!$E$10*1000)+'[5]ПУНЦЕМ (потери)'!$D$63</f>
        <v>4425.8500000000004</v>
      </c>
      <c r="I80" s="25">
        <f>SUMIFS('[5]1. Отчет АТС'!$F:$F,'[5]1. Отчет АТС'!$A:$A,$A80,'[5]1. Отчет АТС'!$B:$B,7)+'[5]2. Иные услуги'!$D$11+('[5]3. Услуги по передаче'!$G$11*1000)+('[5]4. СН (Установленные)'!$E$10*1000)+'[5]ПУНЦЕМ (потери)'!$D$63</f>
        <v>4429.3099999999995</v>
      </c>
      <c r="J80" s="25">
        <f>SUMIFS('[5]1. Отчет АТС'!$F:$F,'[5]1. Отчет АТС'!$A:$A,$A80,'[5]1. Отчет АТС'!$B:$B,8)+'[5]2. Иные услуги'!$D$11+('[5]3. Услуги по передаче'!$G$11*1000)+('[5]4. СН (Установленные)'!$E$10*1000)+'[5]ПУНЦЕМ (потери)'!$D$63</f>
        <v>5687.29</v>
      </c>
      <c r="K80" s="25">
        <f>SUMIFS('[5]1. Отчет АТС'!$F:$F,'[5]1. Отчет АТС'!$A:$A,$A80,'[5]1. Отчет АТС'!$B:$B,9)+'[5]2. Иные услуги'!$D$11+('[5]3. Услуги по передаче'!$G$11*1000)+('[5]4. СН (Установленные)'!$E$10*1000)+'[5]ПУНЦЕМ (потери)'!$D$63</f>
        <v>6026.87</v>
      </c>
      <c r="L80" s="25">
        <f>SUMIFS('[5]1. Отчет АТС'!$F:$F,'[5]1. Отчет АТС'!$A:$A,$A80,'[5]1. Отчет АТС'!$B:$B,10)+'[5]2. Иные услуги'!$D$11+('[5]3. Услуги по передаче'!$G$11*1000)+('[5]4. СН (Установленные)'!$E$10*1000)+'[5]ПУНЦЕМ (потери)'!$D$63</f>
        <v>6150.64</v>
      </c>
      <c r="M80" s="25">
        <f>SUMIFS('[5]1. Отчет АТС'!$F:$F,'[5]1. Отчет АТС'!$A:$A,$A80,'[5]1. Отчет АТС'!$B:$B,11)+'[5]2. Иные услуги'!$D$11+('[5]3. Услуги по передаче'!$G$11*1000)+('[5]4. СН (Установленные)'!$E$10*1000)+'[5]ПУНЦЕМ (потери)'!$D$63</f>
        <v>6159</v>
      </c>
      <c r="N80" s="25">
        <f>SUMIFS('[5]1. Отчет АТС'!$F:$F,'[5]1. Отчет АТС'!$A:$A,$A80,'[5]1. Отчет АТС'!$B:$B,12)+'[5]2. Иные услуги'!$D$11+('[5]3. Услуги по передаче'!$G$11*1000)+('[5]4. СН (Установленные)'!$E$10*1000)+'[5]ПУНЦЕМ (потери)'!$D$63</f>
        <v>6155.02</v>
      </c>
      <c r="O80" s="25">
        <f>SUMIFS('[5]1. Отчет АТС'!$F:$F,'[5]1. Отчет АТС'!$A:$A,$A80,'[5]1. Отчет АТС'!$B:$B,13)+'[5]2. Иные услуги'!$D$11+('[5]3. Услуги по передаче'!$G$11*1000)+('[5]4. СН (Установленные)'!$E$10*1000)+'[5]ПУНЦЕМ (потери)'!$D$63</f>
        <v>6184.34</v>
      </c>
      <c r="P80" s="25">
        <f>SUMIFS('[5]1. Отчет АТС'!$F:$F,'[5]1. Отчет АТС'!$A:$A,$A80,'[5]1. Отчет АТС'!$B:$B,14)+'[5]2. Иные услуги'!$D$11+('[5]3. Услуги по передаче'!$G$11*1000)+('[5]4. СН (Установленные)'!$E$10*1000)+'[5]ПУНЦЕМ (потери)'!$D$63</f>
        <v>6250.45</v>
      </c>
      <c r="Q80" s="25">
        <f>SUMIFS('[5]1. Отчет АТС'!$F:$F,'[5]1. Отчет АТС'!$A:$A,$A80,'[5]1. Отчет АТС'!$B:$B,15)+'[5]2. Иные услуги'!$D$11+('[5]3. Услуги по передаче'!$G$11*1000)+('[5]4. СН (Установленные)'!$E$10*1000)+'[5]ПУНЦЕМ (потери)'!$D$63</f>
        <v>6300.66</v>
      </c>
      <c r="R80" s="25">
        <f>SUMIFS('[5]1. Отчет АТС'!$F:$F,'[5]1. Отчет АТС'!$A:$A,$A80,'[5]1. Отчет АТС'!$B:$B,16)+'[5]2. Иные услуги'!$D$11+('[5]3. Услуги по передаче'!$G$11*1000)+('[5]4. СН (Установленные)'!$E$10*1000)+'[5]ПУНЦЕМ (потери)'!$D$63</f>
        <v>6339.52</v>
      </c>
      <c r="S80" s="25">
        <f>SUMIFS('[5]1. Отчет АТС'!$F:$F,'[5]1. Отчет АТС'!$A:$A,$A80,'[5]1. Отчет АТС'!$B:$B,17)+'[5]2. Иные услуги'!$D$11+('[5]3. Услуги по передаче'!$G$11*1000)+('[5]4. СН (Установленные)'!$E$10*1000)+'[5]ПУНЦЕМ (потери)'!$D$63</f>
        <v>6361.2</v>
      </c>
      <c r="T80" s="25">
        <f>SUMIFS('[5]1. Отчет АТС'!$F:$F,'[5]1. Отчет АТС'!$A:$A,$A80,'[5]1. Отчет АТС'!$B:$B,18)+'[5]2. Иные услуги'!$D$11+('[5]3. Услуги по передаче'!$G$11*1000)+('[5]4. СН (Установленные)'!$E$10*1000)+'[5]ПУНЦЕМ (потери)'!$D$63</f>
        <v>6361.84</v>
      </c>
      <c r="U80" s="25">
        <f>SUMIFS('[5]1. Отчет АТС'!$F:$F,'[5]1. Отчет АТС'!$A:$A,$A80,'[5]1. Отчет АТС'!$B:$B,19)+'[5]2. Иные услуги'!$D$11+('[5]3. Услуги по передаче'!$G$11*1000)+('[5]4. СН (Установленные)'!$E$10*1000)+'[5]ПУНЦЕМ (потери)'!$D$63</f>
        <v>6252.98</v>
      </c>
      <c r="V80" s="25">
        <f>SUMIFS('[5]1. Отчет АТС'!$F:$F,'[5]1. Отчет АТС'!$A:$A,$A80,'[5]1. Отчет АТС'!$B:$B,20)+'[5]2. Иные услуги'!$D$11+('[5]3. Услуги по передаче'!$G$11*1000)+('[5]4. СН (Установленные)'!$E$10*1000)+'[5]ПУНЦЕМ (потери)'!$D$63</f>
        <v>6286.74</v>
      </c>
      <c r="W80" s="25">
        <f>SUMIFS('[5]1. Отчет АТС'!$F:$F,'[5]1. Отчет АТС'!$A:$A,$A80,'[5]1. Отчет АТС'!$B:$B,21)+'[5]2. Иные услуги'!$D$11+('[5]3. Услуги по передаче'!$G$11*1000)+('[5]4. СН (Установленные)'!$E$10*1000)+'[5]ПУНЦЕМ (потери)'!$D$63</f>
        <v>6298.78</v>
      </c>
      <c r="X80" s="25">
        <f>SUMIFS('[5]1. Отчет АТС'!$F:$F,'[5]1. Отчет АТС'!$A:$A,$A80,'[5]1. Отчет АТС'!$B:$B,22)+'[5]2. Иные услуги'!$D$11+('[5]3. Услуги по передаче'!$G$11*1000)+('[5]4. СН (Установленные)'!$E$10*1000)+'[5]ПУНЦЕМ (потери)'!$D$63</f>
        <v>6159.15</v>
      </c>
      <c r="Y80" s="25">
        <f>SUMIFS('[5]1. Отчет АТС'!$F:$F,'[5]1. Отчет АТС'!$A:$A,$A80,'[5]1. Отчет АТС'!$B:$B,23)+'[5]2. Иные услуги'!$D$11+('[5]3. Услуги по передаче'!$G$11*1000)+('[5]4. СН (Установленные)'!$E$10*1000)+'[5]ПУНЦЕМ (потери)'!$D$63</f>
        <v>5775.5</v>
      </c>
    </row>
    <row r="81" spans="1:25">
      <c r="A81" s="24">
        <v>45507</v>
      </c>
      <c r="B81" s="25">
        <f>SUMIFS('[5]1. Отчет АТС'!$F:$F,'[5]1. Отчет АТС'!$A:$A,$A81,'[5]1. Отчет АТС'!$B:$B,0)+'[5]2. Иные услуги'!$D$11+('[5]3. Услуги по передаче'!$G$11*1000)+('[5]4. СН (Установленные)'!$E$10*1000)+'[5]ПУНЦЕМ (потери)'!$D$63</f>
        <v>5648.15</v>
      </c>
      <c r="C81" s="25">
        <f>SUMIFS('[5]1. Отчет АТС'!$F:$F,'[5]1. Отчет АТС'!$A:$A,$A81,'[5]1. Отчет АТС'!$B:$B,1)+'[5]2. Иные услуги'!$D$11+('[5]3. Услуги по передаче'!$G$11*1000)+('[5]4. СН (Установленные)'!$E$10*1000)+'[5]ПУНЦЕМ (потери)'!$D$63</f>
        <v>5429.53</v>
      </c>
      <c r="D81" s="25">
        <f>SUMIFS('[5]1. Отчет АТС'!$F:$F,'[5]1. Отчет АТС'!$A:$A,$A81,'[5]1. Отчет АТС'!$B:$B,2)+'[5]2. Иные услуги'!$D$11+('[5]3. Услуги по передаче'!$G$11*1000)+('[5]4. СН (Установленные)'!$E$10*1000)+'[5]ПУНЦЕМ (потери)'!$D$63</f>
        <v>5396.42</v>
      </c>
      <c r="E81" s="25">
        <f>SUMIFS('[5]1. Отчет АТС'!$F:$F,'[5]1. Отчет АТС'!$A:$A,$A81,'[5]1. Отчет АТС'!$B:$B,3)+'[5]2. Иные услуги'!$D$11+('[5]3. Услуги по передаче'!$G$11*1000)+('[5]4. СН (Установленные)'!$E$10*1000)+'[5]ПУНЦЕМ (потери)'!$D$63</f>
        <v>5241.45</v>
      </c>
      <c r="F81" s="25">
        <f>SUMIFS('[5]1. Отчет АТС'!$F:$F,'[5]1. Отчет АТС'!$A:$A,$A81,'[5]1. Отчет АТС'!$B:$B,4)+'[5]2. Иные услуги'!$D$11+('[5]3. Услуги по передаче'!$G$11*1000)+('[5]4. СН (Установленные)'!$E$10*1000)+'[5]ПУНЦЕМ (потери)'!$D$63</f>
        <v>5174.62</v>
      </c>
      <c r="G81" s="25">
        <f>SUMIFS('[5]1. Отчет АТС'!$F:$F,'[5]1. Отчет АТС'!$A:$A,$A81,'[5]1. Отчет АТС'!$B:$B,5)+'[5]2. Иные услуги'!$D$11+('[5]3. Услуги по передаче'!$G$11*1000)+('[5]4. СН (Установленные)'!$E$10*1000)+'[5]ПУНЦЕМ (потери)'!$D$63</f>
        <v>5374.74</v>
      </c>
      <c r="H81" s="25">
        <f>SUMIFS('[5]1. Отчет АТС'!$F:$F,'[5]1. Отчет АТС'!$A:$A,$A81,'[5]1. Отчет АТС'!$B:$B,6)+'[5]2. Иные услуги'!$D$11+('[5]3. Услуги по передаче'!$G$11*1000)+('[5]4. СН (Установленные)'!$E$10*1000)+'[5]ПУНЦЕМ (потери)'!$D$63</f>
        <v>5519.88</v>
      </c>
      <c r="I81" s="25">
        <f>SUMIFS('[5]1. Отчет АТС'!$F:$F,'[5]1. Отчет АТС'!$A:$A,$A81,'[5]1. Отчет АТС'!$B:$B,7)+'[5]2. Иные услуги'!$D$11+('[5]3. Услуги по передаче'!$G$11*1000)+('[5]4. СН (Установленные)'!$E$10*1000)+'[5]ПУНЦЕМ (потери)'!$D$63</f>
        <v>5719.45</v>
      </c>
      <c r="J81" s="25">
        <f>SUMIFS('[5]1. Отчет АТС'!$F:$F,'[5]1. Отчет АТС'!$A:$A,$A81,'[5]1. Отчет АТС'!$B:$B,8)+'[5]2. Иные услуги'!$D$11+('[5]3. Услуги по передаче'!$G$11*1000)+('[5]4. СН (Установленные)'!$E$10*1000)+'[5]ПУНЦЕМ (потери)'!$D$63</f>
        <v>6211.64</v>
      </c>
      <c r="K81" s="25">
        <f>SUMIFS('[5]1. Отчет АТС'!$F:$F,'[5]1. Отчет АТС'!$A:$A,$A81,'[5]1. Отчет АТС'!$B:$B,9)+'[5]2. Иные услуги'!$D$11+('[5]3. Услуги по передаче'!$G$11*1000)+('[5]4. СН (Установленные)'!$E$10*1000)+'[5]ПУНЦЕМ (потери)'!$D$63</f>
        <v>6419.08</v>
      </c>
      <c r="L81" s="25">
        <f>SUMIFS('[5]1. Отчет АТС'!$F:$F,'[5]1. Отчет АТС'!$A:$A,$A81,'[5]1. Отчет АТС'!$B:$B,10)+'[5]2. Иные услуги'!$D$11+('[5]3. Услуги по передаче'!$G$11*1000)+('[5]4. СН (Установленные)'!$E$10*1000)+'[5]ПУНЦЕМ (потери)'!$D$63</f>
        <v>6422.07</v>
      </c>
      <c r="M81" s="25">
        <f>SUMIFS('[5]1. Отчет АТС'!$F:$F,'[5]1. Отчет АТС'!$A:$A,$A81,'[5]1. Отчет АТС'!$B:$B,11)+'[5]2. Иные услуги'!$D$11+('[5]3. Услуги по передаче'!$G$11*1000)+('[5]4. СН (Установленные)'!$E$10*1000)+'[5]ПУНЦЕМ (потери)'!$D$63</f>
        <v>6400.76</v>
      </c>
      <c r="N81" s="25">
        <f>SUMIFS('[5]1. Отчет АТС'!$F:$F,'[5]1. Отчет АТС'!$A:$A,$A81,'[5]1. Отчет АТС'!$B:$B,12)+'[5]2. Иные услуги'!$D$11+('[5]3. Услуги по передаче'!$G$11*1000)+('[5]4. СН (Установленные)'!$E$10*1000)+'[5]ПУНЦЕМ (потери)'!$D$63</f>
        <v>6401.15</v>
      </c>
      <c r="O81" s="25">
        <f>SUMIFS('[5]1. Отчет АТС'!$F:$F,'[5]1. Отчет АТС'!$A:$A,$A81,'[5]1. Отчет АТС'!$B:$B,13)+'[5]2. Иные услуги'!$D$11+('[5]3. Услуги по передаче'!$G$11*1000)+('[5]4. СН (Установленные)'!$E$10*1000)+'[5]ПУНЦЕМ (потери)'!$D$63</f>
        <v>6401.85</v>
      </c>
      <c r="P81" s="25">
        <f>SUMIFS('[5]1. Отчет АТС'!$F:$F,'[5]1. Отчет АТС'!$A:$A,$A81,'[5]1. Отчет АТС'!$B:$B,14)+'[5]2. Иные услуги'!$D$11+('[5]3. Услуги по передаче'!$G$11*1000)+('[5]4. СН (Установленные)'!$E$10*1000)+'[5]ПУНЦЕМ (потери)'!$D$63</f>
        <v>6406.67</v>
      </c>
      <c r="Q81" s="25">
        <f>SUMIFS('[5]1. Отчет АТС'!$F:$F,'[5]1. Отчет АТС'!$A:$A,$A81,'[5]1. Отчет АТС'!$B:$B,15)+'[5]2. Иные услуги'!$D$11+('[5]3. Услуги по передаче'!$G$11*1000)+('[5]4. СН (Установленные)'!$E$10*1000)+'[5]ПУНЦЕМ (потери)'!$D$63</f>
        <v>6397.8099999999995</v>
      </c>
      <c r="R81" s="25">
        <f>SUMIFS('[5]1. Отчет АТС'!$F:$F,'[5]1. Отчет АТС'!$A:$A,$A81,'[5]1. Отчет АТС'!$B:$B,16)+'[5]2. Иные услуги'!$D$11+('[5]3. Услуги по передаче'!$G$11*1000)+('[5]4. СН (Установленные)'!$E$10*1000)+'[5]ПУНЦЕМ (потери)'!$D$63</f>
        <v>6394.5599999999995</v>
      </c>
      <c r="S81" s="25">
        <f>SUMIFS('[5]1. Отчет АТС'!$F:$F,'[5]1. Отчет АТС'!$A:$A,$A81,'[5]1. Отчет АТС'!$B:$B,17)+'[5]2. Иные услуги'!$D$11+('[5]3. Услуги по передаче'!$G$11*1000)+('[5]4. СН (Установленные)'!$E$10*1000)+'[5]ПУНЦЕМ (потери)'!$D$63</f>
        <v>6393.25</v>
      </c>
      <c r="T81" s="25">
        <f>SUMIFS('[5]1. Отчет АТС'!$F:$F,'[5]1. Отчет АТС'!$A:$A,$A81,'[5]1. Отчет АТС'!$B:$B,18)+'[5]2. Иные услуги'!$D$11+('[5]3. Услуги по передаче'!$G$11*1000)+('[5]4. СН (Установленные)'!$E$10*1000)+'[5]ПУНЦЕМ (потери)'!$D$63</f>
        <v>6393.01</v>
      </c>
      <c r="U81" s="25">
        <f>SUMIFS('[5]1. Отчет АТС'!$F:$F,'[5]1. Отчет АТС'!$A:$A,$A81,'[5]1. Отчет АТС'!$B:$B,19)+'[5]2. Иные услуги'!$D$11+('[5]3. Услуги по передаче'!$G$11*1000)+('[5]4. СН (Установленные)'!$E$10*1000)+'[5]ПУНЦЕМ (потери)'!$D$63</f>
        <v>6260.16</v>
      </c>
      <c r="V81" s="25">
        <f>SUMIFS('[5]1. Отчет АТС'!$F:$F,'[5]1. Отчет АТС'!$A:$A,$A81,'[5]1. Отчет АТС'!$B:$B,20)+'[5]2. Иные услуги'!$D$11+('[5]3. Услуги по передаче'!$G$11*1000)+('[5]4. СН (Установленные)'!$E$10*1000)+'[5]ПУНЦЕМ (потери)'!$D$63</f>
        <v>6311.25</v>
      </c>
      <c r="W81" s="25">
        <f>SUMIFS('[5]1. Отчет АТС'!$F:$F,'[5]1. Отчет АТС'!$A:$A,$A81,'[5]1. Отчет АТС'!$B:$B,21)+'[5]2. Иные услуги'!$D$11+('[5]3. Услуги по передаче'!$G$11*1000)+('[5]4. СН (Установленные)'!$E$10*1000)+'[5]ПУНЦЕМ (потери)'!$D$63</f>
        <v>6300.1</v>
      </c>
      <c r="X81" s="25">
        <f>SUMIFS('[5]1. Отчет АТС'!$F:$F,'[5]1. Отчет АТС'!$A:$A,$A81,'[5]1. Отчет АТС'!$B:$B,22)+'[5]2. Иные услуги'!$D$11+('[5]3. Услуги по передаче'!$G$11*1000)+('[5]4. СН (Установленные)'!$E$10*1000)+'[5]ПУНЦЕМ (потери)'!$D$63</f>
        <v>5979.58</v>
      </c>
      <c r="Y81" s="25">
        <f>SUMIFS('[5]1. Отчет АТС'!$F:$F,'[5]1. Отчет АТС'!$A:$A,$A81,'[5]1. Отчет АТС'!$B:$B,23)+'[5]2. Иные услуги'!$D$11+('[5]3. Услуги по передаче'!$G$11*1000)+('[5]4. СН (Установленные)'!$E$10*1000)+'[5]ПУНЦЕМ (потери)'!$D$63</f>
        <v>5719.09</v>
      </c>
    </row>
    <row r="82" spans="1:25">
      <c r="A82" s="24">
        <v>45508</v>
      </c>
      <c r="B82" s="25">
        <f>SUMIFS('[5]1. Отчет АТС'!$F:$F,'[5]1. Отчет АТС'!$A:$A,$A82,'[5]1. Отчет АТС'!$B:$B,0)+'[5]2. Иные услуги'!$D$11+('[5]3. Услуги по передаче'!$G$11*1000)+('[5]4. СН (Установленные)'!$E$10*1000)+'[5]ПУНЦЕМ (потери)'!$D$63</f>
        <v>5742.89</v>
      </c>
      <c r="C82" s="25">
        <f>SUMIFS('[5]1. Отчет АТС'!$F:$F,'[5]1. Отчет АТС'!$A:$A,$A82,'[5]1. Отчет АТС'!$B:$B,1)+'[5]2. Иные услуги'!$D$11+('[5]3. Услуги по передаче'!$G$11*1000)+('[5]4. СН (Установленные)'!$E$10*1000)+'[5]ПУНЦЕМ (потери)'!$D$63</f>
        <v>5515.65</v>
      </c>
      <c r="D82" s="25">
        <f>SUMIFS('[5]1. Отчет АТС'!$F:$F,'[5]1. Отчет АТС'!$A:$A,$A82,'[5]1. Отчет АТС'!$B:$B,2)+'[5]2. Иные услуги'!$D$11+('[5]3. Услуги по передаче'!$G$11*1000)+('[5]4. СН (Установленные)'!$E$10*1000)+'[5]ПУНЦЕМ (потери)'!$D$63</f>
        <v>5379.34</v>
      </c>
      <c r="E82" s="25">
        <f>SUMIFS('[5]1. Отчет АТС'!$F:$F,'[5]1. Отчет АТС'!$A:$A,$A82,'[5]1. Отчет АТС'!$B:$B,3)+'[5]2. Иные услуги'!$D$11+('[5]3. Услуги по передаче'!$G$11*1000)+('[5]4. СН (Установленные)'!$E$10*1000)+'[5]ПУНЦЕМ (потери)'!$D$63</f>
        <v>5282.27</v>
      </c>
      <c r="F82" s="25">
        <f>SUMIFS('[5]1. Отчет АТС'!$F:$F,'[5]1. Отчет АТС'!$A:$A,$A82,'[5]1. Отчет АТС'!$B:$B,4)+'[5]2. Иные услуги'!$D$11+('[5]3. Услуги по передаче'!$G$11*1000)+('[5]4. СН (Установленные)'!$E$10*1000)+'[5]ПУНЦЕМ (потери)'!$D$63</f>
        <v>5284.42</v>
      </c>
      <c r="G82" s="25">
        <f>SUMIFS('[5]1. Отчет АТС'!$F:$F,'[5]1. Отчет АТС'!$A:$A,$A82,'[5]1. Отчет АТС'!$B:$B,5)+'[5]2. Иные услуги'!$D$11+('[5]3. Услуги по передаче'!$G$11*1000)+('[5]4. СН (Установленные)'!$E$10*1000)+'[5]ПУНЦЕМ (потери)'!$D$63</f>
        <v>5456.6</v>
      </c>
      <c r="H82" s="25">
        <f>SUMIFS('[5]1. Отчет АТС'!$F:$F,'[5]1. Отчет АТС'!$A:$A,$A82,'[5]1. Отчет АТС'!$B:$B,6)+'[5]2. Иные услуги'!$D$11+('[5]3. Услуги по передаче'!$G$11*1000)+('[5]4. СН (Установленные)'!$E$10*1000)+'[5]ПУНЦЕМ (потери)'!$D$63</f>
        <v>5576.25</v>
      </c>
      <c r="I82" s="25">
        <f>SUMIFS('[5]1. Отчет АТС'!$F:$F,'[5]1. Отчет АТС'!$A:$A,$A82,'[5]1. Отчет АТС'!$B:$B,7)+'[5]2. Иные услуги'!$D$11+('[5]3. Услуги по передаче'!$G$11*1000)+('[5]4. СН (Установленные)'!$E$10*1000)+'[5]ПУНЦЕМ (потери)'!$D$63</f>
        <v>5825.65</v>
      </c>
      <c r="J82" s="25">
        <f>SUMIFS('[5]1. Отчет АТС'!$F:$F,'[5]1. Отчет АТС'!$A:$A,$A82,'[5]1. Отчет АТС'!$B:$B,8)+'[5]2. Иные услуги'!$D$11+('[5]3. Услуги по передаче'!$G$11*1000)+('[5]4. СН (Установленные)'!$E$10*1000)+'[5]ПУНЦЕМ (потери)'!$D$63</f>
        <v>6281.99</v>
      </c>
      <c r="K82" s="25">
        <f>SUMIFS('[5]1. Отчет АТС'!$F:$F,'[5]1. Отчет АТС'!$A:$A,$A82,'[5]1. Отчет АТС'!$B:$B,9)+'[5]2. Иные услуги'!$D$11+('[5]3. Услуги по передаче'!$G$11*1000)+('[5]4. СН (Установленные)'!$E$10*1000)+'[5]ПУНЦЕМ (потери)'!$D$63</f>
        <v>6433.43</v>
      </c>
      <c r="L82" s="25">
        <f>SUMIFS('[5]1. Отчет АТС'!$F:$F,'[5]1. Отчет АТС'!$A:$A,$A82,'[5]1. Отчет АТС'!$B:$B,10)+'[5]2. Иные услуги'!$D$11+('[5]3. Услуги по передаче'!$G$11*1000)+('[5]4. СН (Установленные)'!$E$10*1000)+'[5]ПУНЦЕМ (потери)'!$D$63</f>
        <v>6444.85</v>
      </c>
      <c r="M82" s="25">
        <f>SUMIFS('[5]1. Отчет АТС'!$F:$F,'[5]1. Отчет АТС'!$A:$A,$A82,'[5]1. Отчет АТС'!$B:$B,11)+'[5]2. Иные услуги'!$D$11+('[5]3. Услуги по передаче'!$G$11*1000)+('[5]4. СН (Установленные)'!$E$10*1000)+'[5]ПУНЦЕМ (потери)'!$D$63</f>
        <v>6445.09</v>
      </c>
      <c r="N82" s="25">
        <f>SUMIFS('[5]1. Отчет АТС'!$F:$F,'[5]1. Отчет АТС'!$A:$A,$A82,'[5]1. Отчет АТС'!$B:$B,12)+'[5]2. Иные услуги'!$D$11+('[5]3. Услуги по передаче'!$G$11*1000)+('[5]4. СН (Установленные)'!$E$10*1000)+'[5]ПУНЦЕМ (потери)'!$D$63</f>
        <v>6437.65</v>
      </c>
      <c r="O82" s="25">
        <f>SUMIFS('[5]1. Отчет АТС'!$F:$F,'[5]1. Отчет АТС'!$A:$A,$A82,'[5]1. Отчет АТС'!$B:$B,13)+'[5]2. Иные услуги'!$D$11+('[5]3. Услуги по передаче'!$G$11*1000)+('[5]4. СН (Установленные)'!$E$10*1000)+'[5]ПУНЦЕМ (потери)'!$D$63</f>
        <v>6437.82</v>
      </c>
      <c r="P82" s="25">
        <f>SUMIFS('[5]1. Отчет АТС'!$F:$F,'[5]1. Отчет АТС'!$A:$A,$A82,'[5]1. Отчет АТС'!$B:$B,14)+'[5]2. Иные услуги'!$D$11+('[5]3. Услуги по передаче'!$G$11*1000)+('[5]4. СН (Установленные)'!$E$10*1000)+'[5]ПУНЦЕМ (потери)'!$D$63</f>
        <v>6439.4400000000005</v>
      </c>
      <c r="Q82" s="25">
        <f>SUMIFS('[5]1. Отчет АТС'!$F:$F,'[5]1. Отчет АТС'!$A:$A,$A82,'[5]1. Отчет АТС'!$B:$B,15)+'[5]2. Иные услуги'!$D$11+('[5]3. Услуги по передаче'!$G$11*1000)+('[5]4. СН (Установленные)'!$E$10*1000)+'[5]ПУНЦЕМ (потери)'!$D$63</f>
        <v>6437.3</v>
      </c>
      <c r="R82" s="25">
        <f>SUMIFS('[5]1. Отчет АТС'!$F:$F,'[5]1. Отчет АТС'!$A:$A,$A82,'[5]1. Отчет АТС'!$B:$B,16)+'[5]2. Иные услуги'!$D$11+('[5]3. Услуги по передаче'!$G$11*1000)+('[5]4. СН (Установленные)'!$E$10*1000)+'[5]ПУНЦЕМ (потери)'!$D$63</f>
        <v>6444.5300000000007</v>
      </c>
      <c r="S82" s="25">
        <f>SUMIFS('[5]1. Отчет АТС'!$F:$F,'[5]1. Отчет АТС'!$A:$A,$A82,'[5]1. Отчет АТС'!$B:$B,17)+'[5]2. Иные услуги'!$D$11+('[5]3. Услуги по передаче'!$G$11*1000)+('[5]4. СН (Установленные)'!$E$10*1000)+'[5]ПУНЦЕМ (потери)'!$D$63</f>
        <v>6445.64</v>
      </c>
      <c r="T82" s="25">
        <f>SUMIFS('[5]1. Отчет АТС'!$F:$F,'[5]1. Отчет АТС'!$A:$A,$A82,'[5]1. Отчет АТС'!$B:$B,18)+'[5]2. Иные услуги'!$D$11+('[5]3. Услуги по передаче'!$G$11*1000)+('[5]4. СН (Установленные)'!$E$10*1000)+'[5]ПУНЦЕМ (потери)'!$D$63</f>
        <v>6447.1900000000005</v>
      </c>
      <c r="U82" s="25">
        <f>SUMIFS('[5]1. Отчет АТС'!$F:$F,'[5]1. Отчет АТС'!$A:$A,$A82,'[5]1. Отчет АТС'!$B:$B,19)+'[5]2. Иные услуги'!$D$11+('[5]3. Услуги по передаче'!$G$11*1000)+('[5]4. СН (Установленные)'!$E$10*1000)+'[5]ПУНЦЕМ (потери)'!$D$63</f>
        <v>6429.17</v>
      </c>
      <c r="V82" s="25">
        <f>SUMIFS('[5]1. Отчет АТС'!$F:$F,'[5]1. Отчет АТС'!$A:$A,$A82,'[5]1. Отчет АТС'!$B:$B,20)+'[5]2. Иные услуги'!$D$11+('[5]3. Услуги по передаче'!$G$11*1000)+('[5]4. СН (Установленные)'!$E$10*1000)+'[5]ПУНЦЕМ (потери)'!$D$63</f>
        <v>6428.14</v>
      </c>
      <c r="W82" s="25">
        <f>SUMIFS('[5]1. Отчет АТС'!$F:$F,'[5]1. Отчет АТС'!$A:$A,$A82,'[5]1. Отчет АТС'!$B:$B,21)+'[5]2. Иные услуги'!$D$11+('[5]3. Услуги по передаче'!$G$11*1000)+('[5]4. СН (Установленные)'!$E$10*1000)+'[5]ПУНЦЕМ (потери)'!$D$63</f>
        <v>6436.3</v>
      </c>
      <c r="X82" s="25">
        <f>SUMIFS('[5]1. Отчет АТС'!$F:$F,'[5]1. Отчет АТС'!$A:$A,$A82,'[5]1. Отчет АТС'!$B:$B,22)+'[5]2. Иные услуги'!$D$11+('[5]3. Услуги по передаче'!$G$11*1000)+('[5]4. СН (Установленные)'!$E$10*1000)+'[5]ПУНЦЕМ (потери)'!$D$63</f>
        <v>5975.75</v>
      </c>
      <c r="Y82" s="25">
        <f>SUMIFS('[5]1. Отчет АТС'!$F:$F,'[5]1. Отчет АТС'!$A:$A,$A82,'[5]1. Отчет АТС'!$B:$B,23)+'[5]2. Иные услуги'!$D$11+('[5]3. Услуги по передаче'!$G$11*1000)+('[5]4. СН (Установленные)'!$E$10*1000)+'[5]ПУНЦЕМ (потери)'!$D$63</f>
        <v>5720.14</v>
      </c>
    </row>
    <row r="83" spans="1:25">
      <c r="A83" s="24">
        <v>45509</v>
      </c>
      <c r="B83" s="25">
        <f>SUMIFS('[5]1. Отчет АТС'!$F:$F,'[5]1. Отчет АТС'!$A:$A,$A83,'[5]1. Отчет АТС'!$B:$B,0)+'[5]2. Иные услуги'!$D$11+('[5]3. Услуги по передаче'!$G$11*1000)+('[5]4. СН (Установленные)'!$E$10*1000)+'[5]ПУНЦЕМ (потери)'!$D$63</f>
        <v>5554.4400000000005</v>
      </c>
      <c r="C83" s="25">
        <f>SUMIFS('[5]1. Отчет АТС'!$F:$F,'[5]1. Отчет АТС'!$A:$A,$A83,'[5]1. Отчет АТС'!$B:$B,1)+'[5]2. Иные услуги'!$D$11+('[5]3. Услуги по передаче'!$G$11*1000)+('[5]4. СН (Установленные)'!$E$10*1000)+'[5]ПУНЦЕМ (потери)'!$D$63</f>
        <v>5377.84</v>
      </c>
      <c r="D83" s="25">
        <f>SUMIFS('[5]1. Отчет АТС'!$F:$F,'[5]1. Отчет АТС'!$A:$A,$A83,'[5]1. Отчет АТС'!$B:$B,2)+'[5]2. Иные услуги'!$D$11+('[5]3. Услуги по передаче'!$G$11*1000)+('[5]4. СН (Установленные)'!$E$10*1000)+'[5]ПУНЦЕМ (потери)'!$D$63</f>
        <v>5240.6900000000005</v>
      </c>
      <c r="E83" s="25">
        <f>SUMIFS('[5]1. Отчет АТС'!$F:$F,'[5]1. Отчет АТС'!$A:$A,$A83,'[5]1. Отчет АТС'!$B:$B,3)+'[5]2. Иные услуги'!$D$11+('[5]3. Услуги по передаче'!$G$11*1000)+('[5]4. СН (Установленные)'!$E$10*1000)+'[5]ПУНЦЕМ (потери)'!$D$63</f>
        <v>5149.71</v>
      </c>
      <c r="F83" s="25">
        <f>SUMIFS('[5]1. Отчет АТС'!$F:$F,'[5]1. Отчет АТС'!$A:$A,$A83,'[5]1. Отчет АТС'!$B:$B,4)+'[5]2. Иные услуги'!$D$11+('[5]3. Услуги по передаче'!$G$11*1000)+('[5]4. СН (Установленные)'!$E$10*1000)+'[5]ПУНЦЕМ (потери)'!$D$63</f>
        <v>4420.59</v>
      </c>
      <c r="G83" s="25">
        <f>SUMIFS('[5]1. Отчет АТС'!$F:$F,'[5]1. Отчет АТС'!$A:$A,$A83,'[5]1. Отчет АТС'!$B:$B,5)+'[5]2. Иные услуги'!$D$11+('[5]3. Услуги по передаче'!$G$11*1000)+('[5]4. СН (Установленные)'!$E$10*1000)+'[5]ПУНЦЕМ (потери)'!$D$63</f>
        <v>4420.59</v>
      </c>
      <c r="H83" s="25">
        <f>SUMIFS('[5]1. Отчет АТС'!$F:$F,'[5]1. Отчет АТС'!$A:$A,$A83,'[5]1. Отчет АТС'!$B:$B,6)+'[5]2. Иные услуги'!$D$11+('[5]3. Услуги по передаче'!$G$11*1000)+('[5]4. СН (Установленные)'!$E$10*1000)+'[5]ПУНЦЕМ (потери)'!$D$63</f>
        <v>4624.83</v>
      </c>
      <c r="I83" s="25">
        <f>SUMIFS('[5]1. Отчет АТС'!$F:$F,'[5]1. Отчет АТС'!$A:$A,$A83,'[5]1. Отчет АТС'!$B:$B,7)+'[5]2. Иные услуги'!$D$11+('[5]3. Услуги по передаче'!$G$11*1000)+('[5]4. СН (Установленные)'!$E$10*1000)+'[5]ПУНЦЕМ (потери)'!$D$63</f>
        <v>4528.6900000000005</v>
      </c>
      <c r="J83" s="25">
        <f>SUMIFS('[5]1. Отчет АТС'!$F:$F,'[5]1. Отчет АТС'!$A:$A,$A83,'[5]1. Отчет АТС'!$B:$B,8)+'[5]2. Иные услуги'!$D$11+('[5]3. Услуги по передаче'!$G$11*1000)+('[5]4. СН (Установленные)'!$E$10*1000)+'[5]ПУНЦЕМ (потери)'!$D$63</f>
        <v>6154.48</v>
      </c>
      <c r="K83" s="25">
        <f>SUMIFS('[5]1. Отчет АТС'!$F:$F,'[5]1. Отчет АТС'!$A:$A,$A83,'[5]1. Отчет АТС'!$B:$B,9)+'[5]2. Иные услуги'!$D$11+('[5]3. Услуги по передаче'!$G$11*1000)+('[5]4. СН (Установленные)'!$E$10*1000)+'[5]ПУНЦЕМ (потери)'!$D$63</f>
        <v>6402.5</v>
      </c>
      <c r="L83" s="25">
        <f>SUMIFS('[5]1. Отчет АТС'!$F:$F,'[5]1. Отчет АТС'!$A:$A,$A83,'[5]1. Отчет АТС'!$B:$B,10)+'[5]2. Иные услуги'!$D$11+('[5]3. Услуги по передаче'!$G$11*1000)+('[5]4. СН (Установленные)'!$E$10*1000)+'[5]ПУНЦЕМ (потери)'!$D$63</f>
        <v>6425.53</v>
      </c>
      <c r="M83" s="25">
        <f>SUMIFS('[5]1. Отчет АТС'!$F:$F,'[5]1. Отчет АТС'!$A:$A,$A83,'[5]1. Отчет АТС'!$B:$B,11)+'[5]2. Иные услуги'!$D$11+('[5]3. Услуги по передаче'!$G$11*1000)+('[5]4. СН (Установленные)'!$E$10*1000)+'[5]ПУНЦЕМ (потери)'!$D$63</f>
        <v>6415.0599999999995</v>
      </c>
      <c r="N83" s="25">
        <f>SUMIFS('[5]1. Отчет АТС'!$F:$F,'[5]1. Отчет АТС'!$A:$A,$A83,'[5]1. Отчет АТС'!$B:$B,12)+'[5]2. Иные услуги'!$D$11+('[5]3. Услуги по передаче'!$G$11*1000)+('[5]4. СН (Установленные)'!$E$10*1000)+'[5]ПУНЦЕМ (потери)'!$D$63</f>
        <v>6416.75</v>
      </c>
      <c r="O83" s="25">
        <f>SUMIFS('[5]1. Отчет АТС'!$F:$F,'[5]1. Отчет АТС'!$A:$A,$A83,'[5]1. Отчет АТС'!$B:$B,13)+'[5]2. Иные услуги'!$D$11+('[5]3. Услуги по передаче'!$G$11*1000)+('[5]4. СН (Установленные)'!$E$10*1000)+'[5]ПУНЦЕМ (потери)'!$D$63</f>
        <v>6417.53</v>
      </c>
      <c r="P83" s="25">
        <f>SUMIFS('[5]1. Отчет АТС'!$F:$F,'[5]1. Отчет АТС'!$A:$A,$A83,'[5]1. Отчет АТС'!$B:$B,14)+'[5]2. Иные услуги'!$D$11+('[5]3. Услуги по передаче'!$G$11*1000)+('[5]4. СН (Установленные)'!$E$10*1000)+'[5]ПУНЦЕМ (потери)'!$D$63</f>
        <v>6417.73</v>
      </c>
      <c r="Q83" s="25">
        <f>SUMIFS('[5]1. Отчет АТС'!$F:$F,'[5]1. Отчет АТС'!$A:$A,$A83,'[5]1. Отчет АТС'!$B:$B,15)+'[5]2. Иные услуги'!$D$11+('[5]3. Услуги по передаче'!$G$11*1000)+('[5]4. СН (Установленные)'!$E$10*1000)+'[5]ПУНЦЕМ (потери)'!$D$63</f>
        <v>6418.79</v>
      </c>
      <c r="R83" s="25">
        <f>SUMIFS('[5]1. Отчет АТС'!$F:$F,'[5]1. Отчет АТС'!$A:$A,$A83,'[5]1. Отчет АТС'!$B:$B,16)+'[5]2. Иные услуги'!$D$11+('[5]3. Услуги по передаче'!$G$11*1000)+('[5]4. СН (Установленные)'!$E$10*1000)+'[5]ПУНЦЕМ (потери)'!$D$63</f>
        <v>6419.1</v>
      </c>
      <c r="S83" s="25">
        <f>SUMIFS('[5]1. Отчет АТС'!$F:$F,'[5]1. Отчет АТС'!$A:$A,$A83,'[5]1. Отчет АТС'!$B:$B,17)+'[5]2. Иные услуги'!$D$11+('[5]3. Услуги по передаче'!$G$11*1000)+('[5]4. СН (Установленные)'!$E$10*1000)+'[5]ПУНЦЕМ (потери)'!$D$63</f>
        <v>6445.8</v>
      </c>
      <c r="T83" s="25">
        <f>SUMIFS('[5]1. Отчет АТС'!$F:$F,'[5]1. Отчет АТС'!$A:$A,$A83,'[5]1. Отчет АТС'!$B:$B,18)+'[5]2. Иные услуги'!$D$11+('[5]3. Услуги по передаче'!$G$11*1000)+('[5]4. СН (Установленные)'!$E$10*1000)+'[5]ПУНЦЕМ (потери)'!$D$63</f>
        <v>6430.61</v>
      </c>
      <c r="U83" s="25">
        <f>SUMIFS('[5]1. Отчет АТС'!$F:$F,'[5]1. Отчет АТС'!$A:$A,$A83,'[5]1. Отчет АТС'!$B:$B,19)+'[5]2. Иные услуги'!$D$11+('[5]3. Услуги по передаче'!$G$11*1000)+('[5]4. СН (Установленные)'!$E$10*1000)+'[5]ПУНЦЕМ (потери)'!$D$63</f>
        <v>6395.71</v>
      </c>
      <c r="V83" s="25">
        <f>SUMIFS('[5]1. Отчет АТС'!$F:$F,'[5]1. Отчет АТС'!$A:$A,$A83,'[5]1. Отчет АТС'!$B:$B,20)+'[5]2. Иные услуги'!$D$11+('[5]3. Услуги по передаче'!$G$11*1000)+('[5]4. СН (Установленные)'!$E$10*1000)+'[5]ПУНЦЕМ (потери)'!$D$63</f>
        <v>6411.59</v>
      </c>
      <c r="W83" s="25">
        <f>SUMIFS('[5]1. Отчет АТС'!$F:$F,'[5]1. Отчет АТС'!$A:$A,$A83,'[5]1. Отчет АТС'!$B:$B,21)+'[5]2. Иные услуги'!$D$11+('[5]3. Услуги по передаче'!$G$11*1000)+('[5]4. СН (Установленные)'!$E$10*1000)+'[5]ПУНЦЕМ (потери)'!$D$63</f>
        <v>6409.53</v>
      </c>
      <c r="X83" s="25">
        <f>SUMIFS('[5]1. Отчет АТС'!$F:$F,'[5]1. Отчет АТС'!$A:$A,$A83,'[5]1. Отчет АТС'!$B:$B,22)+'[5]2. Иные услуги'!$D$11+('[5]3. Услуги по передаче'!$G$11*1000)+('[5]4. СН (Установленные)'!$E$10*1000)+'[5]ПУНЦЕМ (потери)'!$D$63</f>
        <v>5964.93</v>
      </c>
      <c r="Y83" s="25">
        <f>SUMIFS('[5]1. Отчет АТС'!$F:$F,'[5]1. Отчет АТС'!$A:$A,$A83,'[5]1. Отчет АТС'!$B:$B,23)+'[5]2. Иные услуги'!$D$11+('[5]3. Услуги по передаче'!$G$11*1000)+('[5]4. СН (Установленные)'!$E$10*1000)+'[5]ПУНЦЕМ (потери)'!$D$63</f>
        <v>5651.2</v>
      </c>
    </row>
    <row r="84" spans="1:25">
      <c r="A84" s="24">
        <v>45510</v>
      </c>
      <c r="B84" s="25">
        <f>SUMIFS('[5]1. Отчет АТС'!$F:$F,'[5]1. Отчет АТС'!$A:$A,$A84,'[5]1. Отчет АТС'!$B:$B,0)+'[5]2. Иные услуги'!$D$11+('[5]3. Услуги по передаче'!$G$11*1000)+('[5]4. СН (Установленные)'!$E$10*1000)+'[5]ПУНЦЕМ (потери)'!$D$63</f>
        <v>5298.6900000000005</v>
      </c>
      <c r="C84" s="25">
        <f>SUMIFS('[5]1. Отчет АТС'!$F:$F,'[5]1. Отчет АТС'!$A:$A,$A84,'[5]1. Отчет АТС'!$B:$B,1)+'[5]2. Иные услуги'!$D$11+('[5]3. Услуги по передаче'!$G$11*1000)+('[5]4. СН (Установленные)'!$E$10*1000)+'[5]ПУНЦЕМ (потери)'!$D$63</f>
        <v>5184.4799999999996</v>
      </c>
      <c r="D84" s="25">
        <f>SUMIFS('[5]1. Отчет АТС'!$F:$F,'[5]1. Отчет АТС'!$A:$A,$A84,'[5]1. Отчет АТС'!$B:$B,2)+'[5]2. Иные услуги'!$D$11+('[5]3. Услуги по передаче'!$G$11*1000)+('[5]4. СН (Установленные)'!$E$10*1000)+'[5]ПУНЦЕМ (потери)'!$D$63</f>
        <v>5077.38</v>
      </c>
      <c r="E84" s="25">
        <f>SUMIFS('[5]1. Отчет АТС'!$F:$F,'[5]1. Отчет АТС'!$A:$A,$A84,'[5]1. Отчет АТС'!$B:$B,3)+'[5]2. Иные услуги'!$D$11+('[5]3. Услуги по передаче'!$G$11*1000)+('[5]4. СН (Установленные)'!$E$10*1000)+'[5]ПУНЦЕМ (потери)'!$D$63</f>
        <v>4420.59</v>
      </c>
      <c r="F84" s="25">
        <f>SUMIFS('[5]1. Отчет АТС'!$F:$F,'[5]1. Отчет АТС'!$A:$A,$A84,'[5]1. Отчет АТС'!$B:$B,4)+'[5]2. Иные услуги'!$D$11+('[5]3. Услуги по передаче'!$G$11*1000)+('[5]4. СН (Установленные)'!$E$10*1000)+'[5]ПУНЦЕМ (потери)'!$D$63</f>
        <v>4420.59</v>
      </c>
      <c r="G84" s="25">
        <f>SUMIFS('[5]1. Отчет АТС'!$F:$F,'[5]1. Отчет АТС'!$A:$A,$A84,'[5]1. Отчет АТС'!$B:$B,5)+'[5]2. Иные услуги'!$D$11+('[5]3. Услуги по передаче'!$G$11*1000)+('[5]4. СН (Установленные)'!$E$10*1000)+'[5]ПУНЦЕМ (потери)'!$D$63</f>
        <v>4420.59</v>
      </c>
      <c r="H84" s="25">
        <f>SUMIFS('[5]1. Отчет АТС'!$F:$F,'[5]1. Отчет АТС'!$A:$A,$A84,'[5]1. Отчет АТС'!$B:$B,6)+'[5]2. Иные услуги'!$D$11+('[5]3. Услуги по передаче'!$G$11*1000)+('[5]4. СН (Установленные)'!$E$10*1000)+'[5]ПУНЦЕМ (потери)'!$D$63</f>
        <v>4561.2299999999996</v>
      </c>
      <c r="I84" s="25">
        <f>SUMIFS('[5]1. Отчет АТС'!$F:$F,'[5]1. Отчет АТС'!$A:$A,$A84,'[5]1. Отчет АТС'!$B:$B,7)+'[5]2. Иные услуги'!$D$11+('[5]3. Услуги по передаче'!$G$11*1000)+('[5]4. СН (Установленные)'!$E$10*1000)+'[5]ПУНЦЕМ (потери)'!$D$63</f>
        <v>5534.76</v>
      </c>
      <c r="J84" s="25">
        <f>SUMIFS('[5]1. Отчет АТС'!$F:$F,'[5]1. Отчет АТС'!$A:$A,$A84,'[5]1. Отчет АТС'!$B:$B,8)+'[5]2. Иные услуги'!$D$11+('[5]3. Услуги по передаче'!$G$11*1000)+('[5]4. СН (Установленные)'!$E$10*1000)+'[5]ПУНЦЕМ (потери)'!$D$63</f>
        <v>5999.98</v>
      </c>
      <c r="K84" s="25">
        <f>SUMIFS('[5]1. Отчет АТС'!$F:$F,'[5]1. Отчет АТС'!$A:$A,$A84,'[5]1. Отчет АТС'!$B:$B,9)+'[5]2. Иные услуги'!$D$11+('[5]3. Услуги по передаче'!$G$11*1000)+('[5]4. СН (Установленные)'!$E$10*1000)+'[5]ПУНЦЕМ (потери)'!$D$63</f>
        <v>6398.95</v>
      </c>
      <c r="L84" s="25">
        <f>SUMIFS('[5]1. Отчет АТС'!$F:$F,'[5]1. Отчет АТС'!$A:$A,$A84,'[5]1. Отчет АТС'!$B:$B,10)+'[5]2. Иные услуги'!$D$11+('[5]3. Услуги по передаче'!$G$11*1000)+('[5]4. СН (Установленные)'!$E$10*1000)+'[5]ПУНЦЕМ (потери)'!$D$63</f>
        <v>6439.4400000000005</v>
      </c>
      <c r="M84" s="25">
        <f>SUMIFS('[5]1. Отчет АТС'!$F:$F,'[5]1. Отчет АТС'!$A:$A,$A84,'[5]1. Отчет АТС'!$B:$B,11)+'[5]2. Иные услуги'!$D$11+('[5]3. Услуги по передаче'!$G$11*1000)+('[5]4. СН (Установленные)'!$E$10*1000)+'[5]ПУНЦЕМ (потери)'!$D$63</f>
        <v>6445.42</v>
      </c>
      <c r="N84" s="25">
        <f>SUMIFS('[5]1. Отчет АТС'!$F:$F,'[5]1. Отчет АТС'!$A:$A,$A84,'[5]1. Отчет АТС'!$B:$B,12)+'[5]2. Иные услуги'!$D$11+('[5]3. Услуги по передаче'!$G$11*1000)+('[5]4. СН (Установленные)'!$E$10*1000)+'[5]ПУНЦЕМ (потери)'!$D$63</f>
        <v>6441.4</v>
      </c>
      <c r="O84" s="25">
        <f>SUMIFS('[5]1. Отчет АТС'!$F:$F,'[5]1. Отчет АТС'!$A:$A,$A84,'[5]1. Отчет АТС'!$B:$B,13)+'[5]2. Иные услуги'!$D$11+('[5]3. Услуги по передаче'!$G$11*1000)+('[5]4. СН (Установленные)'!$E$10*1000)+'[5]ПУНЦЕМ (потери)'!$D$63</f>
        <v>6437.1900000000005</v>
      </c>
      <c r="P84" s="25">
        <f>SUMIFS('[5]1. Отчет АТС'!$F:$F,'[5]1. Отчет АТС'!$A:$A,$A84,'[5]1. Отчет АТС'!$B:$B,14)+'[5]2. Иные услуги'!$D$11+('[5]3. Услуги по передаче'!$G$11*1000)+('[5]4. СН (Установленные)'!$E$10*1000)+'[5]ПУНЦЕМ (потери)'!$D$63</f>
        <v>6459.1200000000008</v>
      </c>
      <c r="Q84" s="25">
        <f>SUMIFS('[5]1. Отчет АТС'!$F:$F,'[5]1. Отчет АТС'!$A:$A,$A84,'[5]1. Отчет АТС'!$B:$B,15)+'[5]2. Иные услуги'!$D$11+('[5]3. Услуги по передаче'!$G$11*1000)+('[5]4. СН (Установленные)'!$E$10*1000)+'[5]ПУНЦЕМ (потери)'!$D$63</f>
        <v>6465.26</v>
      </c>
      <c r="R84" s="25">
        <f>SUMIFS('[5]1. Отчет АТС'!$F:$F,'[5]1. Отчет АТС'!$A:$A,$A84,'[5]1. Отчет АТС'!$B:$B,16)+'[5]2. Иные услуги'!$D$11+('[5]3. Услуги по передаче'!$G$11*1000)+('[5]4. СН (Установленные)'!$E$10*1000)+'[5]ПУНЦЕМ (потери)'!$D$63</f>
        <v>6453.3700000000008</v>
      </c>
      <c r="S84" s="25">
        <f>SUMIFS('[5]1. Отчет АТС'!$F:$F,'[5]1. Отчет АТС'!$A:$A,$A84,'[5]1. Отчет АТС'!$B:$B,17)+'[5]2. Иные услуги'!$D$11+('[5]3. Услуги по передаче'!$G$11*1000)+('[5]4. СН (Установленные)'!$E$10*1000)+'[5]ПУНЦЕМ (потери)'!$D$63</f>
        <v>6438.3600000000006</v>
      </c>
      <c r="T84" s="25">
        <f>SUMIFS('[5]1. Отчет АТС'!$F:$F,'[5]1. Отчет АТС'!$A:$A,$A84,'[5]1. Отчет АТС'!$B:$B,18)+'[5]2. Иные услуги'!$D$11+('[5]3. Услуги по передаче'!$G$11*1000)+('[5]4. СН (Установленные)'!$E$10*1000)+'[5]ПУНЦЕМ (потери)'!$D$63</f>
        <v>6422.25</v>
      </c>
      <c r="U84" s="25">
        <f>SUMIFS('[5]1. Отчет АТС'!$F:$F,'[5]1. Отчет АТС'!$A:$A,$A84,'[5]1. Отчет АТС'!$B:$B,19)+'[5]2. Иные услуги'!$D$11+('[5]3. Услуги по передаче'!$G$11*1000)+('[5]4. СН (Установленные)'!$E$10*1000)+'[5]ПУНЦЕМ (потери)'!$D$63</f>
        <v>6245.23</v>
      </c>
      <c r="V84" s="25">
        <f>SUMIFS('[5]1. Отчет АТС'!$F:$F,'[5]1. Отчет АТС'!$A:$A,$A84,'[5]1. Отчет АТС'!$B:$B,20)+'[5]2. Иные услуги'!$D$11+('[5]3. Услуги по передаче'!$G$11*1000)+('[5]4. СН (Установленные)'!$E$10*1000)+'[5]ПУНЦЕМ (потери)'!$D$63</f>
        <v>6331.28</v>
      </c>
      <c r="W84" s="25">
        <f>SUMIFS('[5]1. Отчет АТС'!$F:$F,'[5]1. Отчет АТС'!$A:$A,$A84,'[5]1. Отчет АТС'!$B:$B,21)+'[5]2. Иные услуги'!$D$11+('[5]3. Услуги по передаче'!$G$11*1000)+('[5]4. СН (Установленные)'!$E$10*1000)+'[5]ПУНЦЕМ (потери)'!$D$63</f>
        <v>6247.95</v>
      </c>
      <c r="X84" s="25">
        <f>SUMIFS('[5]1. Отчет АТС'!$F:$F,'[5]1. Отчет АТС'!$A:$A,$A84,'[5]1. Отчет АТС'!$B:$B,22)+'[5]2. Иные услуги'!$D$11+('[5]3. Услуги по передаче'!$G$11*1000)+('[5]4. СН (Установленные)'!$E$10*1000)+'[5]ПУНЦЕМ (потери)'!$D$63</f>
        <v>5797.12</v>
      </c>
      <c r="Y84" s="25">
        <f>SUMIFS('[5]1. Отчет АТС'!$F:$F,'[5]1. Отчет АТС'!$A:$A,$A84,'[5]1. Отчет АТС'!$B:$B,23)+'[5]2. Иные услуги'!$D$11+('[5]3. Услуги по передаче'!$G$11*1000)+('[5]4. СН (Установленные)'!$E$10*1000)+'[5]ПУНЦЕМ (потери)'!$D$63</f>
        <v>5511.05</v>
      </c>
    </row>
    <row r="85" spans="1:25">
      <c r="A85" s="24">
        <v>45511</v>
      </c>
      <c r="B85" s="25">
        <f>SUMIFS('[5]1. Отчет АТС'!$F:$F,'[5]1. Отчет АТС'!$A:$A,$A85,'[5]1. Отчет АТС'!$B:$B,0)+'[5]2. Иные услуги'!$D$11+('[5]3. Услуги по передаче'!$G$11*1000)+('[5]4. СН (Установленные)'!$E$10*1000)+'[5]ПУНЦЕМ (потери)'!$D$63</f>
        <v>5353.45</v>
      </c>
      <c r="C85" s="25">
        <f>SUMIFS('[5]1. Отчет АТС'!$F:$F,'[5]1. Отчет АТС'!$A:$A,$A85,'[5]1. Отчет АТС'!$B:$B,1)+'[5]2. Иные услуги'!$D$11+('[5]3. Услуги по передаче'!$G$11*1000)+('[5]4. СН (Установленные)'!$E$10*1000)+'[5]ПУНЦЕМ (потери)'!$D$63</f>
        <v>5167.41</v>
      </c>
      <c r="D85" s="25">
        <f>SUMIFS('[5]1. Отчет АТС'!$F:$F,'[5]1. Отчет АТС'!$A:$A,$A85,'[5]1. Отчет АТС'!$B:$B,2)+'[5]2. Иные услуги'!$D$11+('[5]3. Услуги по передаче'!$G$11*1000)+('[5]4. СН (Установленные)'!$E$10*1000)+'[5]ПУНЦЕМ (потери)'!$D$63</f>
        <v>4529.37</v>
      </c>
      <c r="E85" s="25">
        <f>SUMIFS('[5]1. Отчет АТС'!$F:$F,'[5]1. Отчет АТС'!$A:$A,$A85,'[5]1. Отчет АТС'!$B:$B,3)+'[5]2. Иные услуги'!$D$11+('[5]3. Услуги по передаче'!$G$11*1000)+('[5]4. СН (Установленные)'!$E$10*1000)+'[5]ПУНЦЕМ (потери)'!$D$63</f>
        <v>4516.47</v>
      </c>
      <c r="F85" s="25">
        <f>SUMIFS('[5]1. Отчет АТС'!$F:$F,'[5]1. Отчет АТС'!$A:$A,$A85,'[5]1. Отчет АТС'!$B:$B,4)+'[5]2. Иные услуги'!$D$11+('[5]3. Услуги по передаче'!$G$11*1000)+('[5]4. СН (Установленные)'!$E$10*1000)+'[5]ПУНЦЕМ (потери)'!$D$63</f>
        <v>4509.54</v>
      </c>
      <c r="G85" s="25">
        <f>SUMIFS('[5]1. Отчет АТС'!$F:$F,'[5]1. Отчет АТС'!$A:$A,$A85,'[5]1. Отчет АТС'!$B:$B,5)+'[5]2. Иные услуги'!$D$11+('[5]3. Услуги по передаче'!$G$11*1000)+('[5]4. СН (Установленные)'!$E$10*1000)+'[5]ПУНЦЕМ (потери)'!$D$63</f>
        <v>4534.6399999999994</v>
      </c>
      <c r="H85" s="25">
        <f>SUMIFS('[5]1. Отчет АТС'!$F:$F,'[5]1. Отчет АТС'!$A:$A,$A85,'[5]1. Отчет АТС'!$B:$B,6)+'[5]2. Иные услуги'!$D$11+('[5]3. Услуги по передаче'!$G$11*1000)+('[5]4. СН (Установленные)'!$E$10*1000)+'[5]ПУНЦЕМ (потери)'!$D$63</f>
        <v>5384.41</v>
      </c>
      <c r="I85" s="25">
        <f>SUMIFS('[5]1. Отчет АТС'!$F:$F,'[5]1. Отчет АТС'!$A:$A,$A85,'[5]1. Отчет АТС'!$B:$B,7)+'[5]2. Иные услуги'!$D$11+('[5]3. Услуги по передаче'!$G$11*1000)+('[5]4. СН (Установленные)'!$E$10*1000)+'[5]ПУНЦЕМ (потери)'!$D$63</f>
        <v>5676.24</v>
      </c>
      <c r="J85" s="25">
        <f>SUMIFS('[5]1. Отчет АТС'!$F:$F,'[5]1. Отчет АТС'!$A:$A,$A85,'[5]1. Отчет АТС'!$B:$B,8)+'[5]2. Иные услуги'!$D$11+('[5]3. Услуги по передаче'!$G$11*1000)+('[5]4. СН (Установленные)'!$E$10*1000)+'[5]ПУНЦЕМ (потери)'!$D$63</f>
        <v>6046.23</v>
      </c>
      <c r="K85" s="25">
        <f>SUMIFS('[5]1. Отчет АТС'!$F:$F,'[5]1. Отчет АТС'!$A:$A,$A85,'[5]1. Отчет АТС'!$B:$B,9)+'[5]2. Иные услуги'!$D$11+('[5]3. Услуги по передаче'!$G$11*1000)+('[5]4. СН (Установленные)'!$E$10*1000)+'[5]ПУНЦЕМ (потери)'!$D$63</f>
        <v>6420.7</v>
      </c>
      <c r="L85" s="25">
        <f>SUMIFS('[5]1. Отчет АТС'!$F:$F,'[5]1. Отчет АТС'!$A:$A,$A85,'[5]1. Отчет АТС'!$B:$B,10)+'[5]2. Иные услуги'!$D$11+('[5]3. Услуги по передаче'!$G$11*1000)+('[5]4. СН (Установленные)'!$E$10*1000)+'[5]ПУНЦЕМ (потери)'!$D$63</f>
        <v>6422.5</v>
      </c>
      <c r="M85" s="25">
        <f>SUMIFS('[5]1. Отчет АТС'!$F:$F,'[5]1. Отчет АТС'!$A:$A,$A85,'[5]1. Отчет АТС'!$B:$B,11)+'[5]2. Иные услуги'!$D$11+('[5]3. Услуги по передаче'!$G$11*1000)+('[5]4. СН (Установленные)'!$E$10*1000)+'[5]ПУНЦЕМ (потери)'!$D$63</f>
        <v>6424.64</v>
      </c>
      <c r="N85" s="25">
        <f>SUMIFS('[5]1. Отчет АТС'!$F:$F,'[5]1. Отчет АТС'!$A:$A,$A85,'[5]1. Отчет АТС'!$B:$B,12)+'[5]2. Иные услуги'!$D$11+('[5]3. Услуги по передаче'!$G$11*1000)+('[5]4. СН (Установленные)'!$E$10*1000)+'[5]ПУНЦЕМ (потери)'!$D$63</f>
        <v>6428.4400000000005</v>
      </c>
      <c r="O85" s="25">
        <f>SUMIFS('[5]1. Отчет АТС'!$F:$F,'[5]1. Отчет АТС'!$A:$A,$A85,'[5]1. Отчет АТС'!$B:$B,13)+'[5]2. Иные услуги'!$D$11+('[5]3. Услуги по передаче'!$G$11*1000)+('[5]4. СН (Установленные)'!$E$10*1000)+'[5]ПУНЦЕМ (потери)'!$D$63</f>
        <v>6426.07</v>
      </c>
      <c r="P85" s="25">
        <f>SUMIFS('[5]1. Отчет АТС'!$F:$F,'[5]1. Отчет АТС'!$A:$A,$A85,'[5]1. Отчет АТС'!$B:$B,14)+'[5]2. Иные услуги'!$D$11+('[5]3. Услуги по передаче'!$G$11*1000)+('[5]4. СН (Установленные)'!$E$10*1000)+'[5]ПУНЦЕМ (потери)'!$D$63</f>
        <v>6432.07</v>
      </c>
      <c r="Q85" s="25">
        <f>SUMIFS('[5]1. Отчет АТС'!$F:$F,'[5]1. Отчет АТС'!$A:$A,$A85,'[5]1. Отчет АТС'!$B:$B,15)+'[5]2. Иные услуги'!$D$11+('[5]3. Услуги по передаче'!$G$11*1000)+('[5]4. СН (Установленные)'!$E$10*1000)+'[5]ПУНЦЕМ (потери)'!$D$63</f>
        <v>6432.8099999999995</v>
      </c>
      <c r="R85" s="25">
        <f>SUMIFS('[5]1. Отчет АТС'!$F:$F,'[5]1. Отчет АТС'!$A:$A,$A85,'[5]1. Отчет АТС'!$B:$B,16)+'[5]2. Иные услуги'!$D$11+('[5]3. Услуги по передаче'!$G$11*1000)+('[5]4. СН (Установленные)'!$E$10*1000)+'[5]ПУНЦЕМ (потери)'!$D$63</f>
        <v>6470.4</v>
      </c>
      <c r="S85" s="25">
        <f>SUMIFS('[5]1. Отчет АТС'!$F:$F,'[5]1. Отчет АТС'!$A:$A,$A85,'[5]1. Отчет АТС'!$B:$B,17)+'[5]2. Иные услуги'!$D$11+('[5]3. Услуги по передаче'!$G$11*1000)+('[5]4. СН (Установленные)'!$E$10*1000)+'[5]ПУНЦЕМ (потери)'!$D$63</f>
        <v>6450.0400000000009</v>
      </c>
      <c r="T85" s="25">
        <f>SUMIFS('[5]1. Отчет АТС'!$F:$F,'[5]1. Отчет АТС'!$A:$A,$A85,'[5]1. Отчет АТС'!$B:$B,18)+'[5]2. Иные услуги'!$D$11+('[5]3. Услуги по передаче'!$G$11*1000)+('[5]4. СН (Установленные)'!$E$10*1000)+'[5]ПУНЦЕМ (потери)'!$D$63</f>
        <v>6460.57</v>
      </c>
      <c r="U85" s="25">
        <f>SUMIFS('[5]1. Отчет АТС'!$F:$F,'[5]1. Отчет АТС'!$A:$A,$A85,'[5]1. Отчет АТС'!$B:$B,19)+'[5]2. Иные услуги'!$D$11+('[5]3. Услуги по передаче'!$G$11*1000)+('[5]4. СН (Установленные)'!$E$10*1000)+'[5]ПУНЦЕМ (потери)'!$D$63</f>
        <v>6425.72</v>
      </c>
      <c r="V85" s="25">
        <f>SUMIFS('[5]1. Отчет АТС'!$F:$F,'[5]1. Отчет АТС'!$A:$A,$A85,'[5]1. Отчет АТС'!$B:$B,20)+'[5]2. Иные услуги'!$D$11+('[5]3. Услуги по передаче'!$G$11*1000)+('[5]4. СН (Установленные)'!$E$10*1000)+'[5]ПУНЦЕМ (потери)'!$D$63</f>
        <v>6461.91</v>
      </c>
      <c r="W85" s="25">
        <f>SUMIFS('[5]1. Отчет АТС'!$F:$F,'[5]1. Отчет АТС'!$A:$A,$A85,'[5]1. Отчет АТС'!$B:$B,21)+'[5]2. Иные услуги'!$D$11+('[5]3. Услуги по передаче'!$G$11*1000)+('[5]4. СН (Установленные)'!$E$10*1000)+'[5]ПУНЦЕМ (потери)'!$D$63</f>
        <v>6454.0400000000009</v>
      </c>
      <c r="X85" s="25">
        <f>SUMIFS('[5]1. Отчет АТС'!$F:$F,'[5]1. Отчет АТС'!$A:$A,$A85,'[5]1. Отчет АТС'!$B:$B,22)+'[5]2. Иные услуги'!$D$11+('[5]3. Услуги по передаче'!$G$11*1000)+('[5]4. СН (Установленные)'!$E$10*1000)+'[5]ПУНЦЕМ (потери)'!$D$63</f>
        <v>6072.7</v>
      </c>
      <c r="Y85" s="25">
        <f>SUMIFS('[5]1. Отчет АТС'!$F:$F,'[5]1. Отчет АТС'!$A:$A,$A85,'[5]1. Отчет АТС'!$B:$B,23)+'[5]2. Иные услуги'!$D$11+('[5]3. Услуги по передаче'!$G$11*1000)+('[5]4. СН (Установленные)'!$E$10*1000)+'[5]ПУНЦЕМ (потери)'!$D$63</f>
        <v>5702.14</v>
      </c>
    </row>
    <row r="86" spans="1:25">
      <c r="A86" s="24">
        <v>45512</v>
      </c>
      <c r="B86" s="25">
        <f>SUMIFS('[5]1. Отчет АТС'!$F:$F,'[5]1. Отчет АТС'!$A:$A,$A86,'[5]1. Отчет АТС'!$B:$B,0)+'[5]2. Иные услуги'!$D$11+('[5]3. Услуги по передаче'!$G$11*1000)+('[5]4. СН (Установленные)'!$E$10*1000)+'[5]ПУНЦЕМ (потери)'!$D$63</f>
        <v>5631.9</v>
      </c>
      <c r="C86" s="25">
        <f>SUMIFS('[5]1. Отчет АТС'!$F:$F,'[5]1. Отчет АТС'!$A:$A,$A86,'[5]1. Отчет АТС'!$B:$B,1)+'[5]2. Иные услуги'!$D$11+('[5]3. Услуги по передаче'!$G$11*1000)+('[5]4. СН (Установленные)'!$E$10*1000)+'[5]ПУНЦЕМ (потери)'!$D$63</f>
        <v>5413</v>
      </c>
      <c r="D86" s="25">
        <f>SUMIFS('[5]1. Отчет АТС'!$F:$F,'[5]1. Отчет АТС'!$A:$A,$A86,'[5]1. Отчет АТС'!$B:$B,2)+'[5]2. Иные услуги'!$D$11+('[5]3. Услуги по передаче'!$G$11*1000)+('[5]4. СН (Установленные)'!$E$10*1000)+'[5]ПУНЦЕМ (потери)'!$D$63</f>
        <v>5272.75</v>
      </c>
      <c r="E86" s="25">
        <f>SUMIFS('[5]1. Отчет АТС'!$F:$F,'[5]1. Отчет АТС'!$A:$A,$A86,'[5]1. Отчет АТС'!$B:$B,3)+'[5]2. Иные услуги'!$D$11+('[5]3. Услуги по передаче'!$G$11*1000)+('[5]4. СН (Установленные)'!$E$10*1000)+'[5]ПУНЦЕМ (потери)'!$D$63</f>
        <v>5213.84</v>
      </c>
      <c r="F86" s="25">
        <f>SUMIFS('[5]1. Отчет АТС'!$F:$F,'[5]1. Отчет АТС'!$A:$A,$A86,'[5]1. Отчет АТС'!$B:$B,4)+'[5]2. Иные услуги'!$D$11+('[5]3. Услуги по передаче'!$G$11*1000)+('[5]4. СН (Установленные)'!$E$10*1000)+'[5]ПУНЦЕМ (потери)'!$D$63</f>
        <v>5217.54</v>
      </c>
      <c r="G86" s="25">
        <f>SUMIFS('[5]1. Отчет АТС'!$F:$F,'[5]1. Отчет АТС'!$A:$A,$A86,'[5]1. Отчет АТС'!$B:$B,5)+'[5]2. Иные услуги'!$D$11+('[5]3. Услуги по передаче'!$G$11*1000)+('[5]4. СН (Установленные)'!$E$10*1000)+'[5]ПУНЦЕМ (потери)'!$D$63</f>
        <v>5332.76</v>
      </c>
      <c r="H86" s="25">
        <f>SUMIFS('[5]1. Отчет АТС'!$F:$F,'[5]1. Отчет АТС'!$A:$A,$A86,'[5]1. Отчет АТС'!$B:$B,6)+'[5]2. Иные услуги'!$D$11+('[5]3. Услуги по передаче'!$G$11*1000)+('[5]4. СН (Установленные)'!$E$10*1000)+'[5]ПУНЦЕМ (потери)'!$D$63</f>
        <v>5457.76</v>
      </c>
      <c r="I86" s="25">
        <f>SUMIFS('[5]1. Отчет АТС'!$F:$F,'[5]1. Отчет АТС'!$A:$A,$A86,'[5]1. Отчет АТС'!$B:$B,7)+'[5]2. Иные услуги'!$D$11+('[5]3. Услуги по передаче'!$G$11*1000)+('[5]4. СН (Установленные)'!$E$10*1000)+'[5]ПУНЦЕМ (потери)'!$D$63</f>
        <v>5644.65</v>
      </c>
      <c r="J86" s="25">
        <f>SUMIFS('[5]1. Отчет АТС'!$F:$F,'[5]1. Отчет АТС'!$A:$A,$A86,'[5]1. Отчет АТС'!$B:$B,8)+'[5]2. Иные услуги'!$D$11+('[5]3. Услуги по передаче'!$G$11*1000)+('[5]4. СН (Установленные)'!$E$10*1000)+'[5]ПУНЦЕМ (потери)'!$D$63</f>
        <v>6140.65</v>
      </c>
      <c r="K86" s="25">
        <f>SUMIFS('[5]1. Отчет АТС'!$F:$F,'[5]1. Отчет АТС'!$A:$A,$A86,'[5]1. Отчет АТС'!$B:$B,9)+'[5]2. Иные услуги'!$D$11+('[5]3. Услуги по передаче'!$G$11*1000)+('[5]4. СН (Установленные)'!$E$10*1000)+'[5]ПУНЦЕМ (потери)'!$D$63</f>
        <v>6449.92</v>
      </c>
      <c r="L86" s="25">
        <f>SUMIFS('[5]1. Отчет АТС'!$F:$F,'[5]1. Отчет АТС'!$A:$A,$A86,'[5]1. Отчет АТС'!$B:$B,10)+'[5]2. Иные услуги'!$D$11+('[5]3. Услуги по передаче'!$G$11*1000)+('[5]4. СН (Установленные)'!$E$10*1000)+'[5]ПУНЦЕМ (потери)'!$D$63</f>
        <v>6470.39</v>
      </c>
      <c r="M86" s="25">
        <f>SUMIFS('[5]1. Отчет АТС'!$F:$F,'[5]1. Отчет АТС'!$A:$A,$A86,'[5]1. Отчет АТС'!$B:$B,11)+'[5]2. Иные услуги'!$D$11+('[5]3. Услуги по передаче'!$G$11*1000)+('[5]4. СН (Установленные)'!$E$10*1000)+'[5]ПУНЦЕМ (потери)'!$D$63</f>
        <v>6476.5</v>
      </c>
      <c r="N86" s="25">
        <f>SUMIFS('[5]1. Отчет АТС'!$F:$F,'[5]1. Отчет АТС'!$A:$A,$A86,'[5]1. Отчет АТС'!$B:$B,12)+'[5]2. Иные услуги'!$D$11+('[5]3. Услуги по передаче'!$G$11*1000)+('[5]4. СН (Установленные)'!$E$10*1000)+'[5]ПУНЦЕМ (потери)'!$D$63</f>
        <v>6480.76</v>
      </c>
      <c r="O86" s="25">
        <f>SUMIFS('[5]1. Отчет АТС'!$F:$F,'[5]1. Отчет АТС'!$A:$A,$A86,'[5]1. Отчет АТС'!$B:$B,13)+'[5]2. Иные услуги'!$D$11+('[5]3. Услуги по передаче'!$G$11*1000)+('[5]4. СН (Установленные)'!$E$10*1000)+'[5]ПУНЦЕМ (потери)'!$D$63</f>
        <v>6478.17</v>
      </c>
      <c r="P86" s="25">
        <f>SUMIFS('[5]1. Отчет АТС'!$F:$F,'[5]1. Отчет АТС'!$A:$A,$A86,'[5]1. Отчет АТС'!$B:$B,14)+'[5]2. Иные услуги'!$D$11+('[5]3. Услуги по передаче'!$G$11*1000)+('[5]4. СН (Установленные)'!$E$10*1000)+'[5]ПУНЦЕМ (потери)'!$D$63</f>
        <v>6486.5400000000009</v>
      </c>
      <c r="Q86" s="25">
        <f>SUMIFS('[5]1. Отчет АТС'!$F:$F,'[5]1. Отчет АТС'!$A:$A,$A86,'[5]1. Отчет АТС'!$B:$B,15)+'[5]2. Иные услуги'!$D$11+('[5]3. Услуги по передаче'!$G$11*1000)+('[5]4. СН (Установленные)'!$E$10*1000)+'[5]ПУНЦЕМ (потери)'!$D$63</f>
        <v>6491.35</v>
      </c>
      <c r="R86" s="25">
        <f>SUMIFS('[5]1. Отчет АТС'!$F:$F,'[5]1. Отчет АТС'!$A:$A,$A86,'[5]1. Отчет АТС'!$B:$B,16)+'[5]2. Иные услуги'!$D$11+('[5]3. Услуги по передаче'!$G$11*1000)+('[5]4. СН (Установленные)'!$E$10*1000)+'[5]ПУНЦЕМ (потери)'!$D$63</f>
        <v>6505.99</v>
      </c>
      <c r="S86" s="25">
        <f>SUMIFS('[5]1. Отчет АТС'!$F:$F,'[5]1. Отчет АТС'!$A:$A,$A86,'[5]1. Отчет АТС'!$B:$B,17)+'[5]2. Иные услуги'!$D$11+('[5]3. Услуги по передаче'!$G$11*1000)+('[5]4. СН (Установленные)'!$E$10*1000)+'[5]ПУНЦЕМ (потери)'!$D$63</f>
        <v>6508.31</v>
      </c>
      <c r="T86" s="25">
        <f>SUMIFS('[5]1. Отчет АТС'!$F:$F,'[5]1. Отчет АТС'!$A:$A,$A86,'[5]1. Отчет АТС'!$B:$B,18)+'[5]2. Иные услуги'!$D$11+('[5]3. Услуги по передаче'!$G$11*1000)+('[5]4. СН (Установленные)'!$E$10*1000)+'[5]ПУНЦЕМ (потери)'!$D$63</f>
        <v>6499.06</v>
      </c>
      <c r="U86" s="25">
        <f>SUMIFS('[5]1. Отчет АТС'!$F:$F,'[5]1. Отчет АТС'!$A:$A,$A86,'[5]1. Отчет АТС'!$B:$B,19)+'[5]2. Иные услуги'!$D$11+('[5]3. Услуги по передаче'!$G$11*1000)+('[5]4. СН (Установленные)'!$E$10*1000)+'[5]ПУНЦЕМ (потери)'!$D$63</f>
        <v>6481.41</v>
      </c>
      <c r="V86" s="25">
        <f>SUMIFS('[5]1. Отчет АТС'!$F:$F,'[5]1. Отчет АТС'!$A:$A,$A86,'[5]1. Отчет АТС'!$B:$B,20)+'[5]2. Иные услуги'!$D$11+('[5]3. Услуги по передаче'!$G$11*1000)+('[5]4. СН (Установленные)'!$E$10*1000)+'[5]ПУНЦЕМ (потери)'!$D$63</f>
        <v>6499.89</v>
      </c>
      <c r="W86" s="25">
        <f>SUMIFS('[5]1. Отчет АТС'!$F:$F,'[5]1. Отчет АТС'!$A:$A,$A86,'[5]1. Отчет АТС'!$B:$B,21)+'[5]2. Иные услуги'!$D$11+('[5]3. Услуги по передаче'!$G$11*1000)+('[5]4. СН (Установленные)'!$E$10*1000)+'[5]ПУНЦЕМ (потери)'!$D$63</f>
        <v>6491.15</v>
      </c>
      <c r="X86" s="25">
        <f>SUMIFS('[5]1. Отчет АТС'!$F:$F,'[5]1. Отчет АТС'!$A:$A,$A86,'[5]1. Отчет АТС'!$B:$B,22)+'[5]2. Иные услуги'!$D$11+('[5]3. Услуги по передаче'!$G$11*1000)+('[5]4. СН (Установленные)'!$E$10*1000)+'[5]ПУНЦЕМ (потери)'!$D$63</f>
        <v>6386.63</v>
      </c>
      <c r="Y86" s="25">
        <f>SUMIFS('[5]1. Отчет АТС'!$F:$F,'[5]1. Отчет АТС'!$A:$A,$A86,'[5]1. Отчет АТС'!$B:$B,23)+'[5]2. Иные услуги'!$D$11+('[5]3. Услуги по передаче'!$G$11*1000)+('[5]4. СН (Установленные)'!$E$10*1000)+'[5]ПУНЦЕМ (потери)'!$D$63</f>
        <v>5877.85</v>
      </c>
    </row>
    <row r="87" spans="1:25">
      <c r="A87" s="24">
        <v>45513</v>
      </c>
      <c r="B87" s="25">
        <f>SUMIFS('[5]1. Отчет АТС'!$F:$F,'[5]1. Отчет АТС'!$A:$A,$A87,'[5]1. Отчет АТС'!$B:$B,0)+'[5]2. Иные услуги'!$D$11+('[5]3. Услуги по передаче'!$G$11*1000)+('[5]4. СН (Установленные)'!$E$10*1000)+'[5]ПУНЦЕМ (потери)'!$D$63</f>
        <v>5550.75</v>
      </c>
      <c r="C87" s="25">
        <f>SUMIFS('[5]1. Отчет АТС'!$F:$F,'[5]1. Отчет АТС'!$A:$A,$A87,'[5]1. Отчет АТС'!$B:$B,1)+'[5]2. Иные услуги'!$D$11+('[5]3. Услуги по передаче'!$G$11*1000)+('[5]4. СН (Установленные)'!$E$10*1000)+'[5]ПУНЦЕМ (потери)'!$D$63</f>
        <v>5438.54</v>
      </c>
      <c r="D87" s="25">
        <f>SUMIFS('[5]1. Отчет АТС'!$F:$F,'[5]1. Отчет АТС'!$A:$A,$A87,'[5]1. Отчет АТС'!$B:$B,2)+'[5]2. Иные услуги'!$D$11+('[5]3. Услуги по передаче'!$G$11*1000)+('[5]4. СН (Установленные)'!$E$10*1000)+'[5]ПУНЦЕМ (потери)'!$D$63</f>
        <v>5268.24</v>
      </c>
      <c r="E87" s="25">
        <f>SUMIFS('[5]1. Отчет АТС'!$F:$F,'[5]1. Отчет АТС'!$A:$A,$A87,'[5]1. Отчет АТС'!$B:$B,3)+'[5]2. Иные услуги'!$D$11+('[5]3. Услуги по передаче'!$G$11*1000)+('[5]4. СН (Установленные)'!$E$10*1000)+'[5]ПУНЦЕМ (потери)'!$D$63</f>
        <v>5182.3999999999996</v>
      </c>
      <c r="F87" s="25">
        <f>SUMIFS('[5]1. Отчет АТС'!$F:$F,'[5]1. Отчет АТС'!$A:$A,$A87,'[5]1. Отчет АТС'!$B:$B,4)+'[5]2. Иные услуги'!$D$11+('[5]3. Услуги по передаче'!$G$11*1000)+('[5]4. СН (Установленные)'!$E$10*1000)+'[5]ПУНЦЕМ (потери)'!$D$63</f>
        <v>5132.72</v>
      </c>
      <c r="G87" s="25">
        <f>SUMIFS('[5]1. Отчет АТС'!$F:$F,'[5]1. Отчет АТС'!$A:$A,$A87,'[5]1. Отчет АТС'!$B:$B,5)+'[5]2. Иные услуги'!$D$11+('[5]3. Услуги по передаче'!$G$11*1000)+('[5]4. СН (Установленные)'!$E$10*1000)+'[5]ПУНЦЕМ (потери)'!$D$63</f>
        <v>5169.05</v>
      </c>
      <c r="H87" s="25">
        <f>SUMIFS('[5]1. Отчет АТС'!$F:$F,'[5]1. Отчет АТС'!$A:$A,$A87,'[5]1. Отчет АТС'!$B:$B,6)+'[5]2. Иные услуги'!$D$11+('[5]3. Услуги по передаче'!$G$11*1000)+('[5]4. СН (Установленные)'!$E$10*1000)+'[5]ПУНЦЕМ (потери)'!$D$63</f>
        <v>5167.38</v>
      </c>
      <c r="I87" s="25">
        <f>SUMIFS('[5]1. Отчет АТС'!$F:$F,'[5]1. Отчет АТС'!$A:$A,$A87,'[5]1. Отчет АТС'!$B:$B,7)+'[5]2. Иные услуги'!$D$11+('[5]3. Услуги по передаче'!$G$11*1000)+('[5]4. СН (Установленные)'!$E$10*1000)+'[5]ПУНЦЕМ (потери)'!$D$63</f>
        <v>5558.43</v>
      </c>
      <c r="J87" s="25">
        <f>SUMIFS('[5]1. Отчет АТС'!$F:$F,'[5]1. Отчет АТС'!$A:$A,$A87,'[5]1. Отчет АТС'!$B:$B,8)+'[5]2. Иные услуги'!$D$11+('[5]3. Услуги по передаче'!$G$11*1000)+('[5]4. СН (Установленные)'!$E$10*1000)+'[5]ПУНЦЕМ (потери)'!$D$63</f>
        <v>5910.84</v>
      </c>
      <c r="K87" s="25">
        <f>SUMIFS('[5]1. Отчет АТС'!$F:$F,'[5]1. Отчет АТС'!$A:$A,$A87,'[5]1. Отчет АТС'!$B:$B,9)+'[5]2. Иные услуги'!$D$11+('[5]3. Услуги по передаче'!$G$11*1000)+('[5]4. СН (Установленные)'!$E$10*1000)+'[5]ПУНЦЕМ (потери)'!$D$63</f>
        <v>6316.79</v>
      </c>
      <c r="L87" s="25">
        <f>SUMIFS('[5]1. Отчет АТС'!$F:$F,'[5]1. Отчет АТС'!$A:$A,$A87,'[5]1. Отчет АТС'!$B:$B,10)+'[5]2. Иные услуги'!$D$11+('[5]3. Услуги по передаче'!$G$11*1000)+('[5]4. СН (Установленные)'!$E$10*1000)+'[5]ПУНЦЕМ (потери)'!$D$63</f>
        <v>6442.4</v>
      </c>
      <c r="M87" s="25">
        <f>SUMIFS('[5]1. Отчет АТС'!$F:$F,'[5]1. Отчет АТС'!$A:$A,$A87,'[5]1. Отчет АТС'!$B:$B,11)+'[5]2. Иные услуги'!$D$11+('[5]3. Услуги по передаче'!$G$11*1000)+('[5]4. СН (Установленные)'!$E$10*1000)+'[5]ПУНЦЕМ (потери)'!$D$63</f>
        <v>6449.47</v>
      </c>
      <c r="N87" s="25">
        <f>SUMIFS('[5]1. Отчет АТС'!$F:$F,'[5]1. Отчет АТС'!$A:$A,$A87,'[5]1. Отчет АТС'!$B:$B,12)+'[5]2. Иные услуги'!$D$11+('[5]3. Услуги по передаче'!$G$11*1000)+('[5]4. СН (Установленные)'!$E$10*1000)+'[5]ПУНЦЕМ (потери)'!$D$63</f>
        <v>6449.2800000000007</v>
      </c>
      <c r="O87" s="25">
        <f>SUMIFS('[5]1. Отчет АТС'!$F:$F,'[5]1. Отчет АТС'!$A:$A,$A87,'[5]1. Отчет АТС'!$B:$B,13)+'[5]2. Иные услуги'!$D$11+('[5]3. Услуги по передаче'!$G$11*1000)+('[5]4. СН (Установленные)'!$E$10*1000)+'[5]ПУНЦЕМ (потери)'!$D$63</f>
        <v>6444.75</v>
      </c>
      <c r="P87" s="25">
        <f>SUMIFS('[5]1. Отчет АТС'!$F:$F,'[5]1. Отчет АТС'!$A:$A,$A87,'[5]1. Отчет АТС'!$B:$B,14)+'[5]2. Иные услуги'!$D$11+('[5]3. Услуги по передаче'!$G$11*1000)+('[5]4. СН (Установленные)'!$E$10*1000)+'[5]ПУНЦЕМ (потери)'!$D$63</f>
        <v>6449.15</v>
      </c>
      <c r="Q87" s="25">
        <f>SUMIFS('[5]1. Отчет АТС'!$F:$F,'[5]1. Отчет АТС'!$A:$A,$A87,'[5]1. Отчет АТС'!$B:$B,15)+'[5]2. Иные услуги'!$D$11+('[5]3. Услуги по передаче'!$G$11*1000)+('[5]4. СН (Установленные)'!$E$10*1000)+'[5]ПУНЦЕМ (потери)'!$D$63</f>
        <v>6449.17</v>
      </c>
      <c r="R87" s="25">
        <f>SUMIFS('[5]1. Отчет АТС'!$F:$F,'[5]1. Отчет АТС'!$A:$A,$A87,'[5]1. Отчет АТС'!$B:$B,16)+'[5]2. Иные услуги'!$D$11+('[5]3. Услуги по передаче'!$G$11*1000)+('[5]4. СН (Установленные)'!$E$10*1000)+'[5]ПУНЦЕМ (потери)'!$D$63</f>
        <v>6478.85</v>
      </c>
      <c r="S87" s="25">
        <f>SUMIFS('[5]1. Отчет АТС'!$F:$F,'[5]1. Отчет АТС'!$A:$A,$A87,'[5]1. Отчет АТС'!$B:$B,17)+'[5]2. Иные услуги'!$D$11+('[5]3. Услуги по передаче'!$G$11*1000)+('[5]4. СН (Установленные)'!$E$10*1000)+'[5]ПУНЦЕМ (потери)'!$D$63</f>
        <v>6485.97</v>
      </c>
      <c r="T87" s="25">
        <f>SUMIFS('[5]1. Отчет АТС'!$F:$F,'[5]1. Отчет АТС'!$A:$A,$A87,'[5]1. Отчет АТС'!$B:$B,18)+'[5]2. Иные услуги'!$D$11+('[5]3. Услуги по передаче'!$G$11*1000)+('[5]4. СН (Установленные)'!$E$10*1000)+'[5]ПУНЦЕМ (потери)'!$D$63</f>
        <v>6483.18</v>
      </c>
      <c r="U87" s="25">
        <f>SUMIFS('[5]1. Отчет АТС'!$F:$F,'[5]1. Отчет АТС'!$A:$A,$A87,'[5]1. Отчет АТС'!$B:$B,19)+'[5]2. Иные услуги'!$D$11+('[5]3. Услуги по передаче'!$G$11*1000)+('[5]4. СН (Установленные)'!$E$10*1000)+'[5]ПУНЦЕМ (потери)'!$D$63</f>
        <v>6454.1100000000006</v>
      </c>
      <c r="V87" s="25">
        <f>SUMIFS('[5]1. Отчет АТС'!$F:$F,'[5]1. Отчет АТС'!$A:$A,$A87,'[5]1. Отчет АТС'!$B:$B,20)+'[5]2. Иные услуги'!$D$11+('[5]3. Услуги по передаче'!$G$11*1000)+('[5]4. СН (Установленные)'!$E$10*1000)+'[5]ПУНЦЕМ (потери)'!$D$63</f>
        <v>6481.6100000000006</v>
      </c>
      <c r="W87" s="25">
        <f>SUMIFS('[5]1. Отчет АТС'!$F:$F,'[5]1. Отчет АТС'!$A:$A,$A87,'[5]1. Отчет АТС'!$B:$B,21)+'[5]2. Иные услуги'!$D$11+('[5]3. Услуги по передаче'!$G$11*1000)+('[5]4. СН (Установленные)'!$E$10*1000)+'[5]ПУНЦЕМ (потери)'!$D$63</f>
        <v>6465.3700000000008</v>
      </c>
      <c r="X87" s="25">
        <f>SUMIFS('[5]1. Отчет АТС'!$F:$F,'[5]1. Отчет АТС'!$A:$A,$A87,'[5]1. Отчет АТС'!$B:$B,22)+'[5]2. Иные услуги'!$D$11+('[5]3. Услуги по передаче'!$G$11*1000)+('[5]4. СН (Установленные)'!$E$10*1000)+'[5]ПУНЦЕМ (потери)'!$D$63</f>
        <v>6360.28</v>
      </c>
      <c r="Y87" s="25">
        <f>SUMIFS('[5]1. Отчет АТС'!$F:$F,'[5]1. Отчет АТС'!$A:$A,$A87,'[5]1. Отчет АТС'!$B:$B,23)+'[5]2. Иные услуги'!$D$11+('[5]3. Услуги по передаче'!$G$11*1000)+('[5]4. СН (Установленные)'!$E$10*1000)+'[5]ПУНЦЕМ (потери)'!$D$63</f>
        <v>5863.58</v>
      </c>
    </row>
    <row r="88" spans="1:25">
      <c r="A88" s="24">
        <v>45514</v>
      </c>
      <c r="B88" s="25">
        <f>SUMIFS('[5]1. Отчет АТС'!$F:$F,'[5]1. Отчет АТС'!$A:$A,$A88,'[5]1. Отчет АТС'!$B:$B,0)+'[5]2. Иные услуги'!$D$11+('[5]3. Услуги по передаче'!$G$11*1000)+('[5]4. СН (Установленные)'!$E$10*1000)+'[5]ПУНЦЕМ (потери)'!$D$63</f>
        <v>5494.45</v>
      </c>
      <c r="C88" s="25">
        <f>SUMIFS('[5]1. Отчет АТС'!$F:$F,'[5]1. Отчет АТС'!$A:$A,$A88,'[5]1. Отчет АТС'!$B:$B,1)+'[5]2. Иные услуги'!$D$11+('[5]3. Услуги по передаче'!$G$11*1000)+('[5]4. СН (Установленные)'!$E$10*1000)+'[5]ПУНЦЕМ (потери)'!$D$63</f>
        <v>5350.69</v>
      </c>
      <c r="D88" s="25">
        <f>SUMIFS('[5]1. Отчет АТС'!$F:$F,'[5]1. Отчет АТС'!$A:$A,$A88,'[5]1. Отчет АТС'!$B:$B,2)+'[5]2. Иные услуги'!$D$11+('[5]3. Услуги по передаче'!$G$11*1000)+('[5]4. СН (Установленные)'!$E$10*1000)+'[5]ПУНЦЕМ (потери)'!$D$63</f>
        <v>5223.8</v>
      </c>
      <c r="E88" s="25">
        <f>SUMIFS('[5]1. Отчет АТС'!$F:$F,'[5]1. Отчет АТС'!$A:$A,$A88,'[5]1. Отчет АТС'!$B:$B,3)+'[5]2. Иные услуги'!$D$11+('[5]3. Услуги по передаче'!$G$11*1000)+('[5]4. СН (Установленные)'!$E$10*1000)+'[5]ПУНЦЕМ (потери)'!$D$63</f>
        <v>5172.6000000000004</v>
      </c>
      <c r="F88" s="25">
        <f>SUMIFS('[5]1. Отчет АТС'!$F:$F,'[5]1. Отчет АТС'!$A:$A,$A88,'[5]1. Отчет АТС'!$B:$B,4)+'[5]2. Иные услуги'!$D$11+('[5]3. Услуги по передаче'!$G$11*1000)+('[5]4. СН (Установленные)'!$E$10*1000)+'[5]ПУНЦЕМ (потери)'!$D$63</f>
        <v>5075.92</v>
      </c>
      <c r="G88" s="25">
        <f>SUMIFS('[5]1. Отчет АТС'!$F:$F,'[5]1. Отчет АТС'!$A:$A,$A88,'[5]1. Отчет АТС'!$B:$B,5)+'[5]2. Иные услуги'!$D$11+('[5]3. Услуги по передаче'!$G$11*1000)+('[5]4. СН (Установленные)'!$E$10*1000)+'[5]ПУНЦЕМ (потери)'!$D$63</f>
        <v>5318.16</v>
      </c>
      <c r="H88" s="25">
        <f>SUMIFS('[5]1. Отчет АТС'!$F:$F,'[5]1. Отчет АТС'!$A:$A,$A88,'[5]1. Отчет АТС'!$B:$B,6)+'[5]2. Иные услуги'!$D$11+('[5]3. Услуги по передаче'!$G$11*1000)+('[5]4. СН (Установленные)'!$E$10*1000)+'[5]ПУНЦЕМ (потери)'!$D$63</f>
        <v>5474.01</v>
      </c>
      <c r="I88" s="25">
        <f>SUMIFS('[5]1. Отчет АТС'!$F:$F,'[5]1. Отчет АТС'!$A:$A,$A88,'[5]1. Отчет АТС'!$B:$B,7)+'[5]2. Иные услуги'!$D$11+('[5]3. Услуги по передаче'!$G$11*1000)+('[5]4. СН (Установленные)'!$E$10*1000)+'[5]ПУНЦЕМ (потери)'!$D$63</f>
        <v>5830.7</v>
      </c>
      <c r="J88" s="25">
        <f>SUMIFS('[5]1. Отчет АТС'!$F:$F,'[5]1. Отчет АТС'!$A:$A,$A88,'[5]1. Отчет АТС'!$B:$B,8)+'[5]2. Иные услуги'!$D$11+('[5]3. Услуги по передаче'!$G$11*1000)+('[5]4. СН (Установленные)'!$E$10*1000)+'[5]ПУНЦЕМ (потери)'!$D$63</f>
        <v>6443.1200000000008</v>
      </c>
      <c r="K88" s="25">
        <f>SUMIFS('[5]1. Отчет АТС'!$F:$F,'[5]1. Отчет АТС'!$A:$A,$A88,'[5]1. Отчет АТС'!$B:$B,9)+'[5]2. Иные услуги'!$D$11+('[5]3. Услуги по передаче'!$G$11*1000)+('[5]4. СН (Установленные)'!$E$10*1000)+'[5]ПУНЦЕМ (потери)'!$D$63</f>
        <v>6481.1900000000005</v>
      </c>
      <c r="L88" s="25">
        <f>SUMIFS('[5]1. Отчет АТС'!$F:$F,'[5]1. Отчет АТС'!$A:$A,$A88,'[5]1. Отчет АТС'!$B:$B,10)+'[5]2. Иные услуги'!$D$11+('[5]3. Услуги по передаче'!$G$11*1000)+('[5]4. СН (Установленные)'!$E$10*1000)+'[5]ПУНЦЕМ (потери)'!$D$63</f>
        <v>6490.88</v>
      </c>
      <c r="M88" s="25">
        <f>SUMIFS('[5]1. Отчет АТС'!$F:$F,'[5]1. Отчет АТС'!$A:$A,$A88,'[5]1. Отчет АТС'!$B:$B,11)+'[5]2. Иные услуги'!$D$11+('[5]3. Услуги по передаче'!$G$11*1000)+('[5]4. СН (Установленные)'!$E$10*1000)+'[5]ПУНЦЕМ (потери)'!$D$63</f>
        <v>6489.3600000000006</v>
      </c>
      <c r="N88" s="25">
        <f>SUMIFS('[5]1. Отчет АТС'!$F:$F,'[5]1. Отчет АТС'!$A:$A,$A88,'[5]1. Отчет АТС'!$B:$B,12)+'[5]2. Иные услуги'!$D$11+('[5]3. Услуги по передаче'!$G$11*1000)+('[5]4. СН (Установленные)'!$E$10*1000)+'[5]ПУНЦЕМ (потери)'!$D$63</f>
        <v>6492.26</v>
      </c>
      <c r="O88" s="25">
        <f>SUMIFS('[5]1. Отчет АТС'!$F:$F,'[5]1. Отчет АТС'!$A:$A,$A88,'[5]1. Отчет АТС'!$B:$B,13)+'[5]2. Иные услуги'!$D$11+('[5]3. Услуги по передаче'!$G$11*1000)+('[5]4. СН (Установленные)'!$E$10*1000)+'[5]ПУНЦЕМ (потери)'!$D$63</f>
        <v>6492.58</v>
      </c>
      <c r="P88" s="25">
        <f>SUMIFS('[5]1. Отчет АТС'!$F:$F,'[5]1. Отчет АТС'!$A:$A,$A88,'[5]1. Отчет АТС'!$B:$B,14)+'[5]2. Иные услуги'!$D$11+('[5]3. Услуги по передаче'!$G$11*1000)+('[5]4. СН (Установленные)'!$E$10*1000)+'[5]ПУНЦЕМ (потери)'!$D$63</f>
        <v>6507.01</v>
      </c>
      <c r="Q88" s="25">
        <f>SUMIFS('[5]1. Отчет АТС'!$F:$F,'[5]1. Отчет АТС'!$A:$A,$A88,'[5]1. Отчет АТС'!$B:$B,15)+'[5]2. Иные услуги'!$D$11+('[5]3. Услуги по передаче'!$G$11*1000)+('[5]4. СН (Установленные)'!$E$10*1000)+'[5]ПУНЦЕМ (потери)'!$D$63</f>
        <v>6507.32</v>
      </c>
      <c r="R88" s="25">
        <f>SUMIFS('[5]1. Отчет АТС'!$F:$F,'[5]1. Отчет АТС'!$A:$A,$A88,'[5]1. Отчет АТС'!$B:$B,16)+'[5]2. Иные услуги'!$D$11+('[5]3. Услуги по передаче'!$G$11*1000)+('[5]4. СН (Установленные)'!$E$10*1000)+'[5]ПУНЦЕМ (потери)'!$D$63</f>
        <v>6525.75</v>
      </c>
      <c r="S88" s="25">
        <f>SUMIFS('[5]1. Отчет АТС'!$F:$F,'[5]1. Отчет АТС'!$A:$A,$A88,'[5]1. Отчет АТС'!$B:$B,17)+'[5]2. Иные услуги'!$D$11+('[5]3. Услуги по передаче'!$G$11*1000)+('[5]4. СН (Установленные)'!$E$10*1000)+'[5]ПУНЦЕМ (потери)'!$D$63</f>
        <v>6510.2800000000007</v>
      </c>
      <c r="T88" s="25">
        <f>SUMIFS('[5]1. Отчет АТС'!$F:$F,'[5]1. Отчет АТС'!$A:$A,$A88,'[5]1. Отчет АТС'!$B:$B,18)+'[5]2. Иные услуги'!$D$11+('[5]3. Услуги по передаче'!$G$11*1000)+('[5]4. СН (Установленные)'!$E$10*1000)+'[5]ПУНЦЕМ (потери)'!$D$63</f>
        <v>6508.5</v>
      </c>
      <c r="U88" s="25">
        <f>SUMIFS('[5]1. Отчет АТС'!$F:$F,'[5]1. Отчет АТС'!$A:$A,$A88,'[5]1. Отчет АТС'!$B:$B,19)+'[5]2. Иные услуги'!$D$11+('[5]3. Услуги по передаче'!$G$11*1000)+('[5]4. СН (Установленные)'!$E$10*1000)+'[5]ПУНЦЕМ (потери)'!$D$63</f>
        <v>6478.09</v>
      </c>
      <c r="V88" s="25">
        <f>SUMIFS('[5]1. Отчет АТС'!$F:$F,'[5]1. Отчет АТС'!$A:$A,$A88,'[5]1. Отчет АТС'!$B:$B,20)+'[5]2. Иные услуги'!$D$11+('[5]3. Услуги по передаче'!$G$11*1000)+('[5]4. СН (Установленные)'!$E$10*1000)+'[5]ПУНЦЕМ (потери)'!$D$63</f>
        <v>6495.27</v>
      </c>
      <c r="W88" s="25">
        <f>SUMIFS('[5]1. Отчет АТС'!$F:$F,'[5]1. Отчет АТС'!$A:$A,$A88,'[5]1. Отчет АТС'!$B:$B,21)+'[5]2. Иные услуги'!$D$11+('[5]3. Услуги по передаче'!$G$11*1000)+('[5]4. СН (Установленные)'!$E$10*1000)+'[5]ПУНЦЕМ (потери)'!$D$63</f>
        <v>6487.63</v>
      </c>
      <c r="X88" s="25">
        <f>SUMIFS('[5]1. Отчет АТС'!$F:$F,'[5]1. Отчет АТС'!$A:$A,$A88,'[5]1. Отчет АТС'!$B:$B,22)+'[5]2. Иные услуги'!$D$11+('[5]3. Услуги по передаче'!$G$11*1000)+('[5]4. СН (Установленные)'!$E$10*1000)+'[5]ПУНЦЕМ (потери)'!$D$63</f>
        <v>6348.38</v>
      </c>
      <c r="Y88" s="25">
        <f>SUMIFS('[5]1. Отчет АТС'!$F:$F,'[5]1. Отчет АТС'!$A:$A,$A88,'[5]1. Отчет АТС'!$B:$B,23)+'[5]2. Иные услуги'!$D$11+('[5]3. Услуги по передаче'!$G$11*1000)+('[5]4. СН (Установленные)'!$E$10*1000)+'[5]ПУНЦЕМ (потери)'!$D$63</f>
        <v>5811.89</v>
      </c>
    </row>
    <row r="89" spans="1:25">
      <c r="A89" s="24">
        <v>45515</v>
      </c>
      <c r="B89" s="25">
        <f>SUMIFS('[5]1. Отчет АТС'!$F:$F,'[5]1. Отчет АТС'!$A:$A,$A89,'[5]1. Отчет АТС'!$B:$B,0)+'[5]2. Иные услуги'!$D$11+('[5]3. Услуги по передаче'!$G$11*1000)+('[5]4. СН (Установленные)'!$E$10*1000)+'[5]ПУНЦЕМ (потери)'!$D$63</f>
        <v>5474.58</v>
      </c>
      <c r="C89" s="25">
        <f>SUMIFS('[5]1. Отчет АТС'!$F:$F,'[5]1. Отчет АТС'!$A:$A,$A89,'[5]1. Отчет АТС'!$B:$B,1)+'[5]2. Иные услуги'!$D$11+('[5]3. Услуги по передаче'!$G$11*1000)+('[5]4. СН (Установленные)'!$E$10*1000)+'[5]ПУНЦЕМ (потери)'!$D$63</f>
        <v>5350.29</v>
      </c>
      <c r="D89" s="25">
        <f>SUMIFS('[5]1. Отчет АТС'!$F:$F,'[5]1. Отчет АТС'!$A:$A,$A89,'[5]1. Отчет АТС'!$B:$B,2)+'[5]2. Иные услуги'!$D$11+('[5]3. Услуги по передаче'!$G$11*1000)+('[5]4. СН (Установленные)'!$E$10*1000)+'[5]ПУНЦЕМ (потери)'!$D$63</f>
        <v>5188.74</v>
      </c>
      <c r="E89" s="25">
        <f>SUMIFS('[5]1. Отчет АТС'!$F:$F,'[5]1. Отчет АТС'!$A:$A,$A89,'[5]1. Отчет АТС'!$B:$B,3)+'[5]2. Иные услуги'!$D$11+('[5]3. Услуги по передаче'!$G$11*1000)+('[5]4. СН (Установленные)'!$E$10*1000)+'[5]ПУНЦЕМ (потери)'!$D$63</f>
        <v>5071.6399999999994</v>
      </c>
      <c r="F89" s="25">
        <f>SUMIFS('[5]1. Отчет АТС'!$F:$F,'[5]1. Отчет АТС'!$A:$A,$A89,'[5]1. Отчет АТС'!$B:$B,4)+'[5]2. Иные услуги'!$D$11+('[5]3. Услуги по передаче'!$G$11*1000)+('[5]4. СН (Установленные)'!$E$10*1000)+'[5]ПУНЦЕМ (потери)'!$D$63</f>
        <v>5030.2</v>
      </c>
      <c r="G89" s="25">
        <f>SUMIFS('[5]1. Отчет АТС'!$F:$F,'[5]1. Отчет АТС'!$A:$A,$A89,'[5]1. Отчет АТС'!$B:$B,5)+'[5]2. Иные услуги'!$D$11+('[5]3. Услуги по передаче'!$G$11*1000)+('[5]4. СН (Установленные)'!$E$10*1000)+'[5]ПУНЦЕМ (потери)'!$D$63</f>
        <v>4554.7700000000004</v>
      </c>
      <c r="H89" s="25">
        <f>SUMIFS('[5]1. Отчет АТС'!$F:$F,'[5]1. Отчет АТС'!$A:$A,$A89,'[5]1. Отчет АТС'!$B:$B,6)+'[5]2. Иные услуги'!$D$11+('[5]3. Услуги по передаче'!$G$11*1000)+('[5]4. СН (Установленные)'!$E$10*1000)+'[5]ПУНЦЕМ (потери)'!$D$63</f>
        <v>5472.1900000000005</v>
      </c>
      <c r="I89" s="25">
        <f>SUMIFS('[5]1. Отчет АТС'!$F:$F,'[5]1. Отчет АТС'!$A:$A,$A89,'[5]1. Отчет АТС'!$B:$B,7)+'[5]2. Иные услуги'!$D$11+('[5]3. Услуги по передаче'!$G$11*1000)+('[5]4. СН (Установленные)'!$E$10*1000)+'[5]ПУНЦЕМ (потери)'!$D$63</f>
        <v>5804.24</v>
      </c>
      <c r="J89" s="25">
        <f>SUMIFS('[5]1. Отчет АТС'!$F:$F,'[5]1. Отчет АТС'!$A:$A,$A89,'[5]1. Отчет АТС'!$B:$B,8)+'[5]2. Иные услуги'!$D$11+('[5]3. Услуги по передаче'!$G$11*1000)+('[5]4. СН (Установленные)'!$E$10*1000)+'[5]ПУНЦЕМ (потери)'!$D$63</f>
        <v>6233</v>
      </c>
      <c r="K89" s="25">
        <f>SUMIFS('[5]1. Отчет АТС'!$F:$F,'[5]1. Отчет АТС'!$A:$A,$A89,'[5]1. Отчет АТС'!$B:$B,9)+'[5]2. Иные услуги'!$D$11+('[5]3. Услуги по передаче'!$G$11*1000)+('[5]4. СН (Установленные)'!$E$10*1000)+'[5]ПУНЦЕМ (потери)'!$D$63</f>
        <v>6493.84</v>
      </c>
      <c r="L89" s="25">
        <f>SUMIFS('[5]1. Отчет АТС'!$F:$F,'[5]1. Отчет АТС'!$A:$A,$A89,'[5]1. Отчет АТС'!$B:$B,10)+'[5]2. Иные услуги'!$D$11+('[5]3. Услуги по передаче'!$G$11*1000)+('[5]4. СН (Установленные)'!$E$10*1000)+'[5]ПУНЦЕМ (потери)'!$D$63</f>
        <v>6499.16</v>
      </c>
      <c r="M89" s="25">
        <f>SUMIFS('[5]1. Отчет АТС'!$F:$F,'[5]1. Отчет АТС'!$A:$A,$A89,'[5]1. Отчет АТС'!$B:$B,11)+'[5]2. Иные услуги'!$D$11+('[5]3. Услуги по передаче'!$G$11*1000)+('[5]4. СН (Установленные)'!$E$10*1000)+'[5]ПУНЦЕМ (потери)'!$D$63</f>
        <v>6516.68</v>
      </c>
      <c r="N89" s="25">
        <f>SUMIFS('[5]1. Отчет АТС'!$F:$F,'[5]1. Отчет АТС'!$A:$A,$A89,'[5]1. Отчет АТС'!$B:$B,12)+'[5]2. Иные услуги'!$D$11+('[5]3. Услуги по передаче'!$G$11*1000)+('[5]4. СН (Установленные)'!$E$10*1000)+'[5]ПУНЦЕМ (потери)'!$D$63</f>
        <v>6521.07</v>
      </c>
      <c r="O89" s="25">
        <f>SUMIFS('[5]1. Отчет АТС'!$F:$F,'[5]1. Отчет АТС'!$A:$A,$A89,'[5]1. Отчет АТС'!$B:$B,13)+'[5]2. Иные услуги'!$D$11+('[5]3. Услуги по передаче'!$G$11*1000)+('[5]4. СН (Установленные)'!$E$10*1000)+'[5]ПУНЦЕМ (потери)'!$D$63</f>
        <v>6515.99</v>
      </c>
      <c r="P89" s="25">
        <f>SUMIFS('[5]1. Отчет АТС'!$F:$F,'[5]1. Отчет АТС'!$A:$A,$A89,'[5]1. Отчет АТС'!$B:$B,14)+'[5]2. Иные услуги'!$D$11+('[5]3. Услуги по передаче'!$G$11*1000)+('[5]4. СН (Установленные)'!$E$10*1000)+'[5]ПУНЦЕМ (потери)'!$D$63</f>
        <v>6542.26</v>
      </c>
      <c r="Q89" s="25">
        <f>SUMIFS('[5]1. Отчет АТС'!$F:$F,'[5]1. Отчет АТС'!$A:$A,$A89,'[5]1. Отчет АТС'!$B:$B,15)+'[5]2. Иные услуги'!$D$11+('[5]3. Услуги по передаче'!$G$11*1000)+('[5]4. СН (Установленные)'!$E$10*1000)+'[5]ПУНЦЕМ (потери)'!$D$63</f>
        <v>6565.9400000000005</v>
      </c>
      <c r="R89" s="25">
        <f>SUMIFS('[5]1. Отчет АТС'!$F:$F,'[5]1. Отчет АТС'!$A:$A,$A89,'[5]1. Отчет АТС'!$B:$B,16)+'[5]2. Иные услуги'!$D$11+('[5]3. Услуги по передаче'!$G$11*1000)+('[5]4. СН (Установленные)'!$E$10*1000)+'[5]ПУНЦЕМ (потери)'!$D$63</f>
        <v>6592.8600000000006</v>
      </c>
      <c r="S89" s="25">
        <f>SUMIFS('[5]1. Отчет АТС'!$F:$F,'[5]1. Отчет АТС'!$A:$A,$A89,'[5]1. Отчет АТС'!$B:$B,17)+'[5]2. Иные услуги'!$D$11+('[5]3. Услуги по передаче'!$G$11*1000)+('[5]4. СН (Установленные)'!$E$10*1000)+'[5]ПУНЦЕМ (потери)'!$D$63</f>
        <v>6564.76</v>
      </c>
      <c r="T89" s="25">
        <f>SUMIFS('[5]1. Отчет АТС'!$F:$F,'[5]1. Отчет АТС'!$A:$A,$A89,'[5]1. Отчет АТС'!$B:$B,18)+'[5]2. Иные услуги'!$D$11+('[5]3. Услуги по передаче'!$G$11*1000)+('[5]4. СН (Установленные)'!$E$10*1000)+'[5]ПУНЦЕМ (потери)'!$D$63</f>
        <v>6520.06</v>
      </c>
      <c r="U89" s="25">
        <f>SUMIFS('[5]1. Отчет АТС'!$F:$F,'[5]1. Отчет АТС'!$A:$A,$A89,'[5]1. Отчет АТС'!$B:$B,19)+'[5]2. Иные услуги'!$D$11+('[5]3. Услуги по передаче'!$G$11*1000)+('[5]4. СН (Установленные)'!$E$10*1000)+'[5]ПУНЦЕМ (потери)'!$D$63</f>
        <v>6481.2900000000009</v>
      </c>
      <c r="V89" s="25">
        <f>SUMIFS('[5]1. Отчет АТС'!$F:$F,'[5]1. Отчет АТС'!$A:$A,$A89,'[5]1. Отчет АТС'!$B:$B,20)+'[5]2. Иные услуги'!$D$11+('[5]3. Услуги по передаче'!$G$11*1000)+('[5]4. СН (Установленные)'!$E$10*1000)+'[5]ПУНЦЕМ (потери)'!$D$63</f>
        <v>6494.15</v>
      </c>
      <c r="W89" s="25">
        <f>SUMIFS('[5]1. Отчет АТС'!$F:$F,'[5]1. Отчет АТС'!$A:$A,$A89,'[5]1. Отчет АТС'!$B:$B,21)+'[5]2. Иные услуги'!$D$11+('[5]3. Услуги по передаче'!$G$11*1000)+('[5]4. СН (Установленные)'!$E$10*1000)+'[5]ПУНЦЕМ (потери)'!$D$63</f>
        <v>6485.26</v>
      </c>
      <c r="X89" s="25">
        <f>SUMIFS('[5]1. Отчет АТС'!$F:$F,'[5]1. Отчет АТС'!$A:$A,$A89,'[5]1. Отчет АТС'!$B:$B,22)+'[5]2. Иные услуги'!$D$11+('[5]3. Услуги по передаче'!$G$11*1000)+('[5]4. СН (Установленные)'!$E$10*1000)+'[5]ПУНЦЕМ (потери)'!$D$63</f>
        <v>6395.03</v>
      </c>
      <c r="Y89" s="25">
        <f>SUMIFS('[5]1. Отчет АТС'!$F:$F,'[5]1. Отчет АТС'!$A:$A,$A89,'[5]1. Отчет АТС'!$B:$B,23)+'[5]2. Иные услуги'!$D$11+('[5]3. Услуги по передаче'!$G$11*1000)+('[5]4. СН (Установленные)'!$E$10*1000)+'[5]ПУНЦЕМ (потери)'!$D$63</f>
        <v>5872.14</v>
      </c>
    </row>
    <row r="90" spans="1:25">
      <c r="A90" s="24">
        <v>45516</v>
      </c>
      <c r="B90" s="25">
        <f>SUMIFS('[5]1. Отчет АТС'!$F:$F,'[5]1. Отчет АТС'!$A:$A,$A90,'[5]1. Отчет АТС'!$B:$B,0)+'[5]2. Иные услуги'!$D$11+('[5]3. Услуги по передаче'!$G$11*1000)+('[5]4. СН (Установленные)'!$E$10*1000)+'[5]ПУНЦЕМ (потери)'!$D$63</f>
        <v>5602.3099999999995</v>
      </c>
      <c r="C90" s="25">
        <f>SUMIFS('[5]1. Отчет АТС'!$F:$F,'[5]1. Отчет АТС'!$A:$A,$A90,'[5]1. Отчет АТС'!$B:$B,1)+'[5]2. Иные услуги'!$D$11+('[5]3. Услуги по передаче'!$G$11*1000)+('[5]4. СН (Установленные)'!$E$10*1000)+'[5]ПУНЦЕМ (потери)'!$D$63</f>
        <v>5523.08</v>
      </c>
      <c r="D90" s="25">
        <f>SUMIFS('[5]1. Отчет АТС'!$F:$F,'[5]1. Отчет АТС'!$A:$A,$A90,'[5]1. Отчет АТС'!$B:$B,2)+'[5]2. Иные услуги'!$D$11+('[5]3. Услуги по передаче'!$G$11*1000)+('[5]4. СН (Установленные)'!$E$10*1000)+'[5]ПУНЦЕМ (потери)'!$D$63</f>
        <v>5385.75</v>
      </c>
      <c r="E90" s="25">
        <f>SUMIFS('[5]1. Отчет АТС'!$F:$F,'[5]1. Отчет АТС'!$A:$A,$A90,'[5]1. Отчет АТС'!$B:$B,3)+'[5]2. Иные услуги'!$D$11+('[5]3. Услуги по передаче'!$G$11*1000)+('[5]4. СН (Установленные)'!$E$10*1000)+'[5]ПУНЦЕМ (потери)'!$D$63</f>
        <v>5210.8600000000006</v>
      </c>
      <c r="F90" s="25">
        <f>SUMIFS('[5]1. Отчет АТС'!$F:$F,'[5]1. Отчет АТС'!$A:$A,$A90,'[5]1. Отчет АТС'!$B:$B,4)+'[5]2. Иные услуги'!$D$11+('[5]3. Услуги по передаче'!$G$11*1000)+('[5]4. СН (Установленные)'!$E$10*1000)+'[5]ПУНЦЕМ (потери)'!$D$63</f>
        <v>5157.03</v>
      </c>
      <c r="G90" s="25">
        <f>SUMIFS('[5]1. Отчет АТС'!$F:$F,'[5]1. Отчет АТС'!$A:$A,$A90,'[5]1. Отчет АТС'!$B:$B,5)+'[5]2. Иные услуги'!$D$11+('[5]3. Услуги по передаче'!$G$11*1000)+('[5]4. СН (Установленные)'!$E$10*1000)+'[5]ПУНЦЕМ (потери)'!$D$63</f>
        <v>5247.98</v>
      </c>
      <c r="H90" s="25">
        <f>SUMIFS('[5]1. Отчет АТС'!$F:$F,'[5]1. Отчет АТС'!$A:$A,$A90,'[5]1. Отчет АТС'!$B:$B,6)+'[5]2. Иные услуги'!$D$11+('[5]3. Услуги по передаче'!$G$11*1000)+('[5]4. СН (Установленные)'!$E$10*1000)+'[5]ПУНЦЕМ (потери)'!$D$63</f>
        <v>5279.46</v>
      </c>
      <c r="I90" s="25">
        <f>SUMIFS('[5]1. Отчет АТС'!$F:$F,'[5]1. Отчет АТС'!$A:$A,$A90,'[5]1. Отчет АТС'!$B:$B,7)+'[5]2. Иные услуги'!$D$11+('[5]3. Услуги по передаче'!$G$11*1000)+('[5]4. СН (Установленные)'!$E$10*1000)+'[5]ПУНЦЕМ (потери)'!$D$63</f>
        <v>5569.58</v>
      </c>
      <c r="J90" s="25">
        <f>SUMIFS('[5]1. Отчет АТС'!$F:$F,'[5]1. Отчет АТС'!$A:$A,$A90,'[5]1. Отчет АТС'!$B:$B,8)+'[5]2. Иные услуги'!$D$11+('[5]3. Услуги по передаче'!$G$11*1000)+('[5]4. СН (Установленные)'!$E$10*1000)+'[5]ПУНЦЕМ (потери)'!$D$63</f>
        <v>5914.12</v>
      </c>
      <c r="K90" s="25">
        <f>SUMIFS('[5]1. Отчет АТС'!$F:$F,'[5]1. Отчет АТС'!$A:$A,$A90,'[5]1. Отчет АТС'!$B:$B,9)+'[5]2. Иные услуги'!$D$11+('[5]3. Услуги по передаче'!$G$11*1000)+('[5]4. СН (Установленные)'!$E$10*1000)+'[5]ПУНЦЕМ (потери)'!$D$63</f>
        <v>6416.65</v>
      </c>
      <c r="L90" s="25">
        <f>SUMIFS('[5]1. Отчет АТС'!$F:$F,'[5]1. Отчет АТС'!$A:$A,$A90,'[5]1. Отчет АТС'!$B:$B,10)+'[5]2. Иные услуги'!$D$11+('[5]3. Услуги по передаче'!$G$11*1000)+('[5]4. СН (Установленные)'!$E$10*1000)+'[5]ПУНЦЕМ (потери)'!$D$63</f>
        <v>6483.74</v>
      </c>
      <c r="M90" s="25">
        <f>SUMIFS('[5]1. Отчет АТС'!$F:$F,'[5]1. Отчет АТС'!$A:$A,$A90,'[5]1. Отчет АТС'!$B:$B,11)+'[5]2. Иные услуги'!$D$11+('[5]3. Услуги по передаче'!$G$11*1000)+('[5]4. СН (Установленные)'!$E$10*1000)+'[5]ПУНЦЕМ (потери)'!$D$63</f>
        <v>6496.9500000000007</v>
      </c>
      <c r="N90" s="25">
        <f>SUMIFS('[5]1. Отчет АТС'!$F:$F,'[5]1. Отчет АТС'!$A:$A,$A90,'[5]1. Отчет АТС'!$B:$B,12)+'[5]2. Иные услуги'!$D$11+('[5]3. Услуги по передаче'!$G$11*1000)+('[5]4. СН (Установленные)'!$E$10*1000)+'[5]ПУНЦЕМ (потери)'!$D$63</f>
        <v>6496.8600000000006</v>
      </c>
      <c r="O90" s="25">
        <f>SUMIFS('[5]1. Отчет АТС'!$F:$F,'[5]1. Отчет АТС'!$A:$A,$A90,'[5]1. Отчет АТС'!$B:$B,13)+'[5]2. Иные услуги'!$D$11+('[5]3. Услуги по передаче'!$G$11*1000)+('[5]4. СН (Установленные)'!$E$10*1000)+'[5]ПУНЦЕМ (потери)'!$D$63</f>
        <v>6493</v>
      </c>
      <c r="P90" s="25">
        <f>SUMIFS('[5]1. Отчет АТС'!$F:$F,'[5]1. Отчет АТС'!$A:$A,$A90,'[5]1. Отчет АТС'!$B:$B,14)+'[5]2. Иные услуги'!$D$11+('[5]3. Услуги по передаче'!$G$11*1000)+('[5]4. СН (Установленные)'!$E$10*1000)+'[5]ПУНЦЕМ (потери)'!$D$63</f>
        <v>6494</v>
      </c>
      <c r="Q90" s="25">
        <f>SUMIFS('[5]1. Отчет АТС'!$F:$F,'[5]1. Отчет АТС'!$A:$A,$A90,'[5]1. Отчет АТС'!$B:$B,15)+'[5]2. Иные услуги'!$D$11+('[5]3. Услуги по передаче'!$G$11*1000)+('[5]4. СН (Установленные)'!$E$10*1000)+'[5]ПУНЦЕМ (потери)'!$D$63</f>
        <v>6493.27</v>
      </c>
      <c r="R90" s="25">
        <f>SUMIFS('[5]1. Отчет АТС'!$F:$F,'[5]1. Отчет АТС'!$A:$A,$A90,'[5]1. Отчет АТС'!$B:$B,16)+'[5]2. Иные услуги'!$D$11+('[5]3. Услуги по передаче'!$G$11*1000)+('[5]4. СН (Установленные)'!$E$10*1000)+'[5]ПУНЦЕМ (потери)'!$D$63</f>
        <v>6490.2900000000009</v>
      </c>
      <c r="S90" s="25">
        <f>SUMIFS('[5]1. Отчет АТС'!$F:$F,'[5]1. Отчет АТС'!$A:$A,$A90,'[5]1. Отчет АТС'!$B:$B,17)+'[5]2. Иные услуги'!$D$11+('[5]3. Услуги по передаче'!$G$11*1000)+('[5]4. СН (Установленные)'!$E$10*1000)+'[5]ПУНЦЕМ (потери)'!$D$63</f>
        <v>6468.1900000000005</v>
      </c>
      <c r="T90" s="25">
        <f>SUMIFS('[5]1. Отчет АТС'!$F:$F,'[5]1. Отчет АТС'!$A:$A,$A90,'[5]1. Отчет АТС'!$B:$B,18)+'[5]2. Иные услуги'!$D$11+('[5]3. Услуги по передаче'!$G$11*1000)+('[5]4. СН (Установленные)'!$E$10*1000)+'[5]ПУНЦЕМ (потери)'!$D$63</f>
        <v>6459.56</v>
      </c>
      <c r="U90" s="25">
        <f>SUMIFS('[5]1. Отчет АТС'!$F:$F,'[5]1. Отчет АТС'!$A:$A,$A90,'[5]1. Отчет АТС'!$B:$B,19)+'[5]2. Иные услуги'!$D$11+('[5]3. Услуги по передаче'!$G$11*1000)+('[5]4. СН (Установленные)'!$E$10*1000)+'[5]ПУНЦЕМ (потери)'!$D$63</f>
        <v>6426.59</v>
      </c>
      <c r="V90" s="25">
        <f>SUMIFS('[5]1. Отчет АТС'!$F:$F,'[5]1. Отчет АТС'!$A:$A,$A90,'[5]1. Отчет АТС'!$B:$B,20)+'[5]2. Иные услуги'!$D$11+('[5]3. Услуги по передаче'!$G$11*1000)+('[5]4. СН (Установленные)'!$E$10*1000)+'[5]ПУНЦЕМ (потери)'!$D$63</f>
        <v>6464.47</v>
      </c>
      <c r="W90" s="25">
        <f>SUMIFS('[5]1. Отчет АТС'!$F:$F,'[5]1. Отчет АТС'!$A:$A,$A90,'[5]1. Отчет АТС'!$B:$B,21)+'[5]2. Иные услуги'!$D$11+('[5]3. Услуги по передаче'!$G$11*1000)+('[5]4. СН (Установленные)'!$E$10*1000)+'[5]ПУНЦЕМ (потери)'!$D$63</f>
        <v>6450.66</v>
      </c>
      <c r="X90" s="25">
        <f>SUMIFS('[5]1. Отчет АТС'!$F:$F,'[5]1. Отчет АТС'!$A:$A,$A90,'[5]1. Отчет АТС'!$B:$B,22)+'[5]2. Иные услуги'!$D$11+('[5]3. Услуги по передаче'!$G$11*1000)+('[5]4. СН (Установленные)'!$E$10*1000)+'[5]ПУНЦЕМ (потери)'!$D$63</f>
        <v>6170.93</v>
      </c>
      <c r="Y90" s="25">
        <f>SUMIFS('[5]1. Отчет АТС'!$F:$F,'[5]1. Отчет АТС'!$A:$A,$A90,'[5]1. Отчет АТС'!$B:$B,23)+'[5]2. Иные услуги'!$D$11+('[5]3. Услуги по передаче'!$G$11*1000)+('[5]4. СН (Установленные)'!$E$10*1000)+'[5]ПУНЦЕМ (потери)'!$D$63</f>
        <v>5772.4</v>
      </c>
    </row>
    <row r="91" spans="1:25">
      <c r="A91" s="24">
        <v>45517</v>
      </c>
      <c r="B91" s="25">
        <f>SUMIFS('[5]1. Отчет АТС'!$F:$F,'[5]1. Отчет АТС'!$A:$A,$A91,'[5]1. Отчет АТС'!$B:$B,0)+'[5]2. Иные услуги'!$D$11+('[5]3. Услуги по передаче'!$G$11*1000)+('[5]4. СН (Установленные)'!$E$10*1000)+'[5]ПУНЦЕМ (потери)'!$D$63</f>
        <v>5564.39</v>
      </c>
      <c r="C91" s="25">
        <f>SUMIFS('[5]1. Отчет АТС'!$F:$F,'[5]1. Отчет АТС'!$A:$A,$A91,'[5]1. Отчет АТС'!$B:$B,1)+'[5]2. Иные услуги'!$D$11+('[5]3. Услуги по передаче'!$G$11*1000)+('[5]4. СН (Установленные)'!$E$10*1000)+'[5]ПУНЦЕМ (потери)'!$D$63</f>
        <v>5530.9400000000005</v>
      </c>
      <c r="D91" s="25">
        <f>SUMIFS('[5]1. Отчет АТС'!$F:$F,'[5]1. Отчет АТС'!$A:$A,$A91,'[5]1. Отчет АТС'!$B:$B,2)+'[5]2. Иные услуги'!$D$11+('[5]3. Услуги по передаче'!$G$11*1000)+('[5]4. СН (Установленные)'!$E$10*1000)+'[5]ПУНЦЕМ (потери)'!$D$63</f>
        <v>5397.39</v>
      </c>
      <c r="E91" s="25">
        <f>SUMIFS('[5]1. Отчет АТС'!$F:$F,'[5]1. Отчет АТС'!$A:$A,$A91,'[5]1. Отчет АТС'!$B:$B,3)+'[5]2. Иные услуги'!$D$11+('[5]3. Услуги по передаче'!$G$11*1000)+('[5]4. СН (Установленные)'!$E$10*1000)+'[5]ПУНЦЕМ (потери)'!$D$63</f>
        <v>5229.78</v>
      </c>
      <c r="F91" s="25">
        <f>SUMIFS('[5]1. Отчет АТС'!$F:$F,'[5]1. Отчет АТС'!$A:$A,$A91,'[5]1. Отчет АТС'!$B:$B,4)+'[5]2. Иные услуги'!$D$11+('[5]3. Услуги по передаче'!$G$11*1000)+('[5]4. СН (Установленные)'!$E$10*1000)+'[5]ПУНЦЕМ (потери)'!$D$63</f>
        <v>5122.8999999999996</v>
      </c>
      <c r="G91" s="25">
        <f>SUMIFS('[5]1. Отчет АТС'!$F:$F,'[5]1. Отчет АТС'!$A:$A,$A91,'[5]1. Отчет АТС'!$B:$B,5)+'[5]2. Иные услуги'!$D$11+('[5]3. Услуги по передаче'!$G$11*1000)+('[5]4. СН (Установленные)'!$E$10*1000)+'[5]ПУНЦЕМ (потери)'!$D$63</f>
        <v>5417.33</v>
      </c>
      <c r="H91" s="25">
        <f>SUMIFS('[5]1. Отчет АТС'!$F:$F,'[5]1. Отчет АТС'!$A:$A,$A91,'[5]1. Отчет АТС'!$B:$B,6)+'[5]2. Иные услуги'!$D$11+('[5]3. Услуги по передаче'!$G$11*1000)+('[5]4. СН (Установленные)'!$E$10*1000)+'[5]ПУНЦЕМ (потери)'!$D$63</f>
        <v>5537.0599999999995</v>
      </c>
      <c r="I91" s="25">
        <f>SUMIFS('[5]1. Отчет АТС'!$F:$F,'[5]1. Отчет АТС'!$A:$A,$A91,'[5]1. Отчет АТС'!$B:$B,7)+'[5]2. Иные услуги'!$D$11+('[5]3. Услуги по передаче'!$G$11*1000)+('[5]4. СН (Установленные)'!$E$10*1000)+'[5]ПУНЦЕМ (потери)'!$D$63</f>
        <v>5840.14</v>
      </c>
      <c r="J91" s="25">
        <f>SUMIFS('[5]1. Отчет АТС'!$F:$F,'[5]1. Отчет АТС'!$A:$A,$A91,'[5]1. Отчет АТС'!$B:$B,8)+'[5]2. Иные услуги'!$D$11+('[5]3. Услуги по передаче'!$G$11*1000)+('[5]4. СН (Установленные)'!$E$10*1000)+'[5]ПУНЦЕМ (потери)'!$D$63</f>
        <v>6470.02</v>
      </c>
      <c r="K91" s="25">
        <f>SUMIFS('[5]1. Отчет АТС'!$F:$F,'[5]1. Отчет АТС'!$A:$A,$A91,'[5]1. Отчет АТС'!$B:$B,9)+'[5]2. Иные услуги'!$D$11+('[5]3. Услуги по передаче'!$G$11*1000)+('[5]4. СН (Установленные)'!$E$10*1000)+'[5]ПУНЦЕМ (потери)'!$D$63</f>
        <v>6516.88</v>
      </c>
      <c r="L91" s="25">
        <f>SUMIFS('[5]1. Отчет АТС'!$F:$F,'[5]1. Отчет АТС'!$A:$A,$A91,'[5]1. Отчет АТС'!$B:$B,10)+'[5]2. Иные услуги'!$D$11+('[5]3. Услуги по передаче'!$G$11*1000)+('[5]4. СН (Установленные)'!$E$10*1000)+'[5]ПУНЦЕМ (потери)'!$D$63</f>
        <v>6531.67</v>
      </c>
      <c r="M91" s="25">
        <f>SUMIFS('[5]1. Отчет АТС'!$F:$F,'[5]1. Отчет АТС'!$A:$A,$A91,'[5]1. Отчет АТС'!$B:$B,11)+'[5]2. Иные услуги'!$D$11+('[5]3. Услуги по передаче'!$G$11*1000)+('[5]4. СН (Установленные)'!$E$10*1000)+'[5]ПУНЦЕМ (потери)'!$D$63</f>
        <v>6541.6</v>
      </c>
      <c r="N91" s="25">
        <f>SUMIFS('[5]1. Отчет АТС'!$F:$F,'[5]1. Отчет АТС'!$A:$A,$A91,'[5]1. Отчет АТС'!$B:$B,12)+'[5]2. Иные услуги'!$D$11+('[5]3. Услуги по передаче'!$G$11*1000)+('[5]4. СН (Установленные)'!$E$10*1000)+'[5]ПУНЦЕМ (потери)'!$D$63</f>
        <v>6537.65</v>
      </c>
      <c r="O91" s="25">
        <f>SUMIFS('[5]1. Отчет АТС'!$F:$F,'[5]1. Отчет АТС'!$A:$A,$A91,'[5]1. Отчет АТС'!$B:$B,13)+'[5]2. Иные услуги'!$D$11+('[5]3. Услуги по передаче'!$G$11*1000)+('[5]4. СН (Установленные)'!$E$10*1000)+'[5]ПУНЦЕМ (потери)'!$D$63</f>
        <v>6541.3700000000008</v>
      </c>
      <c r="P91" s="25">
        <f>SUMIFS('[5]1. Отчет АТС'!$F:$F,'[5]1. Отчет АТС'!$A:$A,$A91,'[5]1. Отчет АТС'!$B:$B,14)+'[5]2. Иные услуги'!$D$11+('[5]3. Услуги по передаче'!$G$11*1000)+('[5]4. СН (Установленные)'!$E$10*1000)+'[5]ПУНЦЕМ (потери)'!$D$63</f>
        <v>6556.33</v>
      </c>
      <c r="Q91" s="25">
        <f>SUMIFS('[5]1. Отчет АТС'!$F:$F,'[5]1. Отчет АТС'!$A:$A,$A91,'[5]1. Отчет АТС'!$B:$B,15)+'[5]2. Иные услуги'!$D$11+('[5]3. Услуги по передаче'!$G$11*1000)+('[5]4. СН (Установленные)'!$E$10*1000)+'[5]ПУНЦЕМ (потери)'!$D$63</f>
        <v>6557.34</v>
      </c>
      <c r="R91" s="25">
        <f>SUMIFS('[5]1. Отчет АТС'!$F:$F,'[5]1. Отчет АТС'!$A:$A,$A91,'[5]1. Отчет АТС'!$B:$B,16)+'[5]2. Иные услуги'!$D$11+('[5]3. Услуги по передаче'!$G$11*1000)+('[5]4. СН (Установленные)'!$E$10*1000)+'[5]ПУНЦЕМ (потери)'!$D$63</f>
        <v>6561.1200000000008</v>
      </c>
      <c r="S91" s="25">
        <f>SUMIFS('[5]1. Отчет АТС'!$F:$F,'[5]1. Отчет АТС'!$A:$A,$A91,'[5]1. Отчет АТС'!$B:$B,17)+'[5]2. Иные услуги'!$D$11+('[5]3. Услуги по передаче'!$G$11*1000)+('[5]4. СН (Установленные)'!$E$10*1000)+'[5]ПУНЦЕМ (потери)'!$D$63</f>
        <v>6553.9</v>
      </c>
      <c r="T91" s="25">
        <f>SUMIFS('[5]1. Отчет АТС'!$F:$F,'[5]1. Отчет АТС'!$A:$A,$A91,'[5]1. Отчет АТС'!$B:$B,18)+'[5]2. Иные услуги'!$D$11+('[5]3. Услуги по передаче'!$G$11*1000)+('[5]4. СН (Установленные)'!$E$10*1000)+'[5]ПУНЦЕМ (потери)'!$D$63</f>
        <v>6556.33</v>
      </c>
      <c r="U91" s="25">
        <f>SUMIFS('[5]1. Отчет АТС'!$F:$F,'[5]1. Отчет АТС'!$A:$A,$A91,'[5]1. Отчет АТС'!$B:$B,19)+'[5]2. Иные услуги'!$D$11+('[5]3. Услуги по передаче'!$G$11*1000)+('[5]4. СН (Установленные)'!$E$10*1000)+'[5]ПУНЦЕМ (потери)'!$D$63</f>
        <v>6515.5</v>
      </c>
      <c r="V91" s="25">
        <f>SUMIFS('[5]1. Отчет АТС'!$F:$F,'[5]1. Отчет АТС'!$A:$A,$A91,'[5]1. Отчет АТС'!$B:$B,20)+'[5]2. Иные услуги'!$D$11+('[5]3. Услуги по передаче'!$G$11*1000)+('[5]4. СН (Установленные)'!$E$10*1000)+'[5]ПУНЦЕМ (потери)'!$D$63</f>
        <v>6536.3700000000008</v>
      </c>
      <c r="W91" s="25">
        <f>SUMIFS('[5]1. Отчет АТС'!$F:$F,'[5]1. Отчет АТС'!$A:$A,$A91,'[5]1. Отчет АТС'!$B:$B,21)+'[5]2. Иные услуги'!$D$11+('[5]3. Услуги по передаче'!$G$11*1000)+('[5]4. СН (Установленные)'!$E$10*1000)+'[5]ПУНЦЕМ (потери)'!$D$63</f>
        <v>6497.31</v>
      </c>
      <c r="X91" s="25">
        <f>SUMIFS('[5]1. Отчет АТС'!$F:$F,'[5]1. Отчет АТС'!$A:$A,$A91,'[5]1. Отчет АТС'!$B:$B,22)+'[5]2. Иные услуги'!$D$11+('[5]3. Услуги по передаче'!$G$11*1000)+('[5]4. СН (Установленные)'!$E$10*1000)+'[5]ПУНЦЕМ (потери)'!$D$63</f>
        <v>6440.41</v>
      </c>
      <c r="Y91" s="25">
        <f>SUMIFS('[5]1. Отчет АТС'!$F:$F,'[5]1. Отчет АТС'!$A:$A,$A91,'[5]1. Отчет АТС'!$B:$B,23)+'[5]2. Иные услуги'!$D$11+('[5]3. Услуги по передаче'!$G$11*1000)+('[5]4. СН (Установленные)'!$E$10*1000)+'[5]ПУНЦЕМ (потери)'!$D$63</f>
        <v>5852.62</v>
      </c>
    </row>
    <row r="92" spans="1:25">
      <c r="A92" s="24">
        <v>45518</v>
      </c>
      <c r="B92" s="25">
        <f>SUMIFS('[5]1. Отчет АТС'!$F:$F,'[5]1. Отчет АТС'!$A:$A,$A92,'[5]1. Отчет АТС'!$B:$B,0)+'[5]2. Иные услуги'!$D$11+('[5]3. Услуги по передаче'!$G$11*1000)+('[5]4. СН (Установленные)'!$E$10*1000)+'[5]ПУНЦЕМ (потери)'!$D$63</f>
        <v>5538.41</v>
      </c>
      <c r="C92" s="25">
        <f>SUMIFS('[5]1. Отчет АТС'!$F:$F,'[5]1. Отчет АТС'!$A:$A,$A92,'[5]1. Отчет АТС'!$B:$B,1)+'[5]2. Иные услуги'!$D$11+('[5]3. Услуги по передаче'!$G$11*1000)+('[5]4. СН (Установленные)'!$E$10*1000)+'[5]ПУНЦЕМ (потери)'!$D$63</f>
        <v>5469.13</v>
      </c>
      <c r="D92" s="25">
        <f>SUMIFS('[5]1. Отчет АТС'!$F:$F,'[5]1. Отчет АТС'!$A:$A,$A92,'[5]1. Отчет АТС'!$B:$B,2)+'[5]2. Иные услуги'!$D$11+('[5]3. Услуги по передаче'!$G$11*1000)+('[5]4. СН (Установленные)'!$E$10*1000)+'[5]ПУНЦЕМ (потери)'!$D$63</f>
        <v>5246.3899999999994</v>
      </c>
      <c r="E92" s="25">
        <f>SUMIFS('[5]1. Отчет АТС'!$F:$F,'[5]1. Отчет АТС'!$A:$A,$A92,'[5]1. Отчет АТС'!$B:$B,3)+'[5]2. Иные услуги'!$D$11+('[5]3. Услуги по передаче'!$G$11*1000)+('[5]4. СН (Установленные)'!$E$10*1000)+'[5]ПУНЦЕМ (потери)'!$D$63</f>
        <v>5118.08</v>
      </c>
      <c r="F92" s="25">
        <f>SUMIFS('[5]1. Отчет АТС'!$F:$F,'[5]1. Отчет АТС'!$A:$A,$A92,'[5]1. Отчет АТС'!$B:$B,4)+'[5]2. Иные услуги'!$D$11+('[5]3. Услуги по передаче'!$G$11*1000)+('[5]4. СН (Установленные)'!$E$10*1000)+'[5]ПУНЦЕМ (потери)'!$D$63</f>
        <v>5148.6399999999994</v>
      </c>
      <c r="G92" s="25">
        <f>SUMIFS('[5]1. Отчет АТС'!$F:$F,'[5]1. Отчет АТС'!$A:$A,$A92,'[5]1. Отчет АТС'!$B:$B,5)+'[5]2. Иные услуги'!$D$11+('[5]3. Услуги по передаче'!$G$11*1000)+('[5]4. СН (Установленные)'!$E$10*1000)+'[5]ПУНЦЕМ (потери)'!$D$63</f>
        <v>5425.48</v>
      </c>
      <c r="H92" s="25">
        <f>SUMIFS('[5]1. Отчет АТС'!$F:$F,'[5]1. Отчет АТС'!$A:$A,$A92,'[5]1. Отчет АТС'!$B:$B,6)+'[5]2. Иные услуги'!$D$11+('[5]3. Услуги по передаче'!$G$11*1000)+('[5]4. СН (Установленные)'!$E$10*1000)+'[5]ПУНЦЕМ (потери)'!$D$63</f>
        <v>5507.91</v>
      </c>
      <c r="I92" s="25">
        <f>SUMIFS('[5]1. Отчет АТС'!$F:$F,'[5]1. Отчет АТС'!$A:$A,$A92,'[5]1. Отчет АТС'!$B:$B,7)+'[5]2. Иные услуги'!$D$11+('[5]3. Услуги по передаче'!$G$11*1000)+('[5]4. СН (Установленные)'!$E$10*1000)+'[5]ПУНЦЕМ (потери)'!$D$63</f>
        <v>5798.0599999999995</v>
      </c>
      <c r="J92" s="25">
        <f>SUMIFS('[5]1. Отчет АТС'!$F:$F,'[5]1. Отчет АТС'!$A:$A,$A92,'[5]1. Отчет АТС'!$B:$B,8)+'[5]2. Иные услуги'!$D$11+('[5]3. Услуги по передаче'!$G$11*1000)+('[5]4. СН (Установленные)'!$E$10*1000)+'[5]ПУНЦЕМ (потери)'!$D$63</f>
        <v>6458.25</v>
      </c>
      <c r="K92" s="25">
        <f>SUMIFS('[5]1. Отчет АТС'!$F:$F,'[5]1. Отчет АТС'!$A:$A,$A92,'[5]1. Отчет АТС'!$B:$B,9)+'[5]2. Иные услуги'!$D$11+('[5]3. Услуги по передаче'!$G$11*1000)+('[5]4. СН (Установленные)'!$E$10*1000)+'[5]ПУНЦЕМ (потери)'!$D$63</f>
        <v>6507.9500000000007</v>
      </c>
      <c r="L92" s="25">
        <f>SUMIFS('[5]1. Отчет АТС'!$F:$F,'[5]1. Отчет АТС'!$A:$A,$A92,'[5]1. Отчет АТС'!$B:$B,10)+'[5]2. Иные услуги'!$D$11+('[5]3. Услуги по передаче'!$G$11*1000)+('[5]4. СН (Установленные)'!$E$10*1000)+'[5]ПУНЦЕМ (потери)'!$D$63</f>
        <v>6623.13</v>
      </c>
      <c r="M92" s="25">
        <f>SUMIFS('[5]1. Отчет АТС'!$F:$F,'[5]1. Отчет АТС'!$A:$A,$A92,'[5]1. Отчет АТС'!$B:$B,11)+'[5]2. Иные услуги'!$D$11+('[5]3. Услуги по передаче'!$G$11*1000)+('[5]4. СН (Установленные)'!$E$10*1000)+'[5]ПУНЦЕМ (потери)'!$D$63</f>
        <v>6673.59</v>
      </c>
      <c r="N92" s="25">
        <f>SUMIFS('[5]1. Отчет АТС'!$F:$F,'[5]1. Отчет АТС'!$A:$A,$A92,'[5]1. Отчет АТС'!$B:$B,12)+'[5]2. Иные услуги'!$D$11+('[5]3. Услуги по передаче'!$G$11*1000)+('[5]4. СН (Установленные)'!$E$10*1000)+'[5]ПУНЦЕМ (потери)'!$D$63</f>
        <v>6710.27</v>
      </c>
      <c r="O92" s="25">
        <f>SUMIFS('[5]1. Отчет АТС'!$F:$F,'[5]1. Отчет АТС'!$A:$A,$A92,'[5]1. Отчет АТС'!$B:$B,13)+'[5]2. Иные услуги'!$D$11+('[5]3. Услуги по передаче'!$G$11*1000)+('[5]4. СН (Установленные)'!$E$10*1000)+'[5]ПУНЦЕМ (потери)'!$D$63</f>
        <v>6729.05</v>
      </c>
      <c r="P92" s="25">
        <f>SUMIFS('[5]1. Отчет АТС'!$F:$F,'[5]1. Отчет АТС'!$A:$A,$A92,'[5]1. Отчет АТС'!$B:$B,14)+'[5]2. Иные услуги'!$D$11+('[5]3. Услуги по передаче'!$G$11*1000)+('[5]4. СН (Установленные)'!$E$10*1000)+'[5]ПУНЦЕМ (потери)'!$D$63</f>
        <v>6752.0300000000007</v>
      </c>
      <c r="Q92" s="25">
        <f>SUMIFS('[5]1. Отчет АТС'!$F:$F,'[5]1. Отчет АТС'!$A:$A,$A92,'[5]1. Отчет АТС'!$B:$B,15)+'[5]2. Иные услуги'!$D$11+('[5]3. Услуги по передаче'!$G$11*1000)+('[5]4. СН (Установленные)'!$E$10*1000)+'[5]ПУНЦЕМ (потери)'!$D$63</f>
        <v>6742.57</v>
      </c>
      <c r="R92" s="25">
        <f>SUMIFS('[5]1. Отчет АТС'!$F:$F,'[5]1. Отчет АТС'!$A:$A,$A92,'[5]1. Отчет АТС'!$B:$B,16)+'[5]2. Иные услуги'!$D$11+('[5]3. Услуги по передаче'!$G$11*1000)+('[5]4. СН (Установленные)'!$E$10*1000)+'[5]ПУНЦЕМ (потери)'!$D$63</f>
        <v>6550.5</v>
      </c>
      <c r="S92" s="25">
        <f>SUMIFS('[5]1. Отчет АТС'!$F:$F,'[5]1. Отчет АТС'!$A:$A,$A92,'[5]1. Отчет АТС'!$B:$B,17)+'[5]2. Иные услуги'!$D$11+('[5]3. Услуги по передаче'!$G$11*1000)+('[5]4. СН (Установленные)'!$E$10*1000)+'[5]ПУНЦЕМ (потери)'!$D$63</f>
        <v>6531.59</v>
      </c>
      <c r="T92" s="25">
        <f>SUMIFS('[5]1. Отчет АТС'!$F:$F,'[5]1. Отчет АТС'!$A:$A,$A92,'[5]1. Отчет АТС'!$B:$B,18)+'[5]2. Иные услуги'!$D$11+('[5]3. Услуги по передаче'!$G$11*1000)+('[5]4. СН (Установленные)'!$E$10*1000)+'[5]ПУНЦЕМ (потери)'!$D$63</f>
        <v>6590.43</v>
      </c>
      <c r="U92" s="25">
        <f>SUMIFS('[5]1. Отчет АТС'!$F:$F,'[5]1. Отчет АТС'!$A:$A,$A92,'[5]1. Отчет АТС'!$B:$B,19)+'[5]2. Иные услуги'!$D$11+('[5]3. Услуги по передаче'!$G$11*1000)+('[5]4. СН (Установленные)'!$E$10*1000)+'[5]ПУНЦЕМ (потери)'!$D$63</f>
        <v>6492.43</v>
      </c>
      <c r="V92" s="25">
        <f>SUMIFS('[5]1. Отчет АТС'!$F:$F,'[5]1. Отчет АТС'!$A:$A,$A92,'[5]1. Отчет АТС'!$B:$B,20)+'[5]2. Иные услуги'!$D$11+('[5]3. Услуги по передаче'!$G$11*1000)+('[5]4. СН (Установленные)'!$E$10*1000)+'[5]ПУНЦЕМ (потери)'!$D$63</f>
        <v>6479.3</v>
      </c>
      <c r="W92" s="25">
        <f>SUMIFS('[5]1. Отчет АТС'!$F:$F,'[5]1. Отчет АТС'!$A:$A,$A92,'[5]1. Отчет АТС'!$B:$B,21)+'[5]2. Иные услуги'!$D$11+('[5]3. Услуги по передаче'!$G$11*1000)+('[5]4. СН (Установленные)'!$E$10*1000)+'[5]ПУНЦЕМ (потери)'!$D$63</f>
        <v>6464.26</v>
      </c>
      <c r="X92" s="25">
        <f>SUMIFS('[5]1. Отчет АТС'!$F:$F,'[5]1. Отчет АТС'!$A:$A,$A92,'[5]1. Отчет АТС'!$B:$B,22)+'[5]2. Иные услуги'!$D$11+('[5]3. Услуги по передаче'!$G$11*1000)+('[5]4. СН (Установленные)'!$E$10*1000)+'[5]ПУНЦЕМ (потери)'!$D$63</f>
        <v>6385.61</v>
      </c>
      <c r="Y92" s="25">
        <f>SUMIFS('[5]1. Отчет АТС'!$F:$F,'[5]1. Отчет АТС'!$A:$A,$A92,'[5]1. Отчет АТС'!$B:$B,23)+'[5]2. Иные услуги'!$D$11+('[5]3. Услуги по передаче'!$G$11*1000)+('[5]4. СН (Установленные)'!$E$10*1000)+'[5]ПУНЦЕМ (потери)'!$D$63</f>
        <v>5813.01</v>
      </c>
    </row>
    <row r="93" spans="1:25">
      <c r="A93" s="24">
        <v>45519</v>
      </c>
      <c r="B93" s="25">
        <f>SUMIFS('[5]1. Отчет АТС'!$F:$F,'[5]1. Отчет АТС'!$A:$A,$A93,'[5]1. Отчет АТС'!$B:$B,0)+'[5]2. Иные услуги'!$D$11+('[5]3. Услуги по передаче'!$G$11*1000)+('[5]4. СН (Установленные)'!$E$10*1000)+'[5]ПУНЦЕМ (потери)'!$D$63</f>
        <v>5577.4400000000005</v>
      </c>
      <c r="C93" s="25">
        <f>SUMIFS('[5]1. Отчет АТС'!$F:$F,'[5]1. Отчет АТС'!$A:$A,$A93,'[5]1. Отчет АТС'!$B:$B,1)+'[5]2. Иные услуги'!$D$11+('[5]3. Услуги по передаче'!$G$11*1000)+('[5]4. СН (Установленные)'!$E$10*1000)+'[5]ПУНЦЕМ (потери)'!$D$63</f>
        <v>5544.36</v>
      </c>
      <c r="D93" s="25">
        <f>SUMIFS('[5]1. Отчет АТС'!$F:$F,'[5]1. Отчет АТС'!$A:$A,$A93,'[5]1. Отчет АТС'!$B:$B,2)+'[5]2. Иные услуги'!$D$11+('[5]3. Услуги по передаче'!$G$11*1000)+('[5]4. СН (Установленные)'!$E$10*1000)+'[5]ПУНЦЕМ (потери)'!$D$63</f>
        <v>5435.1900000000005</v>
      </c>
      <c r="E93" s="25">
        <f>SUMIFS('[5]1. Отчет АТС'!$F:$F,'[5]1. Отчет АТС'!$A:$A,$A93,'[5]1. Отчет АТС'!$B:$B,3)+'[5]2. Иные услуги'!$D$11+('[5]3. Услуги по передаче'!$G$11*1000)+('[5]4. СН (Установленные)'!$E$10*1000)+'[5]ПУНЦЕМ (потери)'!$D$63</f>
        <v>5218.9400000000005</v>
      </c>
      <c r="F93" s="25">
        <f>SUMIFS('[5]1. Отчет АТС'!$F:$F,'[5]1. Отчет АТС'!$A:$A,$A93,'[5]1. Отчет АТС'!$B:$B,4)+'[5]2. Иные услуги'!$D$11+('[5]3. Услуги по передаче'!$G$11*1000)+('[5]4. СН (Установленные)'!$E$10*1000)+'[5]ПУНЦЕМ (потери)'!$D$63</f>
        <v>5165.7700000000004</v>
      </c>
      <c r="G93" s="25">
        <f>SUMIFS('[5]1. Отчет АТС'!$F:$F,'[5]1. Отчет АТС'!$A:$A,$A93,'[5]1. Отчет АТС'!$B:$B,5)+'[5]2. Иные услуги'!$D$11+('[5]3. Услуги по передаче'!$G$11*1000)+('[5]4. СН (Установленные)'!$E$10*1000)+'[5]ПУНЦЕМ (потери)'!$D$63</f>
        <v>5367.3</v>
      </c>
      <c r="H93" s="25">
        <f>SUMIFS('[5]1. Отчет АТС'!$F:$F,'[5]1. Отчет АТС'!$A:$A,$A93,'[5]1. Отчет АТС'!$B:$B,6)+'[5]2. Иные услуги'!$D$11+('[5]3. Услуги по передаче'!$G$11*1000)+('[5]4. СН (Установленные)'!$E$10*1000)+'[5]ПУНЦЕМ (потери)'!$D$63</f>
        <v>5380.25</v>
      </c>
      <c r="I93" s="25">
        <f>SUMIFS('[5]1. Отчет АТС'!$F:$F,'[5]1. Отчет АТС'!$A:$A,$A93,'[5]1. Отчет АТС'!$B:$B,7)+'[5]2. Иные услуги'!$D$11+('[5]3. Услуги по передаче'!$G$11*1000)+('[5]4. СН (Установленные)'!$E$10*1000)+'[5]ПУНЦЕМ (потери)'!$D$63</f>
        <v>5565.88</v>
      </c>
      <c r="J93" s="25">
        <f>SUMIFS('[5]1. Отчет АТС'!$F:$F,'[5]1. Отчет АТС'!$A:$A,$A93,'[5]1. Отчет АТС'!$B:$B,8)+'[5]2. Иные услуги'!$D$11+('[5]3. Услуги по передаче'!$G$11*1000)+('[5]4. СН (Установленные)'!$E$10*1000)+'[5]ПУНЦЕМ (потери)'!$D$63</f>
        <v>6040.21</v>
      </c>
      <c r="K93" s="25">
        <f>SUMIFS('[5]1. Отчет АТС'!$F:$F,'[5]1. Отчет АТС'!$A:$A,$A93,'[5]1. Отчет АТС'!$B:$B,9)+'[5]2. Иные услуги'!$D$11+('[5]3. Услуги по передаче'!$G$11*1000)+('[5]4. СН (Установленные)'!$E$10*1000)+'[5]ПУНЦЕМ (потери)'!$D$63</f>
        <v>6467.52</v>
      </c>
      <c r="L93" s="25">
        <f>SUMIFS('[5]1. Отчет АТС'!$F:$F,'[5]1. Отчет АТС'!$A:$A,$A93,'[5]1. Отчет АТС'!$B:$B,10)+'[5]2. Иные услуги'!$D$11+('[5]3. Услуги по передаче'!$G$11*1000)+('[5]4. СН (Установленные)'!$E$10*1000)+'[5]ПУНЦЕМ (потери)'!$D$63</f>
        <v>6489.9</v>
      </c>
      <c r="M93" s="25">
        <f>SUMIFS('[5]1. Отчет АТС'!$F:$F,'[5]1. Отчет АТС'!$A:$A,$A93,'[5]1. Отчет АТС'!$B:$B,11)+'[5]2. Иные услуги'!$D$11+('[5]3. Услуги по передаче'!$G$11*1000)+('[5]4. СН (Установленные)'!$E$10*1000)+'[5]ПУНЦЕМ (потери)'!$D$63</f>
        <v>6497.99</v>
      </c>
      <c r="N93" s="25">
        <f>SUMIFS('[5]1. Отчет АТС'!$F:$F,'[5]1. Отчет АТС'!$A:$A,$A93,'[5]1. Отчет АТС'!$B:$B,12)+'[5]2. Иные услуги'!$D$11+('[5]3. Услуги по передаче'!$G$11*1000)+('[5]4. СН (Установленные)'!$E$10*1000)+'[5]ПУНЦЕМ (потери)'!$D$63</f>
        <v>6479.6900000000005</v>
      </c>
      <c r="O93" s="25">
        <f>SUMIFS('[5]1. Отчет АТС'!$F:$F,'[5]1. Отчет АТС'!$A:$A,$A93,'[5]1. Отчет АТС'!$B:$B,13)+'[5]2. Иные услуги'!$D$11+('[5]3. Услуги по передаче'!$G$11*1000)+('[5]4. СН (Установленные)'!$E$10*1000)+'[5]ПУНЦЕМ (потери)'!$D$63</f>
        <v>6473.7000000000007</v>
      </c>
      <c r="P93" s="25">
        <f>SUMIFS('[5]1. Отчет АТС'!$F:$F,'[5]1. Отчет АТС'!$A:$A,$A93,'[5]1. Отчет АТС'!$B:$B,14)+'[5]2. Иные услуги'!$D$11+('[5]3. Услуги по передаче'!$G$11*1000)+('[5]4. СН (Установленные)'!$E$10*1000)+'[5]ПУНЦЕМ (потери)'!$D$63</f>
        <v>6498.08</v>
      </c>
      <c r="Q93" s="25">
        <f>SUMIFS('[5]1. Отчет АТС'!$F:$F,'[5]1. Отчет АТС'!$A:$A,$A93,'[5]1. Отчет АТС'!$B:$B,15)+'[5]2. Иные услуги'!$D$11+('[5]3. Услуги по передаче'!$G$11*1000)+('[5]4. СН (Установленные)'!$E$10*1000)+'[5]ПУНЦЕМ (потери)'!$D$63</f>
        <v>6506.64</v>
      </c>
      <c r="R93" s="25">
        <f>SUMIFS('[5]1. Отчет АТС'!$F:$F,'[5]1. Отчет АТС'!$A:$A,$A93,'[5]1. Отчет АТС'!$B:$B,16)+'[5]2. Иные услуги'!$D$11+('[5]3. Услуги по передаче'!$G$11*1000)+('[5]4. СН (Установленные)'!$E$10*1000)+'[5]ПУНЦЕМ (потери)'!$D$63</f>
        <v>6530.1900000000005</v>
      </c>
      <c r="S93" s="25">
        <f>SUMIFS('[5]1. Отчет АТС'!$F:$F,'[5]1. Отчет АТС'!$A:$A,$A93,'[5]1. Отчет АТС'!$B:$B,17)+'[5]2. Иные услуги'!$D$11+('[5]3. Услуги по передаче'!$G$11*1000)+('[5]4. СН (Установленные)'!$E$10*1000)+'[5]ПУНЦЕМ (потери)'!$D$63</f>
        <v>6523.32</v>
      </c>
      <c r="T93" s="25">
        <f>SUMIFS('[5]1. Отчет АТС'!$F:$F,'[5]1. Отчет АТС'!$A:$A,$A93,'[5]1. Отчет АТС'!$B:$B,18)+'[5]2. Иные услуги'!$D$11+('[5]3. Услуги по передаче'!$G$11*1000)+('[5]4. СН (Установленные)'!$E$10*1000)+'[5]ПУНЦЕМ (потери)'!$D$63</f>
        <v>6496.2800000000007</v>
      </c>
      <c r="U93" s="25">
        <f>SUMIFS('[5]1. Отчет АТС'!$F:$F,'[5]1. Отчет АТС'!$A:$A,$A93,'[5]1. Отчет АТС'!$B:$B,19)+'[5]2. Иные услуги'!$D$11+('[5]3. Услуги по передаче'!$G$11*1000)+('[5]4. СН (Установленные)'!$E$10*1000)+'[5]ПУНЦЕМ (потери)'!$D$63</f>
        <v>6468.13</v>
      </c>
      <c r="V93" s="25">
        <f>SUMIFS('[5]1. Отчет АТС'!$F:$F,'[5]1. Отчет АТС'!$A:$A,$A93,'[5]1. Отчет АТС'!$B:$B,20)+'[5]2. Иные услуги'!$D$11+('[5]3. Услуги по передаче'!$G$11*1000)+('[5]4. СН (Установленные)'!$E$10*1000)+'[5]ПУНЦЕМ (потери)'!$D$63</f>
        <v>6476.5300000000007</v>
      </c>
      <c r="W93" s="25">
        <f>SUMIFS('[5]1. Отчет АТС'!$F:$F,'[5]1. Отчет АТС'!$A:$A,$A93,'[5]1. Отчет АТС'!$B:$B,21)+'[5]2. Иные услуги'!$D$11+('[5]3. Услуги по передаче'!$G$11*1000)+('[5]4. СН (Установленные)'!$E$10*1000)+'[5]ПУНЦЕМ (потери)'!$D$63</f>
        <v>6459.26</v>
      </c>
      <c r="X93" s="25">
        <f>SUMIFS('[5]1. Отчет АТС'!$F:$F,'[5]1. Отчет АТС'!$A:$A,$A93,'[5]1. Отчет АТС'!$B:$B,22)+'[5]2. Иные услуги'!$D$11+('[5]3. Услуги по передаче'!$G$11*1000)+('[5]4. СН (Установленные)'!$E$10*1000)+'[5]ПУНЦЕМ (потери)'!$D$63</f>
        <v>6331.5</v>
      </c>
      <c r="Y93" s="25">
        <f>SUMIFS('[5]1. Отчет АТС'!$F:$F,'[5]1. Отчет АТС'!$A:$A,$A93,'[5]1. Отчет АТС'!$B:$B,23)+'[5]2. Иные услуги'!$D$11+('[5]3. Услуги по передаче'!$G$11*1000)+('[5]4. СН (Установленные)'!$E$10*1000)+'[5]ПУНЦЕМ (потери)'!$D$63</f>
        <v>5811.08</v>
      </c>
    </row>
    <row r="94" spans="1:25">
      <c r="A94" s="24">
        <v>45520</v>
      </c>
      <c r="B94" s="25">
        <f>SUMIFS('[5]1. Отчет АТС'!$F:$F,'[5]1. Отчет АТС'!$A:$A,$A94,'[5]1. Отчет АТС'!$B:$B,0)+'[5]2. Иные услуги'!$D$11+('[5]3. Услуги по передаче'!$G$11*1000)+('[5]4. СН (Установленные)'!$E$10*1000)+'[5]ПУНЦЕМ (потери)'!$D$63</f>
        <v>5542.3099999999995</v>
      </c>
      <c r="C94" s="25">
        <f>SUMIFS('[5]1. Отчет АТС'!$F:$F,'[5]1. Отчет АТС'!$A:$A,$A94,'[5]1. Отчет АТС'!$B:$B,1)+'[5]2. Иные услуги'!$D$11+('[5]3. Услуги по передаче'!$G$11*1000)+('[5]4. СН (Установленные)'!$E$10*1000)+'[5]ПУНЦЕМ (потери)'!$D$63</f>
        <v>5493.55</v>
      </c>
      <c r="D94" s="25">
        <f>SUMIFS('[5]1. Отчет АТС'!$F:$F,'[5]1. Отчет АТС'!$A:$A,$A94,'[5]1. Отчет АТС'!$B:$B,2)+'[5]2. Иные услуги'!$D$11+('[5]3. Услуги по передаче'!$G$11*1000)+('[5]4. СН (Установленные)'!$E$10*1000)+'[5]ПУНЦЕМ (потери)'!$D$63</f>
        <v>5387.97</v>
      </c>
      <c r="E94" s="25">
        <f>SUMIFS('[5]1. Отчет АТС'!$F:$F,'[5]1. Отчет АТС'!$A:$A,$A94,'[5]1. Отчет АТС'!$B:$B,3)+'[5]2. Иные услуги'!$D$11+('[5]3. Услуги по передаче'!$G$11*1000)+('[5]4. СН (Установленные)'!$E$10*1000)+'[5]ПУНЦЕМ (потери)'!$D$63</f>
        <v>5176.12</v>
      </c>
      <c r="F94" s="25">
        <f>SUMIFS('[5]1. Отчет АТС'!$F:$F,'[5]1. Отчет АТС'!$A:$A,$A94,'[5]1. Отчет АТС'!$B:$B,4)+'[5]2. Иные услуги'!$D$11+('[5]3. Услуги по передаче'!$G$11*1000)+('[5]4. СН (Установленные)'!$E$10*1000)+'[5]ПУНЦЕМ (потери)'!$D$63</f>
        <v>5047.49</v>
      </c>
      <c r="G94" s="25">
        <f>SUMIFS('[5]1. Отчет АТС'!$F:$F,'[5]1. Отчет АТС'!$A:$A,$A94,'[5]1. Отчет АТС'!$B:$B,5)+'[5]2. Иные услуги'!$D$11+('[5]3. Услуги по передаче'!$G$11*1000)+('[5]4. СН (Установленные)'!$E$10*1000)+'[5]ПУНЦЕМ (потери)'!$D$63</f>
        <v>5309.9</v>
      </c>
      <c r="H94" s="25">
        <f>SUMIFS('[5]1. Отчет АТС'!$F:$F,'[5]1. Отчет АТС'!$A:$A,$A94,'[5]1. Отчет АТС'!$B:$B,6)+'[5]2. Иные услуги'!$D$11+('[5]3. Услуги по передаче'!$G$11*1000)+('[5]4. СН (Установленные)'!$E$10*1000)+'[5]ПУНЦЕМ (потери)'!$D$63</f>
        <v>5254.97</v>
      </c>
      <c r="I94" s="25">
        <f>SUMIFS('[5]1. Отчет АТС'!$F:$F,'[5]1. Отчет АТС'!$A:$A,$A94,'[5]1. Отчет АТС'!$B:$B,7)+'[5]2. Иные услуги'!$D$11+('[5]3. Услуги по передаче'!$G$11*1000)+('[5]4. СН (Установленные)'!$E$10*1000)+'[5]ПУНЦЕМ (потери)'!$D$63</f>
        <v>5439.18</v>
      </c>
      <c r="J94" s="25">
        <f>SUMIFS('[5]1. Отчет АТС'!$F:$F,'[5]1. Отчет АТС'!$A:$A,$A94,'[5]1. Отчет АТС'!$B:$B,8)+'[5]2. Иные услуги'!$D$11+('[5]3. Услуги по передаче'!$G$11*1000)+('[5]4. СН (Установленные)'!$E$10*1000)+'[5]ПУНЦЕМ (потери)'!$D$63</f>
        <v>5838.54</v>
      </c>
      <c r="K94" s="25">
        <f>SUMIFS('[5]1. Отчет АТС'!$F:$F,'[5]1. Отчет АТС'!$A:$A,$A94,'[5]1. Отчет АТС'!$B:$B,9)+'[5]2. Иные услуги'!$D$11+('[5]3. Услуги по передаче'!$G$11*1000)+('[5]4. СН (Установленные)'!$E$10*1000)+'[5]ПУНЦЕМ (потери)'!$D$63</f>
        <v>6402.51</v>
      </c>
      <c r="L94" s="25">
        <f>SUMIFS('[5]1. Отчет АТС'!$F:$F,'[5]1. Отчет АТС'!$A:$A,$A94,'[5]1. Отчет АТС'!$B:$B,10)+'[5]2. Иные услуги'!$D$11+('[5]3. Услуги по передаче'!$G$11*1000)+('[5]4. СН (Установленные)'!$E$10*1000)+'[5]ПУНЦЕМ (потери)'!$D$63</f>
        <v>6465.7900000000009</v>
      </c>
      <c r="M94" s="25">
        <f>SUMIFS('[5]1. Отчет АТС'!$F:$F,'[5]1. Отчет АТС'!$A:$A,$A94,'[5]1. Отчет АТС'!$B:$B,11)+'[5]2. Иные услуги'!$D$11+('[5]3. Услуги по передаче'!$G$11*1000)+('[5]4. СН (Установленные)'!$E$10*1000)+'[5]ПУНЦЕМ (потери)'!$D$63</f>
        <v>6468.4</v>
      </c>
      <c r="N94" s="25">
        <f>SUMIFS('[5]1. Отчет АТС'!$F:$F,'[5]1. Отчет АТС'!$A:$A,$A94,'[5]1. Отчет АТС'!$B:$B,12)+'[5]2. Иные услуги'!$D$11+('[5]3. Услуги по передаче'!$G$11*1000)+('[5]4. СН (Установленные)'!$E$10*1000)+'[5]ПУНЦЕМ (потери)'!$D$63</f>
        <v>6475.51</v>
      </c>
      <c r="O94" s="25">
        <f>SUMIFS('[5]1. Отчет АТС'!$F:$F,'[5]1. Отчет АТС'!$A:$A,$A94,'[5]1. Отчет АТС'!$B:$B,13)+'[5]2. Иные услуги'!$D$11+('[5]3. Услуги по передаче'!$G$11*1000)+('[5]4. СН (Установленные)'!$E$10*1000)+'[5]ПУНЦЕМ (потери)'!$D$63</f>
        <v>6463.96</v>
      </c>
      <c r="P94" s="25">
        <f>SUMIFS('[5]1. Отчет АТС'!$F:$F,'[5]1. Отчет АТС'!$A:$A,$A94,'[5]1. Отчет АТС'!$B:$B,14)+'[5]2. Иные услуги'!$D$11+('[5]3. Услуги по передаче'!$G$11*1000)+('[5]4. СН (Установленные)'!$E$10*1000)+'[5]ПУНЦЕМ (потери)'!$D$63</f>
        <v>6470.8700000000008</v>
      </c>
      <c r="Q94" s="25">
        <f>SUMIFS('[5]1. Отчет АТС'!$F:$F,'[5]1. Отчет АТС'!$A:$A,$A94,'[5]1. Отчет АТС'!$B:$B,15)+'[5]2. Иные услуги'!$D$11+('[5]3. Услуги по передаче'!$G$11*1000)+('[5]4. СН (Установленные)'!$E$10*1000)+'[5]ПУНЦЕМ (потери)'!$D$63</f>
        <v>6468.4</v>
      </c>
      <c r="R94" s="25">
        <f>SUMIFS('[5]1. Отчет АТС'!$F:$F,'[5]1. Отчет АТС'!$A:$A,$A94,'[5]1. Отчет АТС'!$B:$B,16)+'[5]2. Иные услуги'!$D$11+('[5]3. Услуги по передаче'!$G$11*1000)+('[5]4. СН (Установленные)'!$E$10*1000)+'[5]ПУНЦЕМ (потери)'!$D$63</f>
        <v>6480.65</v>
      </c>
      <c r="S94" s="25">
        <f>SUMIFS('[5]1. Отчет АТС'!$F:$F,'[5]1. Отчет АТС'!$A:$A,$A94,'[5]1. Отчет АТС'!$B:$B,17)+'[5]2. Иные услуги'!$D$11+('[5]3. Услуги по передаче'!$G$11*1000)+('[5]4. СН (Установленные)'!$E$10*1000)+'[5]ПУНЦЕМ (потери)'!$D$63</f>
        <v>6479.2800000000007</v>
      </c>
      <c r="T94" s="25">
        <f>SUMIFS('[5]1. Отчет АТС'!$F:$F,'[5]1. Отчет АТС'!$A:$A,$A94,'[5]1. Отчет АТС'!$B:$B,18)+'[5]2. Иные услуги'!$D$11+('[5]3. Услуги по передаче'!$G$11*1000)+('[5]4. СН (Установленные)'!$E$10*1000)+'[5]ПУНЦЕМ (потери)'!$D$63</f>
        <v>6484.06</v>
      </c>
      <c r="U94" s="25">
        <f>SUMIFS('[5]1. Отчет АТС'!$F:$F,'[5]1. Отчет АТС'!$A:$A,$A94,'[5]1. Отчет АТС'!$B:$B,19)+'[5]2. Иные услуги'!$D$11+('[5]3. Услуги по передаче'!$G$11*1000)+('[5]4. СН (Установленные)'!$E$10*1000)+'[5]ПУНЦЕМ (потери)'!$D$63</f>
        <v>6470.7900000000009</v>
      </c>
      <c r="V94" s="25">
        <f>SUMIFS('[5]1. Отчет АТС'!$F:$F,'[5]1. Отчет АТС'!$A:$A,$A94,'[5]1. Отчет АТС'!$B:$B,20)+'[5]2. Иные услуги'!$D$11+('[5]3. Услуги по передаче'!$G$11*1000)+('[5]4. СН (Установленные)'!$E$10*1000)+'[5]ПУНЦЕМ (потери)'!$D$63</f>
        <v>6482.35</v>
      </c>
      <c r="W94" s="25">
        <f>SUMIFS('[5]1. Отчет АТС'!$F:$F,'[5]1. Отчет АТС'!$A:$A,$A94,'[5]1. Отчет АТС'!$B:$B,21)+'[5]2. Иные услуги'!$D$11+('[5]3. Услуги по передаче'!$G$11*1000)+('[5]4. СН (Установленные)'!$E$10*1000)+'[5]ПУНЦЕМ (потери)'!$D$63</f>
        <v>6456.09</v>
      </c>
      <c r="X94" s="25">
        <f>SUMIFS('[5]1. Отчет АТС'!$F:$F,'[5]1. Отчет АТС'!$A:$A,$A94,'[5]1. Отчет АТС'!$B:$B,22)+'[5]2. Иные услуги'!$D$11+('[5]3. Услуги по передаче'!$G$11*1000)+('[5]4. СН (Установленные)'!$E$10*1000)+'[5]ПУНЦЕМ (потери)'!$D$63</f>
        <v>6236.49</v>
      </c>
      <c r="Y94" s="25">
        <f>SUMIFS('[5]1. Отчет АТС'!$F:$F,'[5]1. Отчет АТС'!$A:$A,$A94,'[5]1. Отчет АТС'!$B:$B,23)+'[5]2. Иные услуги'!$D$11+('[5]3. Услуги по передаче'!$G$11*1000)+('[5]4. СН (Установленные)'!$E$10*1000)+'[5]ПУНЦЕМ (потери)'!$D$63</f>
        <v>5817.83</v>
      </c>
    </row>
    <row r="95" spans="1:25">
      <c r="A95" s="24">
        <v>45521</v>
      </c>
      <c r="B95" s="25">
        <f>SUMIFS('[5]1. Отчет АТС'!$F:$F,'[5]1. Отчет АТС'!$A:$A,$A95,'[5]1. Отчет АТС'!$B:$B,0)+'[5]2. Иные услуги'!$D$11+('[5]3. Услуги по передаче'!$G$11*1000)+('[5]4. СН (Установленные)'!$E$10*1000)+'[5]ПУНЦЕМ (потери)'!$D$63</f>
        <v>5600.39</v>
      </c>
      <c r="C95" s="25">
        <f>SUMIFS('[5]1. Отчет АТС'!$F:$F,'[5]1. Отчет АТС'!$A:$A,$A95,'[5]1. Отчет АТС'!$B:$B,1)+'[5]2. Иные услуги'!$D$11+('[5]3. Услуги по передаче'!$G$11*1000)+('[5]4. СН (Установленные)'!$E$10*1000)+'[5]ПУНЦЕМ (потери)'!$D$63</f>
        <v>5532.22</v>
      </c>
      <c r="D95" s="25">
        <f>SUMIFS('[5]1. Отчет АТС'!$F:$F,'[5]1. Отчет АТС'!$A:$A,$A95,'[5]1. Отчет АТС'!$B:$B,2)+'[5]2. Иные услуги'!$D$11+('[5]3. Услуги по передаче'!$G$11*1000)+('[5]4. СН (Установленные)'!$E$10*1000)+'[5]ПУНЦЕМ (потери)'!$D$63</f>
        <v>5441.8</v>
      </c>
      <c r="E95" s="25">
        <f>SUMIFS('[5]1. Отчет АТС'!$F:$F,'[5]1. Отчет АТС'!$A:$A,$A95,'[5]1. Отчет АТС'!$B:$B,3)+'[5]2. Иные услуги'!$D$11+('[5]3. Услуги по передаче'!$G$11*1000)+('[5]4. СН (Установленные)'!$E$10*1000)+'[5]ПУНЦЕМ (потери)'!$D$63</f>
        <v>5328.07</v>
      </c>
      <c r="F95" s="25">
        <f>SUMIFS('[5]1. Отчет АТС'!$F:$F,'[5]1. Отчет АТС'!$A:$A,$A95,'[5]1. Отчет АТС'!$B:$B,4)+'[5]2. Иные услуги'!$D$11+('[5]3. Услуги по передаче'!$G$11*1000)+('[5]4. СН (Установленные)'!$E$10*1000)+'[5]ПУНЦЕМ (потери)'!$D$63</f>
        <v>5393.84</v>
      </c>
      <c r="G95" s="25">
        <f>SUMIFS('[5]1. Отчет АТС'!$F:$F,'[5]1. Отчет АТС'!$A:$A,$A95,'[5]1. Отчет АТС'!$B:$B,5)+'[5]2. Иные услуги'!$D$11+('[5]3. Услуги по передаче'!$G$11*1000)+('[5]4. СН (Установленные)'!$E$10*1000)+'[5]ПУНЦЕМ (потери)'!$D$63</f>
        <v>5506.68</v>
      </c>
      <c r="H95" s="25">
        <f>SUMIFS('[5]1. Отчет АТС'!$F:$F,'[5]1. Отчет АТС'!$A:$A,$A95,'[5]1. Отчет АТС'!$B:$B,6)+'[5]2. Иные услуги'!$D$11+('[5]3. Услуги по передаче'!$G$11*1000)+('[5]4. СН (Установленные)'!$E$10*1000)+'[5]ПУНЦЕМ (потери)'!$D$63</f>
        <v>5587.22</v>
      </c>
      <c r="I95" s="25">
        <f>SUMIFS('[5]1. Отчет АТС'!$F:$F,'[5]1. Отчет АТС'!$A:$A,$A95,'[5]1. Отчет АТС'!$B:$B,7)+'[5]2. Иные услуги'!$D$11+('[5]3. Услуги по передаче'!$G$11*1000)+('[5]4. СН (Установленные)'!$E$10*1000)+'[5]ПУНЦЕМ (потери)'!$D$63</f>
        <v>5819.26</v>
      </c>
      <c r="J95" s="25">
        <f>SUMIFS('[5]1. Отчет АТС'!$F:$F,'[5]1. Отчет АТС'!$A:$A,$A95,'[5]1. Отчет АТС'!$B:$B,8)+'[5]2. Иные услуги'!$D$11+('[5]3. Услуги по передаче'!$G$11*1000)+('[5]4. СН (Установленные)'!$E$10*1000)+'[5]ПУНЦЕМ (потери)'!$D$63</f>
        <v>6420.18</v>
      </c>
      <c r="K95" s="25">
        <f>SUMIFS('[5]1. Отчет АТС'!$F:$F,'[5]1. Отчет АТС'!$A:$A,$A95,'[5]1. Отчет АТС'!$B:$B,9)+'[5]2. Иные услуги'!$D$11+('[5]3. Услуги по передаче'!$G$11*1000)+('[5]4. СН (Установленные)'!$E$10*1000)+'[5]ПУНЦЕМ (потери)'!$D$63</f>
        <v>6477.57</v>
      </c>
      <c r="L95" s="25">
        <f>SUMIFS('[5]1. Отчет АТС'!$F:$F,'[5]1. Отчет АТС'!$A:$A,$A95,'[5]1. Отчет АТС'!$B:$B,10)+'[5]2. Иные услуги'!$D$11+('[5]3. Услуги по передаче'!$G$11*1000)+('[5]4. СН (Установленные)'!$E$10*1000)+'[5]ПУНЦЕМ (потери)'!$D$63</f>
        <v>6493.8</v>
      </c>
      <c r="M95" s="25">
        <f>SUMIFS('[5]1. Отчет АТС'!$F:$F,'[5]1. Отчет АТС'!$A:$A,$A95,'[5]1. Отчет АТС'!$B:$B,11)+'[5]2. Иные услуги'!$D$11+('[5]3. Услуги по передаче'!$G$11*1000)+('[5]4. СН (Установленные)'!$E$10*1000)+'[5]ПУНЦЕМ (потери)'!$D$63</f>
        <v>6497.26</v>
      </c>
      <c r="N95" s="25">
        <f>SUMIFS('[5]1. Отчет АТС'!$F:$F,'[5]1. Отчет АТС'!$A:$A,$A95,'[5]1. Отчет АТС'!$B:$B,12)+'[5]2. Иные услуги'!$D$11+('[5]3. Услуги по передаче'!$G$11*1000)+('[5]4. СН (Установленные)'!$E$10*1000)+'[5]ПУНЦЕМ (потери)'!$D$63</f>
        <v>6495.26</v>
      </c>
      <c r="O95" s="25">
        <f>SUMIFS('[5]1. Отчет АТС'!$F:$F,'[5]1. Отчет АТС'!$A:$A,$A95,'[5]1. Отчет АТС'!$B:$B,13)+'[5]2. Иные услуги'!$D$11+('[5]3. Услуги по передаче'!$G$11*1000)+('[5]4. СН (Установленные)'!$E$10*1000)+'[5]ПУНЦЕМ (потери)'!$D$63</f>
        <v>6492.27</v>
      </c>
      <c r="P95" s="25">
        <f>SUMIFS('[5]1. Отчет АТС'!$F:$F,'[5]1. Отчет АТС'!$A:$A,$A95,'[5]1. Отчет АТС'!$B:$B,14)+'[5]2. Иные услуги'!$D$11+('[5]3. Услуги по передаче'!$G$11*1000)+('[5]4. СН (Установленные)'!$E$10*1000)+'[5]ПУНЦЕМ (потери)'!$D$63</f>
        <v>6500.1200000000008</v>
      </c>
      <c r="Q95" s="25">
        <f>SUMIFS('[5]1. Отчет АТС'!$F:$F,'[5]1. Отчет АТС'!$A:$A,$A95,'[5]1. Отчет АТС'!$B:$B,15)+'[5]2. Иные услуги'!$D$11+('[5]3. Услуги по передаче'!$G$11*1000)+('[5]4. СН (Установленные)'!$E$10*1000)+'[5]ПУНЦЕМ (потери)'!$D$63</f>
        <v>6498.2900000000009</v>
      </c>
      <c r="R95" s="25">
        <f>SUMIFS('[5]1. Отчет АТС'!$F:$F,'[5]1. Отчет АТС'!$A:$A,$A95,'[5]1. Отчет АТС'!$B:$B,16)+'[5]2. Иные услуги'!$D$11+('[5]3. Услуги по передаче'!$G$11*1000)+('[5]4. СН (Установленные)'!$E$10*1000)+'[5]ПУНЦЕМ (потери)'!$D$63</f>
        <v>6502.8700000000008</v>
      </c>
      <c r="S95" s="25">
        <f>SUMIFS('[5]1. Отчет АТС'!$F:$F,'[5]1. Отчет АТС'!$A:$A,$A95,'[5]1. Отчет АТС'!$B:$B,17)+'[5]2. Иные услуги'!$D$11+('[5]3. Услуги по передаче'!$G$11*1000)+('[5]4. СН (Установленные)'!$E$10*1000)+'[5]ПУНЦЕМ (потери)'!$D$63</f>
        <v>6500.65</v>
      </c>
      <c r="T95" s="25">
        <f>SUMIFS('[5]1. Отчет АТС'!$F:$F,'[5]1. Отчет АТС'!$A:$A,$A95,'[5]1. Отчет АТС'!$B:$B,18)+'[5]2. Иные услуги'!$D$11+('[5]3. Услуги по передаче'!$G$11*1000)+('[5]4. СН (Установленные)'!$E$10*1000)+'[5]ПУНЦЕМ (потери)'!$D$63</f>
        <v>6494.96</v>
      </c>
      <c r="U95" s="25">
        <f>SUMIFS('[5]1. Отчет АТС'!$F:$F,'[5]1. Отчет АТС'!$A:$A,$A95,'[5]1. Отчет АТС'!$B:$B,19)+'[5]2. Иные услуги'!$D$11+('[5]3. Услуги по передаче'!$G$11*1000)+('[5]4. СН (Установленные)'!$E$10*1000)+'[5]ПУНЦЕМ (потери)'!$D$63</f>
        <v>6478.84</v>
      </c>
      <c r="V95" s="25">
        <f>SUMIFS('[5]1. Отчет АТС'!$F:$F,'[5]1. Отчет АТС'!$A:$A,$A95,'[5]1. Отчет АТС'!$B:$B,20)+'[5]2. Иные услуги'!$D$11+('[5]3. Услуги по передаче'!$G$11*1000)+('[5]4. СН (Установленные)'!$E$10*1000)+'[5]ПУНЦЕМ (потери)'!$D$63</f>
        <v>6481.42</v>
      </c>
      <c r="W95" s="25">
        <f>SUMIFS('[5]1. Отчет АТС'!$F:$F,'[5]1. Отчет АТС'!$A:$A,$A95,'[5]1. Отчет АТС'!$B:$B,21)+'[5]2. Иные услуги'!$D$11+('[5]3. Услуги по передаче'!$G$11*1000)+('[5]4. СН (Установленные)'!$E$10*1000)+'[5]ПУНЦЕМ (потери)'!$D$63</f>
        <v>6473.1200000000008</v>
      </c>
      <c r="X95" s="25">
        <f>SUMIFS('[5]1. Отчет АТС'!$F:$F,'[5]1. Отчет АТС'!$A:$A,$A95,'[5]1. Отчет АТС'!$B:$B,22)+'[5]2. Иные услуги'!$D$11+('[5]3. Услуги по передаче'!$G$11*1000)+('[5]4. СН (Установленные)'!$E$10*1000)+'[5]ПУНЦЕМ (потери)'!$D$63</f>
        <v>6191.07</v>
      </c>
      <c r="Y95" s="25">
        <f>SUMIFS('[5]1. Отчет АТС'!$F:$F,'[5]1. Отчет АТС'!$A:$A,$A95,'[5]1. Отчет АТС'!$B:$B,23)+'[5]2. Иные услуги'!$D$11+('[5]3. Услуги по передаче'!$G$11*1000)+('[5]4. СН (Установленные)'!$E$10*1000)+'[5]ПУНЦЕМ (потери)'!$D$63</f>
        <v>5813.28</v>
      </c>
    </row>
    <row r="96" spans="1:25">
      <c r="A96" s="24">
        <v>45522</v>
      </c>
      <c r="B96" s="25">
        <f>SUMIFS('[5]1. Отчет АТС'!$F:$F,'[5]1. Отчет АТС'!$A:$A,$A96,'[5]1. Отчет АТС'!$B:$B,0)+'[5]2. Иные услуги'!$D$11+('[5]3. Услуги по передаче'!$G$11*1000)+('[5]4. СН (Установленные)'!$E$10*1000)+'[5]ПУНЦЕМ (потери)'!$D$63</f>
        <v>5590.8</v>
      </c>
      <c r="C96" s="25">
        <f>SUMIFS('[5]1. Отчет АТС'!$F:$F,'[5]1. Отчет АТС'!$A:$A,$A96,'[5]1. Отчет АТС'!$B:$B,1)+'[5]2. Иные услуги'!$D$11+('[5]3. Услуги по передаче'!$G$11*1000)+('[5]4. СН (Установленные)'!$E$10*1000)+'[5]ПУНЦЕМ (потери)'!$D$63</f>
        <v>5501.17</v>
      </c>
      <c r="D96" s="25">
        <f>SUMIFS('[5]1. Отчет АТС'!$F:$F,'[5]1. Отчет АТС'!$A:$A,$A96,'[5]1. Отчет АТС'!$B:$B,2)+'[5]2. Иные услуги'!$D$11+('[5]3. Услуги по передаче'!$G$11*1000)+('[5]4. СН (Установленные)'!$E$10*1000)+'[5]ПУНЦЕМ (потери)'!$D$63</f>
        <v>5330.51</v>
      </c>
      <c r="E96" s="25">
        <f>SUMIFS('[5]1. Отчет АТС'!$F:$F,'[5]1. Отчет АТС'!$A:$A,$A96,'[5]1. Отчет АТС'!$B:$B,3)+'[5]2. Иные услуги'!$D$11+('[5]3. Услуги по передаче'!$G$11*1000)+('[5]4. СН (Установленные)'!$E$10*1000)+'[5]ПУНЦЕМ (потери)'!$D$63</f>
        <v>5267.5599999999995</v>
      </c>
      <c r="F96" s="25">
        <f>SUMIFS('[5]1. Отчет АТС'!$F:$F,'[5]1. Отчет АТС'!$A:$A,$A96,'[5]1. Отчет АТС'!$B:$B,4)+'[5]2. Иные услуги'!$D$11+('[5]3. Услуги по передаче'!$G$11*1000)+('[5]4. СН (Установленные)'!$E$10*1000)+'[5]ПУНЦЕМ (потери)'!$D$63</f>
        <v>5252.21</v>
      </c>
      <c r="G96" s="25">
        <f>SUMIFS('[5]1. Отчет АТС'!$F:$F,'[5]1. Отчет АТС'!$A:$A,$A96,'[5]1. Отчет АТС'!$B:$B,5)+'[5]2. Иные услуги'!$D$11+('[5]3. Услуги по передаче'!$G$11*1000)+('[5]4. СН (Установленные)'!$E$10*1000)+'[5]ПУНЦЕМ (потери)'!$D$63</f>
        <v>5483.68</v>
      </c>
      <c r="H96" s="25">
        <f>SUMIFS('[5]1. Отчет АТС'!$F:$F,'[5]1. Отчет АТС'!$A:$A,$A96,'[5]1. Отчет АТС'!$B:$B,6)+'[5]2. Иные услуги'!$D$11+('[5]3. Услуги по передаче'!$G$11*1000)+('[5]4. СН (Установленные)'!$E$10*1000)+'[5]ПУНЦЕМ (потери)'!$D$63</f>
        <v>5585.28</v>
      </c>
      <c r="I96" s="25">
        <f>SUMIFS('[5]1. Отчет АТС'!$F:$F,'[5]1. Отчет АТС'!$A:$A,$A96,'[5]1. Отчет АТС'!$B:$B,7)+'[5]2. Иные услуги'!$D$11+('[5]3. Услуги по передаче'!$G$11*1000)+('[5]4. СН (Установленные)'!$E$10*1000)+'[5]ПУНЦЕМ (потери)'!$D$63</f>
        <v>5895.78</v>
      </c>
      <c r="J96" s="25">
        <f>SUMIFS('[5]1. Отчет АТС'!$F:$F,'[5]1. Отчет АТС'!$A:$A,$A96,'[5]1. Отчет АТС'!$B:$B,8)+'[5]2. Иные услуги'!$D$11+('[5]3. Услуги по передаче'!$G$11*1000)+('[5]4. СН (Установленные)'!$E$10*1000)+'[5]ПУНЦЕМ (потери)'!$D$63</f>
        <v>6464.43</v>
      </c>
      <c r="K96" s="25">
        <f>SUMIFS('[5]1. Отчет АТС'!$F:$F,'[5]1. Отчет АТС'!$A:$A,$A96,'[5]1. Отчет АТС'!$B:$B,9)+'[5]2. Иные услуги'!$D$11+('[5]3. Услуги по передаче'!$G$11*1000)+('[5]4. СН (Установленные)'!$E$10*1000)+'[5]ПУНЦЕМ (потери)'!$D$63</f>
        <v>6509.5</v>
      </c>
      <c r="L96" s="25">
        <f>SUMIFS('[5]1. Отчет АТС'!$F:$F,'[5]1. Отчет АТС'!$A:$A,$A96,'[5]1. Отчет АТС'!$B:$B,10)+'[5]2. Иные услуги'!$D$11+('[5]3. Услуги по передаче'!$G$11*1000)+('[5]4. СН (Установленные)'!$E$10*1000)+'[5]ПУНЦЕМ (потери)'!$D$63</f>
        <v>6582.73</v>
      </c>
      <c r="M96" s="25">
        <f>SUMIFS('[5]1. Отчет АТС'!$F:$F,'[5]1. Отчет АТС'!$A:$A,$A96,'[5]1. Отчет АТС'!$B:$B,11)+'[5]2. Иные услуги'!$D$11+('[5]3. Услуги по передаче'!$G$11*1000)+('[5]4. СН (Установленные)'!$E$10*1000)+'[5]ПУНЦЕМ (потери)'!$D$63</f>
        <v>6602.7000000000007</v>
      </c>
      <c r="N96" s="25">
        <f>SUMIFS('[5]1. Отчет АТС'!$F:$F,'[5]1. Отчет АТС'!$A:$A,$A96,'[5]1. Отчет АТС'!$B:$B,12)+'[5]2. Иные услуги'!$D$11+('[5]3. Услуги по передаче'!$G$11*1000)+('[5]4. СН (Установленные)'!$E$10*1000)+'[5]ПУНЦЕМ (потери)'!$D$63</f>
        <v>6607.1200000000008</v>
      </c>
      <c r="O96" s="25">
        <f>SUMIFS('[5]1. Отчет АТС'!$F:$F,'[5]1. Отчет АТС'!$A:$A,$A96,'[5]1. Отчет АТС'!$B:$B,13)+'[5]2. Иные услуги'!$D$11+('[5]3. Услуги по передаче'!$G$11*1000)+('[5]4. СН (Установленные)'!$E$10*1000)+'[5]ПУНЦЕМ (потери)'!$D$63</f>
        <v>6639.73</v>
      </c>
      <c r="P96" s="25">
        <f>SUMIFS('[5]1. Отчет АТС'!$F:$F,'[5]1. Отчет АТС'!$A:$A,$A96,'[5]1. Отчет АТС'!$B:$B,14)+'[5]2. Иные услуги'!$D$11+('[5]3. Услуги по передаче'!$G$11*1000)+('[5]4. СН (Установленные)'!$E$10*1000)+'[5]ПУНЦЕМ (потери)'!$D$63</f>
        <v>6683.3700000000008</v>
      </c>
      <c r="Q96" s="25">
        <f>SUMIFS('[5]1. Отчет АТС'!$F:$F,'[5]1. Отчет АТС'!$A:$A,$A96,'[5]1. Отчет АТС'!$B:$B,15)+'[5]2. Иные услуги'!$D$11+('[5]3. Услуги по передаче'!$G$11*1000)+('[5]4. СН (Установленные)'!$E$10*1000)+'[5]ПУНЦЕМ (потери)'!$D$63</f>
        <v>6615.27</v>
      </c>
      <c r="R96" s="25">
        <f>SUMIFS('[5]1. Отчет АТС'!$F:$F,'[5]1. Отчет АТС'!$A:$A,$A96,'[5]1. Отчет АТС'!$B:$B,16)+'[5]2. Иные услуги'!$D$11+('[5]3. Услуги по передаче'!$G$11*1000)+('[5]4. СН (Установленные)'!$E$10*1000)+'[5]ПУНЦЕМ (потери)'!$D$63</f>
        <v>6618.06</v>
      </c>
      <c r="S96" s="25">
        <f>SUMIFS('[5]1. Отчет АТС'!$F:$F,'[5]1. Отчет АТС'!$A:$A,$A96,'[5]1. Отчет АТС'!$B:$B,17)+'[5]2. Иные услуги'!$D$11+('[5]3. Услуги по передаче'!$G$11*1000)+('[5]4. СН (Установленные)'!$E$10*1000)+'[5]ПУНЦЕМ (потери)'!$D$63</f>
        <v>6618.3600000000006</v>
      </c>
      <c r="T96" s="25">
        <f>SUMIFS('[5]1. Отчет АТС'!$F:$F,'[5]1. Отчет АТС'!$A:$A,$A96,'[5]1. Отчет АТС'!$B:$B,18)+'[5]2. Иные услуги'!$D$11+('[5]3. Услуги по передаче'!$G$11*1000)+('[5]4. СН (Установленные)'!$E$10*1000)+'[5]ПУНЦЕМ (потери)'!$D$63</f>
        <v>6619.1</v>
      </c>
      <c r="U96" s="25">
        <f>SUMIFS('[5]1. Отчет АТС'!$F:$F,'[5]1. Отчет АТС'!$A:$A,$A96,'[5]1. Отчет АТС'!$B:$B,19)+'[5]2. Иные услуги'!$D$11+('[5]3. Услуги по передаче'!$G$11*1000)+('[5]4. СН (Установленные)'!$E$10*1000)+'[5]ПУНЦЕМ (потери)'!$D$63</f>
        <v>6538.64</v>
      </c>
      <c r="V96" s="25">
        <f>SUMIFS('[5]1. Отчет АТС'!$F:$F,'[5]1. Отчет АТС'!$A:$A,$A96,'[5]1. Отчет АТС'!$B:$B,20)+'[5]2. Иные услуги'!$D$11+('[5]3. Услуги по передаче'!$G$11*1000)+('[5]4. СН (Установленные)'!$E$10*1000)+'[5]ПУНЦЕМ (потери)'!$D$63</f>
        <v>6542.68</v>
      </c>
      <c r="W96" s="25">
        <f>SUMIFS('[5]1. Отчет АТС'!$F:$F,'[5]1. Отчет АТС'!$A:$A,$A96,'[5]1. Отчет АТС'!$B:$B,21)+'[5]2. Иные услуги'!$D$11+('[5]3. Услуги по передаче'!$G$11*1000)+('[5]4. СН (Установленные)'!$E$10*1000)+'[5]ПУНЦЕМ (потери)'!$D$63</f>
        <v>6502.3600000000006</v>
      </c>
      <c r="X96" s="25">
        <f>SUMIFS('[5]1. Отчет АТС'!$F:$F,'[5]1. Отчет АТС'!$A:$A,$A96,'[5]1. Отчет АТС'!$B:$B,22)+'[5]2. Иные услуги'!$D$11+('[5]3. Услуги по передаче'!$G$11*1000)+('[5]4. СН (Установленные)'!$E$10*1000)+'[5]ПУНЦЕМ (потери)'!$D$63</f>
        <v>6444.2000000000007</v>
      </c>
      <c r="Y96" s="25">
        <f>SUMIFS('[5]1. Отчет АТС'!$F:$F,'[5]1. Отчет АТС'!$A:$A,$A96,'[5]1. Отчет АТС'!$B:$B,23)+'[5]2. Иные услуги'!$D$11+('[5]3. Услуги по передаче'!$G$11*1000)+('[5]4. СН (Установленные)'!$E$10*1000)+'[5]ПУНЦЕМ (потери)'!$D$63</f>
        <v>5889.79</v>
      </c>
    </row>
    <row r="97" spans="1:25">
      <c r="A97" s="24">
        <v>45523</v>
      </c>
      <c r="B97" s="25">
        <f>SUMIFS('[5]1. Отчет АТС'!$F:$F,'[5]1. Отчет АТС'!$A:$A,$A97,'[5]1. Отчет АТС'!$B:$B,0)+'[5]2. Иные услуги'!$D$11+('[5]3. Услуги по передаче'!$G$11*1000)+('[5]4. СН (Установленные)'!$E$10*1000)+'[5]ПУНЦЕМ (потери)'!$D$63</f>
        <v>5616.24</v>
      </c>
      <c r="C97" s="25">
        <f>SUMIFS('[5]1. Отчет АТС'!$F:$F,'[5]1. Отчет АТС'!$A:$A,$A97,'[5]1. Отчет АТС'!$B:$B,1)+'[5]2. Иные услуги'!$D$11+('[5]3. Услуги по передаче'!$G$11*1000)+('[5]4. СН (Установленные)'!$E$10*1000)+'[5]ПУНЦЕМ (потери)'!$D$63</f>
        <v>5568.4</v>
      </c>
      <c r="D97" s="25">
        <f>SUMIFS('[5]1. Отчет АТС'!$F:$F,'[5]1. Отчет АТС'!$A:$A,$A97,'[5]1. Отчет АТС'!$B:$B,2)+'[5]2. Иные услуги'!$D$11+('[5]3. Услуги по передаче'!$G$11*1000)+('[5]4. СН (Установленные)'!$E$10*1000)+'[5]ПУНЦЕМ (потери)'!$D$63</f>
        <v>5364.21</v>
      </c>
      <c r="E97" s="25">
        <f>SUMIFS('[5]1. Отчет АТС'!$F:$F,'[5]1. Отчет АТС'!$A:$A,$A97,'[5]1. Отчет АТС'!$B:$B,3)+'[5]2. Иные услуги'!$D$11+('[5]3. Услуги по передаче'!$G$11*1000)+('[5]4. СН (Установленные)'!$E$10*1000)+'[5]ПУНЦЕМ (потери)'!$D$63</f>
        <v>5220.1399999999994</v>
      </c>
      <c r="F97" s="25">
        <f>SUMIFS('[5]1. Отчет АТС'!$F:$F,'[5]1. Отчет АТС'!$A:$A,$A97,'[5]1. Отчет АТС'!$B:$B,4)+'[5]2. Иные услуги'!$D$11+('[5]3. Услуги по передаче'!$G$11*1000)+('[5]4. СН (Установленные)'!$E$10*1000)+'[5]ПУНЦЕМ (потери)'!$D$63</f>
        <v>5203.63</v>
      </c>
      <c r="G97" s="25">
        <f>SUMIFS('[5]1. Отчет АТС'!$F:$F,'[5]1. Отчет АТС'!$A:$A,$A97,'[5]1. Отчет АТС'!$B:$B,5)+'[5]2. Иные услуги'!$D$11+('[5]3. Услуги по передаче'!$G$11*1000)+('[5]4. СН (Установленные)'!$E$10*1000)+'[5]ПУНЦЕМ (потери)'!$D$63</f>
        <v>5510.76</v>
      </c>
      <c r="H97" s="25">
        <f>SUMIFS('[5]1. Отчет АТС'!$F:$F,'[5]1. Отчет АТС'!$A:$A,$A97,'[5]1. Отчет АТС'!$B:$B,6)+'[5]2. Иные услуги'!$D$11+('[5]3. Услуги по передаче'!$G$11*1000)+('[5]4. СН (Установленные)'!$E$10*1000)+'[5]ПУНЦЕМ (потери)'!$D$63</f>
        <v>5606.05</v>
      </c>
      <c r="I97" s="25">
        <f>SUMIFS('[5]1. Отчет АТС'!$F:$F,'[5]1. Отчет АТС'!$A:$A,$A97,'[5]1. Отчет АТС'!$B:$B,7)+'[5]2. Иные услуги'!$D$11+('[5]3. Услуги по передаче'!$G$11*1000)+('[5]4. СН (Установленные)'!$E$10*1000)+'[5]ПУНЦЕМ (потери)'!$D$63</f>
        <v>5937.86</v>
      </c>
      <c r="J97" s="25">
        <f>SUMIFS('[5]1. Отчет АТС'!$F:$F,'[5]1. Отчет АТС'!$A:$A,$A97,'[5]1. Отчет АТС'!$B:$B,8)+'[5]2. Иные услуги'!$D$11+('[5]3. Услуги по передаче'!$G$11*1000)+('[5]4. СН (Установленные)'!$E$10*1000)+'[5]ПУНЦЕМ (потери)'!$D$63</f>
        <v>6490.99</v>
      </c>
      <c r="K97" s="25">
        <f>SUMIFS('[5]1. Отчет АТС'!$F:$F,'[5]1. Отчет АТС'!$A:$A,$A97,'[5]1. Отчет АТС'!$B:$B,9)+'[5]2. Иные услуги'!$D$11+('[5]3. Услуги по передаче'!$G$11*1000)+('[5]4. СН (Установленные)'!$E$10*1000)+'[5]ПУНЦЕМ (потери)'!$D$63</f>
        <v>6601.6100000000006</v>
      </c>
      <c r="L97" s="25">
        <f>SUMIFS('[5]1. Отчет АТС'!$F:$F,'[5]1. Отчет АТС'!$A:$A,$A97,'[5]1. Отчет АТС'!$B:$B,10)+'[5]2. Иные услуги'!$D$11+('[5]3. Услуги по передаче'!$G$11*1000)+('[5]4. СН (Установленные)'!$E$10*1000)+'[5]ПУНЦЕМ (потери)'!$D$63</f>
        <v>6724.17</v>
      </c>
      <c r="M97" s="25">
        <f>SUMIFS('[5]1. Отчет АТС'!$F:$F,'[5]1. Отчет АТС'!$A:$A,$A97,'[5]1. Отчет АТС'!$B:$B,11)+'[5]2. Иные услуги'!$D$11+('[5]3. Услуги по передаче'!$G$11*1000)+('[5]4. СН (Установленные)'!$E$10*1000)+'[5]ПУНЦЕМ (потери)'!$D$63</f>
        <v>6765.8600000000006</v>
      </c>
      <c r="N97" s="25">
        <f>SUMIFS('[5]1. Отчет АТС'!$F:$F,'[5]1. Отчет АТС'!$A:$A,$A97,'[5]1. Отчет АТС'!$B:$B,12)+'[5]2. Иные услуги'!$D$11+('[5]3. Услуги по передаче'!$G$11*1000)+('[5]4. СН (Установленные)'!$E$10*1000)+'[5]ПУНЦЕМ (потери)'!$D$63</f>
        <v>6781.17</v>
      </c>
      <c r="O97" s="25">
        <f>SUMIFS('[5]1. Отчет АТС'!$F:$F,'[5]1. Отчет АТС'!$A:$A,$A97,'[5]1. Отчет АТС'!$B:$B,13)+'[5]2. Иные услуги'!$D$11+('[5]3. Услуги по передаче'!$G$11*1000)+('[5]4. СН (Установленные)'!$E$10*1000)+'[5]ПУНЦЕМ (потери)'!$D$63</f>
        <v>6797.9500000000007</v>
      </c>
      <c r="P97" s="25">
        <f>SUMIFS('[5]1. Отчет АТС'!$F:$F,'[5]1. Отчет АТС'!$A:$A,$A97,'[5]1. Отчет АТС'!$B:$B,14)+'[5]2. Иные услуги'!$D$11+('[5]3. Услуги по передаче'!$G$11*1000)+('[5]4. СН (Установленные)'!$E$10*1000)+'[5]ПУНЦЕМ (потери)'!$D$63</f>
        <v>6831.31</v>
      </c>
      <c r="Q97" s="25">
        <f>SUMIFS('[5]1. Отчет АТС'!$F:$F,'[5]1. Отчет АТС'!$A:$A,$A97,'[5]1. Отчет АТС'!$B:$B,15)+'[5]2. Иные услуги'!$D$11+('[5]3. Услуги по передаче'!$G$11*1000)+('[5]4. СН (Установленные)'!$E$10*1000)+'[5]ПУНЦЕМ (потери)'!$D$63</f>
        <v>6849</v>
      </c>
      <c r="R97" s="25">
        <f>SUMIFS('[5]1. Отчет АТС'!$F:$F,'[5]1. Отчет АТС'!$A:$A,$A97,'[5]1. Отчет АТС'!$B:$B,16)+'[5]2. Иные услуги'!$D$11+('[5]3. Услуги по передаче'!$G$11*1000)+('[5]4. СН (Установленные)'!$E$10*1000)+'[5]ПУНЦЕМ (потери)'!$D$63</f>
        <v>6856.38</v>
      </c>
      <c r="S97" s="25">
        <f>SUMIFS('[5]1. Отчет АТС'!$F:$F,'[5]1. Отчет АТС'!$A:$A,$A97,'[5]1. Отчет АТС'!$B:$B,17)+'[5]2. Иные услуги'!$D$11+('[5]3. Услуги по передаче'!$G$11*1000)+('[5]4. СН (Установленные)'!$E$10*1000)+'[5]ПУНЦЕМ (потери)'!$D$63</f>
        <v>6864.09</v>
      </c>
      <c r="T97" s="25">
        <f>SUMIFS('[5]1. Отчет АТС'!$F:$F,'[5]1. Отчет АТС'!$A:$A,$A97,'[5]1. Отчет АТС'!$B:$B,18)+'[5]2. Иные услуги'!$D$11+('[5]3. Услуги по передаче'!$G$11*1000)+('[5]4. СН (Установленные)'!$E$10*1000)+'[5]ПУНЦЕМ (потери)'!$D$63</f>
        <v>6797.23</v>
      </c>
      <c r="U97" s="25">
        <f>SUMIFS('[5]1. Отчет АТС'!$F:$F,'[5]1. Отчет АТС'!$A:$A,$A97,'[5]1. Отчет АТС'!$B:$B,19)+'[5]2. Иные услуги'!$D$11+('[5]3. Услуги по передаче'!$G$11*1000)+('[5]4. СН (Установленные)'!$E$10*1000)+'[5]ПУНЦЕМ (потери)'!$D$63</f>
        <v>6680.43</v>
      </c>
      <c r="V97" s="25">
        <f>SUMIFS('[5]1. Отчет АТС'!$F:$F,'[5]1. Отчет АТС'!$A:$A,$A97,'[5]1. Отчет АТС'!$B:$B,20)+'[5]2. Иные услуги'!$D$11+('[5]3. Услуги по передаче'!$G$11*1000)+('[5]4. СН (Установленные)'!$E$10*1000)+'[5]ПУНЦЕМ (потери)'!$D$63</f>
        <v>6704.81</v>
      </c>
      <c r="W97" s="25">
        <f>SUMIFS('[5]1. Отчет АТС'!$F:$F,'[5]1. Отчет АТС'!$A:$A,$A97,'[5]1. Отчет АТС'!$B:$B,21)+'[5]2. Иные услуги'!$D$11+('[5]3. Услуги по передаче'!$G$11*1000)+('[5]4. СН (Установленные)'!$E$10*1000)+'[5]ПУНЦЕМ (потери)'!$D$63</f>
        <v>6636.2800000000007</v>
      </c>
      <c r="X97" s="25">
        <f>SUMIFS('[5]1. Отчет АТС'!$F:$F,'[5]1. Отчет АТС'!$A:$A,$A97,'[5]1. Отчет АТС'!$B:$B,22)+'[5]2. Иные услуги'!$D$11+('[5]3. Услуги по передаче'!$G$11*1000)+('[5]4. СН (Установленные)'!$E$10*1000)+'[5]ПУНЦЕМ (потери)'!$D$63</f>
        <v>6473.9500000000007</v>
      </c>
      <c r="Y97" s="25">
        <f>SUMIFS('[5]1. Отчет АТС'!$F:$F,'[5]1. Отчет АТС'!$A:$A,$A97,'[5]1. Отчет АТС'!$B:$B,23)+'[5]2. Иные услуги'!$D$11+('[5]3. Услуги по передаче'!$G$11*1000)+('[5]4. СН (Установленные)'!$E$10*1000)+'[5]ПУНЦЕМ (потери)'!$D$63</f>
        <v>5954.4</v>
      </c>
    </row>
    <row r="98" spans="1:25">
      <c r="A98" s="24">
        <v>45524</v>
      </c>
      <c r="B98" s="25">
        <f>SUMIFS('[5]1. Отчет АТС'!$F:$F,'[5]1. Отчет АТС'!$A:$A,$A98,'[5]1. Отчет АТС'!$B:$B,0)+'[5]2. Иные услуги'!$D$11+('[5]3. Услуги по передаче'!$G$11*1000)+('[5]4. СН (Установленные)'!$E$10*1000)+'[5]ПУНЦЕМ (потери)'!$D$63</f>
        <v>5634.55</v>
      </c>
      <c r="C98" s="25">
        <f>SUMIFS('[5]1. Отчет АТС'!$F:$F,'[5]1. Отчет АТС'!$A:$A,$A98,'[5]1. Отчет АТС'!$B:$B,1)+'[5]2. Иные услуги'!$D$11+('[5]3. Услуги по передаче'!$G$11*1000)+('[5]4. СН (Установленные)'!$E$10*1000)+'[5]ПУНЦЕМ (потери)'!$D$63</f>
        <v>5592.05</v>
      </c>
      <c r="D98" s="25">
        <f>SUMIFS('[5]1. Отчет АТС'!$F:$F,'[5]1. Отчет АТС'!$A:$A,$A98,'[5]1. Отчет АТС'!$B:$B,2)+'[5]2. Иные услуги'!$D$11+('[5]3. Услуги по передаче'!$G$11*1000)+('[5]4. СН (Установленные)'!$E$10*1000)+'[5]ПУНЦЕМ (потери)'!$D$63</f>
        <v>5379.91</v>
      </c>
      <c r="E98" s="25">
        <f>SUMIFS('[5]1. Отчет АТС'!$F:$F,'[5]1. Отчет АТС'!$A:$A,$A98,'[5]1. Отчет АТС'!$B:$B,3)+'[5]2. Иные услуги'!$D$11+('[5]3. Услуги по передаче'!$G$11*1000)+('[5]4. СН (Установленные)'!$E$10*1000)+'[5]ПУНЦЕМ (потери)'!$D$63</f>
        <v>5271.27</v>
      </c>
      <c r="F98" s="25">
        <f>SUMIFS('[5]1. Отчет АТС'!$F:$F,'[5]1. Отчет АТС'!$A:$A,$A98,'[5]1. Отчет АТС'!$B:$B,4)+'[5]2. Иные услуги'!$D$11+('[5]3. Услуги по передаче'!$G$11*1000)+('[5]4. СН (Установленные)'!$E$10*1000)+'[5]ПУНЦЕМ (потери)'!$D$63</f>
        <v>5211.93</v>
      </c>
      <c r="G98" s="25">
        <f>SUMIFS('[5]1. Отчет АТС'!$F:$F,'[5]1. Отчет АТС'!$A:$A,$A98,'[5]1. Отчет АТС'!$B:$B,5)+'[5]2. Иные услуги'!$D$11+('[5]3. Услуги по передаче'!$G$11*1000)+('[5]4. СН (Установленные)'!$E$10*1000)+'[5]ПУНЦЕМ (потери)'!$D$63</f>
        <v>5403.18</v>
      </c>
      <c r="H98" s="25">
        <f>SUMIFS('[5]1. Отчет АТС'!$F:$F,'[5]1. Отчет АТС'!$A:$A,$A98,'[5]1. Отчет АТС'!$B:$B,6)+'[5]2. Иные услуги'!$D$11+('[5]3. Услуги по передаче'!$G$11*1000)+('[5]4. СН (Установленные)'!$E$10*1000)+'[5]ПУНЦЕМ (потери)'!$D$63</f>
        <v>5538.76</v>
      </c>
      <c r="I98" s="25">
        <f>SUMIFS('[5]1. Отчет АТС'!$F:$F,'[5]1. Отчет АТС'!$A:$A,$A98,'[5]1. Отчет АТС'!$B:$B,7)+'[5]2. Иные услуги'!$D$11+('[5]3. Услуги по передаче'!$G$11*1000)+('[5]4. СН (Установленные)'!$E$10*1000)+'[5]ПУНЦЕМ (потери)'!$D$63</f>
        <v>5829.8</v>
      </c>
      <c r="J98" s="25">
        <f>SUMIFS('[5]1. Отчет АТС'!$F:$F,'[5]1. Отчет АТС'!$A:$A,$A98,'[5]1. Отчет АТС'!$B:$B,8)+'[5]2. Иные услуги'!$D$11+('[5]3. Услуги по передаче'!$G$11*1000)+('[5]4. СН (Установленные)'!$E$10*1000)+'[5]ПУНЦЕМ (потери)'!$D$63</f>
        <v>6469.9400000000005</v>
      </c>
      <c r="K98" s="25">
        <f>SUMIFS('[5]1. Отчет АТС'!$F:$F,'[5]1. Отчет АТС'!$A:$A,$A98,'[5]1. Отчет АТС'!$B:$B,9)+'[5]2. Иные услуги'!$D$11+('[5]3. Услуги по передаче'!$G$11*1000)+('[5]4. СН (Установленные)'!$E$10*1000)+'[5]ПУНЦЕМ (потери)'!$D$63</f>
        <v>6496.8</v>
      </c>
      <c r="L98" s="25">
        <f>SUMIFS('[5]1. Отчет АТС'!$F:$F,'[5]1. Отчет АТС'!$A:$A,$A98,'[5]1. Отчет АТС'!$B:$B,10)+'[5]2. Иные услуги'!$D$11+('[5]3. Услуги по передаче'!$G$11*1000)+('[5]4. СН (Установленные)'!$E$10*1000)+'[5]ПУНЦЕМ (потери)'!$D$63</f>
        <v>6543.24</v>
      </c>
      <c r="M98" s="25">
        <f>SUMIFS('[5]1. Отчет АТС'!$F:$F,'[5]1. Отчет АТС'!$A:$A,$A98,'[5]1. Отчет АТС'!$B:$B,11)+'[5]2. Иные услуги'!$D$11+('[5]3. Услуги по передаче'!$G$11*1000)+('[5]4. СН (Установленные)'!$E$10*1000)+'[5]ПУНЦЕМ (потери)'!$D$63</f>
        <v>6578.77</v>
      </c>
      <c r="N98" s="25">
        <f>SUMIFS('[5]1. Отчет АТС'!$F:$F,'[5]1. Отчет АТС'!$A:$A,$A98,'[5]1. Отчет АТС'!$B:$B,12)+'[5]2. Иные услуги'!$D$11+('[5]3. Услуги по передаче'!$G$11*1000)+('[5]4. СН (Установленные)'!$E$10*1000)+'[5]ПУНЦЕМ (потери)'!$D$63</f>
        <v>6606.83</v>
      </c>
      <c r="O98" s="25">
        <f>SUMIFS('[5]1. Отчет АТС'!$F:$F,'[5]1. Отчет АТС'!$A:$A,$A98,'[5]1. Отчет АТС'!$B:$B,13)+'[5]2. Иные услуги'!$D$11+('[5]3. Услуги по передаче'!$G$11*1000)+('[5]4. СН (Установленные)'!$E$10*1000)+'[5]ПУНЦЕМ (потери)'!$D$63</f>
        <v>6568.47</v>
      </c>
      <c r="P98" s="25">
        <f>SUMIFS('[5]1. Отчет АТС'!$F:$F,'[5]1. Отчет АТС'!$A:$A,$A98,'[5]1. Отчет АТС'!$B:$B,14)+'[5]2. Иные услуги'!$D$11+('[5]3. Услуги по передаче'!$G$11*1000)+('[5]4. СН (Установленные)'!$E$10*1000)+'[5]ПУНЦЕМ (потери)'!$D$63</f>
        <v>6584.35</v>
      </c>
      <c r="Q98" s="25">
        <f>SUMIFS('[5]1. Отчет АТС'!$F:$F,'[5]1. Отчет АТС'!$A:$A,$A98,'[5]1. Отчет АТС'!$B:$B,15)+'[5]2. Иные услуги'!$D$11+('[5]3. Услуги по передаче'!$G$11*1000)+('[5]4. СН (Установленные)'!$E$10*1000)+'[5]ПУНЦЕМ (потери)'!$D$63</f>
        <v>6591.6200000000008</v>
      </c>
      <c r="R98" s="25">
        <f>SUMIFS('[5]1. Отчет АТС'!$F:$F,'[5]1. Отчет АТС'!$A:$A,$A98,'[5]1. Отчет АТС'!$B:$B,16)+'[5]2. Иные услуги'!$D$11+('[5]3. Услуги по передаче'!$G$11*1000)+('[5]4. СН (Установленные)'!$E$10*1000)+'[5]ПУНЦЕМ (потери)'!$D$63</f>
        <v>6575.76</v>
      </c>
      <c r="S98" s="25">
        <f>SUMIFS('[5]1. Отчет АТС'!$F:$F,'[5]1. Отчет АТС'!$A:$A,$A98,'[5]1. Отчет АТС'!$B:$B,17)+'[5]2. Иные услуги'!$D$11+('[5]3. Услуги по передаче'!$G$11*1000)+('[5]4. СН (Установленные)'!$E$10*1000)+'[5]ПУНЦЕМ (потери)'!$D$63</f>
        <v>6573.34</v>
      </c>
      <c r="T98" s="25">
        <f>SUMIFS('[5]1. Отчет АТС'!$F:$F,'[5]1. Отчет АТС'!$A:$A,$A98,'[5]1. Отчет АТС'!$B:$B,18)+'[5]2. Иные услуги'!$D$11+('[5]3. Услуги по передаче'!$G$11*1000)+('[5]4. СН (Установленные)'!$E$10*1000)+'[5]ПУНЦЕМ (потери)'!$D$63</f>
        <v>6522.8</v>
      </c>
      <c r="U98" s="25">
        <f>SUMIFS('[5]1. Отчет АТС'!$F:$F,'[5]1. Отчет АТС'!$A:$A,$A98,'[5]1. Отчет АТС'!$B:$B,19)+'[5]2. Иные услуги'!$D$11+('[5]3. Услуги по передаче'!$G$11*1000)+('[5]4. СН (Установленные)'!$E$10*1000)+'[5]ПУНЦЕМ (потери)'!$D$63</f>
        <v>6503.26</v>
      </c>
      <c r="V98" s="25">
        <f>SUMIFS('[5]1. Отчет АТС'!$F:$F,'[5]1. Отчет АТС'!$A:$A,$A98,'[5]1. Отчет АТС'!$B:$B,20)+'[5]2. Иные услуги'!$D$11+('[5]3. Услуги по передаче'!$G$11*1000)+('[5]4. СН (Установленные)'!$E$10*1000)+'[5]ПУНЦЕМ (потери)'!$D$63</f>
        <v>6498.52</v>
      </c>
      <c r="W98" s="25">
        <f>SUMIFS('[5]1. Отчет АТС'!$F:$F,'[5]1. Отчет АТС'!$A:$A,$A98,'[5]1. Отчет АТС'!$B:$B,21)+'[5]2. Иные услуги'!$D$11+('[5]3. Услуги по передаче'!$G$11*1000)+('[5]4. СН (Установленные)'!$E$10*1000)+'[5]ПУНЦЕМ (потери)'!$D$63</f>
        <v>6480.98</v>
      </c>
      <c r="X98" s="25">
        <f>SUMIFS('[5]1. Отчет АТС'!$F:$F,'[5]1. Отчет АТС'!$A:$A,$A98,'[5]1. Отчет АТС'!$B:$B,22)+'[5]2. Иные услуги'!$D$11+('[5]3. Услуги по передаче'!$G$11*1000)+('[5]4. СН (Установленные)'!$E$10*1000)+'[5]ПУНЦЕМ (потери)'!$D$63</f>
        <v>6044.3099999999995</v>
      </c>
      <c r="Y98" s="25">
        <f>SUMIFS('[5]1. Отчет АТС'!$F:$F,'[5]1. Отчет АТС'!$A:$A,$A98,'[5]1. Отчет АТС'!$B:$B,23)+'[5]2. Иные услуги'!$D$11+('[5]3. Услуги по передаче'!$G$11*1000)+('[5]4. СН (Установленные)'!$E$10*1000)+'[5]ПУНЦЕМ (потери)'!$D$63</f>
        <v>5699.17</v>
      </c>
    </row>
    <row r="99" spans="1:25">
      <c r="A99" s="24">
        <v>45525</v>
      </c>
      <c r="B99" s="25">
        <f>SUMIFS('[5]1. Отчет АТС'!$F:$F,'[5]1. Отчет АТС'!$A:$A,$A99,'[5]1. Отчет АТС'!$B:$B,0)+'[5]2. Иные услуги'!$D$11+('[5]3. Услуги по передаче'!$G$11*1000)+('[5]4. СН (Установленные)'!$E$10*1000)+'[5]ПУНЦЕМ (потери)'!$D$63</f>
        <v>5477.2</v>
      </c>
      <c r="C99" s="25">
        <f>SUMIFS('[5]1. Отчет АТС'!$F:$F,'[5]1. Отчет АТС'!$A:$A,$A99,'[5]1. Отчет АТС'!$B:$B,1)+'[5]2. Иные услуги'!$D$11+('[5]3. Услуги по передаче'!$G$11*1000)+('[5]4. СН (Установленные)'!$E$10*1000)+'[5]ПУНЦЕМ (потери)'!$D$63</f>
        <v>5327.86</v>
      </c>
      <c r="D99" s="25">
        <f>SUMIFS('[5]1. Отчет АТС'!$F:$F,'[5]1. Отчет АТС'!$A:$A,$A99,'[5]1. Отчет АТС'!$B:$B,2)+'[5]2. Иные услуги'!$D$11+('[5]3. Услуги по передаче'!$G$11*1000)+('[5]4. СН (Установленные)'!$E$10*1000)+'[5]ПУНЦЕМ (потери)'!$D$63</f>
        <v>5132.21</v>
      </c>
      <c r="E99" s="25">
        <f>SUMIFS('[5]1. Отчет АТС'!$F:$F,'[5]1. Отчет АТС'!$A:$A,$A99,'[5]1. Отчет АТС'!$B:$B,3)+'[5]2. Иные услуги'!$D$11+('[5]3. Услуги по передаче'!$G$11*1000)+('[5]4. СН (Установленные)'!$E$10*1000)+'[5]ПУНЦЕМ (потери)'!$D$63</f>
        <v>4511.25</v>
      </c>
      <c r="F99" s="25">
        <f>SUMIFS('[5]1. Отчет АТС'!$F:$F,'[5]1. Отчет АТС'!$A:$A,$A99,'[5]1. Отчет АТС'!$B:$B,4)+'[5]2. Иные услуги'!$D$11+('[5]3. Услуги по передаче'!$G$11*1000)+('[5]4. СН (Установленные)'!$E$10*1000)+'[5]ПУНЦЕМ (потери)'!$D$63</f>
        <v>4605.34</v>
      </c>
      <c r="G99" s="25">
        <f>SUMIFS('[5]1. Отчет АТС'!$F:$F,'[5]1. Отчет АТС'!$A:$A,$A99,'[5]1. Отчет АТС'!$B:$B,5)+'[5]2. Иные услуги'!$D$11+('[5]3. Услуги по передаче'!$G$11*1000)+('[5]4. СН (Установленные)'!$E$10*1000)+'[5]ПУНЦЕМ (потери)'!$D$63</f>
        <v>4424.92</v>
      </c>
      <c r="H99" s="25">
        <f>SUMIFS('[5]1. Отчет АТС'!$F:$F,'[5]1. Отчет АТС'!$A:$A,$A99,'[5]1. Отчет АТС'!$B:$B,6)+'[5]2. Иные услуги'!$D$11+('[5]3. Услуги по передаче'!$G$11*1000)+('[5]4. СН (Установленные)'!$E$10*1000)+'[5]ПУНЦЕМ (потери)'!$D$63</f>
        <v>5374.73</v>
      </c>
      <c r="I99" s="25">
        <f>SUMIFS('[5]1. Отчет АТС'!$F:$F,'[5]1. Отчет АТС'!$A:$A,$A99,'[5]1. Отчет АТС'!$B:$B,7)+'[5]2. Иные услуги'!$D$11+('[5]3. Услуги по передаче'!$G$11*1000)+('[5]4. СН (Установленные)'!$E$10*1000)+'[5]ПУНЦЕМ (потери)'!$D$63</f>
        <v>5600.53</v>
      </c>
      <c r="J99" s="25">
        <f>SUMIFS('[5]1. Отчет АТС'!$F:$F,'[5]1. Отчет АТС'!$A:$A,$A99,'[5]1. Отчет АТС'!$B:$B,8)+'[5]2. Иные услуги'!$D$11+('[5]3. Услуги по передаче'!$G$11*1000)+('[5]4. СН (Установленные)'!$E$10*1000)+'[5]ПУНЦЕМ (потери)'!$D$63</f>
        <v>5948.52</v>
      </c>
      <c r="K99" s="25">
        <f>SUMIFS('[5]1. Отчет АТС'!$F:$F,'[5]1. Отчет АТС'!$A:$A,$A99,'[5]1. Отчет АТС'!$B:$B,9)+'[5]2. Иные услуги'!$D$11+('[5]3. Услуги по передаче'!$G$11*1000)+('[5]4. СН (Установленные)'!$E$10*1000)+'[5]ПУНЦЕМ (потери)'!$D$63</f>
        <v>6277.6</v>
      </c>
      <c r="L99" s="25">
        <f>SUMIFS('[5]1. Отчет АТС'!$F:$F,'[5]1. Отчет АТС'!$A:$A,$A99,'[5]1. Отчет АТС'!$B:$B,10)+'[5]2. Иные услуги'!$D$11+('[5]3. Услуги по передаче'!$G$11*1000)+('[5]4. СН (Установленные)'!$E$10*1000)+'[5]ПУНЦЕМ (потери)'!$D$63</f>
        <v>6353.51</v>
      </c>
      <c r="M99" s="25">
        <f>SUMIFS('[5]1. Отчет АТС'!$F:$F,'[5]1. Отчет АТС'!$A:$A,$A99,'[5]1. Отчет АТС'!$B:$B,11)+'[5]2. Иные услуги'!$D$11+('[5]3. Услуги по передаче'!$G$11*1000)+('[5]4. СН (Установленные)'!$E$10*1000)+'[5]ПУНЦЕМ (потери)'!$D$63</f>
        <v>6376.87</v>
      </c>
      <c r="N99" s="25">
        <f>SUMIFS('[5]1. Отчет АТС'!$F:$F,'[5]1. Отчет АТС'!$A:$A,$A99,'[5]1. Отчет АТС'!$B:$B,12)+'[5]2. Иные услуги'!$D$11+('[5]3. Услуги по передаче'!$G$11*1000)+('[5]4. СН (Установленные)'!$E$10*1000)+'[5]ПУНЦЕМ (потери)'!$D$63</f>
        <v>6093.28</v>
      </c>
      <c r="O99" s="25">
        <f>SUMIFS('[5]1. Отчет АТС'!$F:$F,'[5]1. Отчет АТС'!$A:$A,$A99,'[5]1. Отчет АТС'!$B:$B,13)+'[5]2. Иные услуги'!$D$11+('[5]3. Услуги по передаче'!$G$11*1000)+('[5]4. СН (Установленные)'!$E$10*1000)+'[5]ПУНЦЕМ (потери)'!$D$63</f>
        <v>6383.88</v>
      </c>
      <c r="P99" s="25">
        <f>SUMIFS('[5]1. Отчет АТС'!$F:$F,'[5]1. Отчет АТС'!$A:$A,$A99,'[5]1. Отчет АТС'!$B:$B,14)+'[5]2. Иные услуги'!$D$11+('[5]3. Услуги по передаче'!$G$11*1000)+('[5]4. СН (Установленные)'!$E$10*1000)+'[5]ПУНЦЕМ (потери)'!$D$63</f>
        <v>6422.3099999999995</v>
      </c>
      <c r="Q99" s="25">
        <f>SUMIFS('[5]1. Отчет АТС'!$F:$F,'[5]1. Отчет АТС'!$A:$A,$A99,'[5]1. Отчет АТС'!$B:$B,15)+'[5]2. Иные услуги'!$D$11+('[5]3. Услуги по передаче'!$G$11*1000)+('[5]4. СН (Установленные)'!$E$10*1000)+'[5]ПУНЦЕМ (потери)'!$D$63</f>
        <v>6439.48</v>
      </c>
      <c r="R99" s="25">
        <f>SUMIFS('[5]1. Отчет АТС'!$F:$F,'[5]1. Отчет АТС'!$A:$A,$A99,'[5]1. Отчет АТС'!$B:$B,16)+'[5]2. Иные услуги'!$D$11+('[5]3. Услуги по передаче'!$G$11*1000)+('[5]4. СН (Установленные)'!$E$10*1000)+'[5]ПУНЦЕМ (потери)'!$D$63</f>
        <v>6430.92</v>
      </c>
      <c r="S99" s="25">
        <f>SUMIFS('[5]1. Отчет АТС'!$F:$F,'[5]1. Отчет АТС'!$A:$A,$A99,'[5]1. Отчет АТС'!$B:$B,17)+'[5]2. Иные услуги'!$D$11+('[5]3. Услуги по передаче'!$G$11*1000)+('[5]4. СН (Установленные)'!$E$10*1000)+'[5]ПУНЦЕМ (потери)'!$D$63</f>
        <v>6403.87</v>
      </c>
      <c r="T99" s="25">
        <f>SUMIFS('[5]1. Отчет АТС'!$F:$F,'[5]1. Отчет АТС'!$A:$A,$A99,'[5]1. Отчет АТС'!$B:$B,18)+'[5]2. Иные услуги'!$D$11+('[5]3. Услуги по передаче'!$G$11*1000)+('[5]4. СН (Установленные)'!$E$10*1000)+'[5]ПУНЦЕМ (потери)'!$D$63</f>
        <v>6363.3</v>
      </c>
      <c r="U99" s="25">
        <f>SUMIFS('[5]1. Отчет АТС'!$F:$F,'[5]1. Отчет АТС'!$A:$A,$A99,'[5]1. Отчет АТС'!$B:$B,19)+'[5]2. Иные услуги'!$D$11+('[5]3. Услуги по передаче'!$G$11*1000)+('[5]4. СН (Установленные)'!$E$10*1000)+'[5]ПУНЦЕМ (потери)'!$D$63</f>
        <v>6232.83</v>
      </c>
      <c r="V99" s="25">
        <f>SUMIFS('[5]1. Отчет АТС'!$F:$F,'[5]1. Отчет АТС'!$A:$A,$A99,'[5]1. Отчет АТС'!$B:$B,20)+'[5]2. Иные услуги'!$D$11+('[5]3. Услуги по передаче'!$G$11*1000)+('[5]4. СН (Установленные)'!$E$10*1000)+'[5]ПУНЦЕМ (потери)'!$D$63</f>
        <v>6464.08</v>
      </c>
      <c r="W99" s="25">
        <f>SUMIFS('[5]1. Отчет АТС'!$F:$F,'[5]1. Отчет АТС'!$A:$A,$A99,'[5]1. Отчет АТС'!$B:$B,21)+'[5]2. Иные услуги'!$D$11+('[5]3. Услуги по передаче'!$G$11*1000)+('[5]4. СН (Установленные)'!$E$10*1000)+'[5]ПУНЦЕМ (потери)'!$D$63</f>
        <v>6447.9400000000005</v>
      </c>
      <c r="X99" s="25">
        <f>SUMIFS('[5]1. Отчет АТС'!$F:$F,'[5]1. Отчет АТС'!$A:$A,$A99,'[5]1. Отчет АТС'!$B:$B,22)+'[5]2. Иные услуги'!$D$11+('[5]3. Услуги по передаче'!$G$11*1000)+('[5]4. СН (Установленные)'!$E$10*1000)+'[5]ПУНЦЕМ (потери)'!$D$63</f>
        <v>6104.83</v>
      </c>
      <c r="Y99" s="25">
        <f>SUMIFS('[5]1. Отчет АТС'!$F:$F,'[5]1. Отчет АТС'!$A:$A,$A99,'[5]1. Отчет АТС'!$B:$B,23)+'[5]2. Иные услуги'!$D$11+('[5]3. Услуги по передаче'!$G$11*1000)+('[5]4. СН (Установленные)'!$E$10*1000)+'[5]ПУНЦЕМ (потери)'!$D$63</f>
        <v>5707.8</v>
      </c>
    </row>
    <row r="100" spans="1:25">
      <c r="A100" s="24">
        <v>45526</v>
      </c>
      <c r="B100" s="25">
        <f>SUMIFS('[5]1. Отчет АТС'!$F:$F,'[5]1. Отчет АТС'!$A:$A,$A100,'[5]1. Отчет АТС'!$B:$B,0)+'[5]2. Иные услуги'!$D$11+('[5]3. Услуги по передаче'!$G$11*1000)+('[5]4. СН (Установленные)'!$E$10*1000)+'[5]ПУНЦЕМ (потери)'!$D$63</f>
        <v>5623.07</v>
      </c>
      <c r="C100" s="25">
        <f>SUMIFS('[5]1. Отчет АТС'!$F:$F,'[5]1. Отчет АТС'!$A:$A,$A100,'[5]1. Отчет АТС'!$B:$B,1)+'[5]2. Иные услуги'!$D$11+('[5]3. Услуги по передаче'!$G$11*1000)+('[5]4. СН (Установленные)'!$E$10*1000)+'[5]ПУНЦЕМ (потери)'!$D$63</f>
        <v>5559.8</v>
      </c>
      <c r="D100" s="25">
        <f>SUMIFS('[5]1. Отчет АТС'!$F:$F,'[5]1. Отчет АТС'!$A:$A,$A100,'[5]1. Отчет АТС'!$B:$B,2)+'[5]2. Иные услуги'!$D$11+('[5]3. Услуги по передаче'!$G$11*1000)+('[5]4. СН (Установленные)'!$E$10*1000)+'[5]ПУНЦЕМ (потери)'!$D$63</f>
        <v>5434.65</v>
      </c>
      <c r="E100" s="25">
        <f>SUMIFS('[5]1. Отчет АТС'!$F:$F,'[5]1. Отчет АТС'!$A:$A,$A100,'[5]1. Отчет АТС'!$B:$B,3)+'[5]2. Иные услуги'!$D$11+('[5]3. Услуги по передаче'!$G$11*1000)+('[5]4. СН (Установленные)'!$E$10*1000)+'[5]ПУНЦЕМ (потери)'!$D$63</f>
        <v>5333.79</v>
      </c>
      <c r="F100" s="25">
        <f>SUMIFS('[5]1. Отчет АТС'!$F:$F,'[5]1. Отчет АТС'!$A:$A,$A100,'[5]1. Отчет АТС'!$B:$B,4)+'[5]2. Иные услуги'!$D$11+('[5]3. Услуги по передаче'!$G$11*1000)+('[5]4. СН (Установленные)'!$E$10*1000)+'[5]ПУНЦЕМ (потери)'!$D$63</f>
        <v>5339.28</v>
      </c>
      <c r="G100" s="25">
        <f>SUMIFS('[5]1. Отчет АТС'!$F:$F,'[5]1. Отчет АТС'!$A:$A,$A100,'[5]1. Отчет АТС'!$B:$B,5)+'[5]2. Иные услуги'!$D$11+('[5]3. Услуги по передаче'!$G$11*1000)+('[5]4. СН (Установленные)'!$E$10*1000)+'[5]ПУНЦЕМ (потери)'!$D$63</f>
        <v>5427.99</v>
      </c>
      <c r="H100" s="25">
        <f>SUMIFS('[5]1. Отчет АТС'!$F:$F,'[5]1. Отчет АТС'!$A:$A,$A100,'[5]1. Отчет АТС'!$B:$B,6)+'[5]2. Иные услуги'!$D$11+('[5]3. Услуги по передаче'!$G$11*1000)+('[5]4. СН (Установленные)'!$E$10*1000)+'[5]ПУНЦЕМ (потери)'!$D$63</f>
        <v>5424.67</v>
      </c>
      <c r="I100" s="25">
        <f>SUMIFS('[5]1. Отчет АТС'!$F:$F,'[5]1. Отчет АТС'!$A:$A,$A100,'[5]1. Отчет АТС'!$B:$B,7)+'[5]2. Иные услуги'!$D$11+('[5]3. Услуги по передаче'!$G$11*1000)+('[5]4. СН (Установленные)'!$E$10*1000)+'[5]ПУНЦЕМ (потери)'!$D$63</f>
        <v>5668.78</v>
      </c>
      <c r="J100" s="25">
        <f>SUMIFS('[5]1. Отчет АТС'!$F:$F,'[5]1. Отчет АТС'!$A:$A,$A100,'[5]1. Отчет АТС'!$B:$B,8)+'[5]2. Иные услуги'!$D$11+('[5]3. Услуги по передаче'!$G$11*1000)+('[5]4. СН (Установленные)'!$E$10*1000)+'[5]ПУНЦЕМ (потери)'!$D$63</f>
        <v>6231.73</v>
      </c>
      <c r="K100" s="25">
        <f>SUMIFS('[5]1. Отчет АТС'!$F:$F,'[5]1. Отчет АТС'!$A:$A,$A100,'[5]1. Отчет АТС'!$B:$B,9)+'[5]2. Иные услуги'!$D$11+('[5]3. Услуги по передаче'!$G$11*1000)+('[5]4. СН (Установленные)'!$E$10*1000)+'[5]ПУНЦЕМ (потери)'!$D$63</f>
        <v>6473.82</v>
      </c>
      <c r="L100" s="25">
        <f>SUMIFS('[5]1. Отчет АТС'!$F:$F,'[5]1. Отчет АТС'!$A:$A,$A100,'[5]1. Отчет АТС'!$B:$B,10)+'[5]2. Иные услуги'!$D$11+('[5]3. Услуги по передаче'!$G$11*1000)+('[5]4. СН (Установленные)'!$E$10*1000)+'[5]ПУНЦЕМ (потери)'!$D$63</f>
        <v>6495.07</v>
      </c>
      <c r="M100" s="25">
        <f>SUMIFS('[5]1. Отчет АТС'!$F:$F,'[5]1. Отчет АТС'!$A:$A,$A100,'[5]1. Отчет АТС'!$B:$B,11)+'[5]2. Иные услуги'!$D$11+('[5]3. Услуги по передаче'!$G$11*1000)+('[5]4. СН (Установленные)'!$E$10*1000)+'[5]ПУНЦЕМ (потери)'!$D$63</f>
        <v>6494.9500000000007</v>
      </c>
      <c r="N100" s="25">
        <f>SUMIFS('[5]1. Отчет АТС'!$F:$F,'[5]1. Отчет АТС'!$A:$A,$A100,'[5]1. Отчет АТС'!$B:$B,12)+'[5]2. Иные услуги'!$D$11+('[5]3. Услуги по передаче'!$G$11*1000)+('[5]4. СН (Установленные)'!$E$10*1000)+'[5]ПУНЦЕМ (потери)'!$D$63</f>
        <v>6499.18</v>
      </c>
      <c r="O100" s="25">
        <f>SUMIFS('[5]1. Отчет АТС'!$F:$F,'[5]1. Отчет АТС'!$A:$A,$A100,'[5]1. Отчет АТС'!$B:$B,13)+'[5]2. Иные услуги'!$D$11+('[5]3. Услуги по передаче'!$G$11*1000)+('[5]4. СН (Установленные)'!$E$10*1000)+'[5]ПУНЦЕМ (потери)'!$D$63</f>
        <v>6497.1200000000008</v>
      </c>
      <c r="P100" s="25">
        <f>SUMIFS('[5]1. Отчет АТС'!$F:$F,'[5]1. Отчет АТС'!$A:$A,$A100,'[5]1. Отчет АТС'!$B:$B,14)+'[5]2. Иные услуги'!$D$11+('[5]3. Услуги по передаче'!$G$11*1000)+('[5]4. СН (Установленные)'!$E$10*1000)+'[5]ПУНЦЕМ (потери)'!$D$63</f>
        <v>6507.49</v>
      </c>
      <c r="Q100" s="25">
        <f>SUMIFS('[5]1. Отчет АТС'!$F:$F,'[5]1. Отчет АТС'!$A:$A,$A100,'[5]1. Отчет АТС'!$B:$B,15)+'[5]2. Иные услуги'!$D$11+('[5]3. Услуги по передаче'!$G$11*1000)+('[5]4. СН (Установленные)'!$E$10*1000)+'[5]ПУНЦЕМ (потери)'!$D$63</f>
        <v>6510.17</v>
      </c>
      <c r="R100" s="25">
        <f>SUMIFS('[5]1. Отчет АТС'!$F:$F,'[5]1. Отчет АТС'!$A:$A,$A100,'[5]1. Отчет АТС'!$B:$B,16)+'[5]2. Иные услуги'!$D$11+('[5]3. Услуги по передаче'!$G$11*1000)+('[5]4. СН (Установленные)'!$E$10*1000)+'[5]ПУНЦЕМ (потери)'!$D$63</f>
        <v>6514.1200000000008</v>
      </c>
      <c r="S100" s="25">
        <f>SUMIFS('[5]1. Отчет АТС'!$F:$F,'[5]1. Отчет АТС'!$A:$A,$A100,'[5]1. Отчет АТС'!$B:$B,17)+'[5]2. Иные услуги'!$D$11+('[5]3. Услуги по передаче'!$G$11*1000)+('[5]4. СН (Установленные)'!$E$10*1000)+'[5]ПУНЦЕМ (потери)'!$D$63</f>
        <v>6513.68</v>
      </c>
      <c r="T100" s="25">
        <f>SUMIFS('[5]1. Отчет АТС'!$F:$F,'[5]1. Отчет АТС'!$A:$A,$A100,'[5]1. Отчет АТС'!$B:$B,18)+'[5]2. Иные услуги'!$D$11+('[5]3. Услуги по передаче'!$G$11*1000)+('[5]4. СН (Установленные)'!$E$10*1000)+'[5]ПУНЦЕМ (потери)'!$D$63</f>
        <v>6505.93</v>
      </c>
      <c r="U100" s="25">
        <f>SUMIFS('[5]1. Отчет АТС'!$F:$F,'[5]1. Отчет АТС'!$A:$A,$A100,'[5]1. Отчет АТС'!$B:$B,19)+'[5]2. Иные услуги'!$D$11+('[5]3. Услуги по передаче'!$G$11*1000)+('[5]4. СН (Установленные)'!$E$10*1000)+'[5]ПУНЦЕМ (потери)'!$D$63</f>
        <v>6496.4400000000005</v>
      </c>
      <c r="V100" s="25">
        <f>SUMIFS('[5]1. Отчет АТС'!$F:$F,'[5]1. Отчет АТС'!$A:$A,$A100,'[5]1. Отчет АТС'!$B:$B,20)+'[5]2. Иные услуги'!$D$11+('[5]3. Услуги по передаче'!$G$11*1000)+('[5]4. СН (Установленные)'!$E$10*1000)+'[5]ПУНЦЕМ (потери)'!$D$63</f>
        <v>6513.7000000000007</v>
      </c>
      <c r="W100" s="25">
        <f>SUMIFS('[5]1. Отчет АТС'!$F:$F,'[5]1. Отчет АТС'!$A:$A,$A100,'[5]1. Отчет АТС'!$B:$B,21)+'[5]2. Иные услуги'!$D$11+('[5]3. Услуги по передаче'!$G$11*1000)+('[5]4. СН (Установленные)'!$E$10*1000)+'[5]ПУНЦЕМ (потери)'!$D$63</f>
        <v>6534.93</v>
      </c>
      <c r="X100" s="25">
        <f>SUMIFS('[5]1. Отчет АТС'!$F:$F,'[5]1. Отчет АТС'!$A:$A,$A100,'[5]1. Отчет АТС'!$B:$B,22)+'[5]2. Иные услуги'!$D$11+('[5]3. Услуги по передаче'!$G$11*1000)+('[5]4. СН (Установленные)'!$E$10*1000)+'[5]ПУНЦЕМ (потери)'!$D$63</f>
        <v>6460.74</v>
      </c>
      <c r="Y100" s="25">
        <f>SUMIFS('[5]1. Отчет АТС'!$F:$F,'[5]1. Отчет АТС'!$A:$A,$A100,'[5]1. Отчет АТС'!$B:$B,23)+'[5]2. Иные услуги'!$D$11+('[5]3. Услуги по передаче'!$G$11*1000)+('[5]4. СН (Установленные)'!$E$10*1000)+'[5]ПУНЦЕМ (потери)'!$D$63</f>
        <v>6021.1</v>
      </c>
    </row>
    <row r="101" spans="1:25">
      <c r="A101" s="24">
        <v>45527</v>
      </c>
      <c r="B101" s="25">
        <f>SUMIFS('[5]1. Отчет АТС'!$F:$F,'[5]1. Отчет АТС'!$A:$A,$A101,'[5]1. Отчет АТС'!$B:$B,0)+'[5]2. Иные услуги'!$D$11+('[5]3. Услуги по передаче'!$G$11*1000)+('[5]4. СН (Установленные)'!$E$10*1000)+'[5]ПУНЦЕМ (потери)'!$D$63</f>
        <v>5667.18</v>
      </c>
      <c r="C101" s="25">
        <f>SUMIFS('[5]1. Отчет АТС'!$F:$F,'[5]1. Отчет АТС'!$A:$A,$A101,'[5]1. Отчет АТС'!$B:$B,1)+'[5]2. Иные услуги'!$D$11+('[5]3. Услуги по передаче'!$G$11*1000)+('[5]4. СН (Установленные)'!$E$10*1000)+'[5]ПУНЦЕМ (потери)'!$D$63</f>
        <v>5601.07</v>
      </c>
      <c r="D101" s="25">
        <f>SUMIFS('[5]1. Отчет АТС'!$F:$F,'[5]1. Отчет АТС'!$A:$A,$A101,'[5]1. Отчет АТС'!$B:$B,2)+'[5]2. Иные услуги'!$D$11+('[5]3. Услуги по передаче'!$G$11*1000)+('[5]4. СН (Установленные)'!$E$10*1000)+'[5]ПУНЦЕМ (потери)'!$D$63</f>
        <v>5410.75</v>
      </c>
      <c r="E101" s="25">
        <f>SUMIFS('[5]1. Отчет АТС'!$F:$F,'[5]1. Отчет АТС'!$A:$A,$A101,'[5]1. Отчет АТС'!$B:$B,3)+'[5]2. Иные услуги'!$D$11+('[5]3. Услуги по передаче'!$G$11*1000)+('[5]4. СН (Установленные)'!$E$10*1000)+'[5]ПУНЦЕМ (потери)'!$D$63</f>
        <v>5263.63</v>
      </c>
      <c r="F101" s="25">
        <f>SUMIFS('[5]1. Отчет АТС'!$F:$F,'[5]1. Отчет АТС'!$A:$A,$A101,'[5]1. Отчет АТС'!$B:$B,4)+'[5]2. Иные услуги'!$D$11+('[5]3. Услуги по передаче'!$G$11*1000)+('[5]4. СН (Установленные)'!$E$10*1000)+'[5]ПУНЦЕМ (потери)'!$D$63</f>
        <v>5220.57</v>
      </c>
      <c r="G101" s="25">
        <f>SUMIFS('[5]1. Отчет АТС'!$F:$F,'[5]1. Отчет АТС'!$A:$A,$A101,'[5]1. Отчет АТС'!$B:$B,5)+'[5]2. Иные услуги'!$D$11+('[5]3. Услуги по передаче'!$G$11*1000)+('[5]4. СН (Установленные)'!$E$10*1000)+'[5]ПУНЦЕМ (потери)'!$D$63</f>
        <v>5331.8099999999995</v>
      </c>
      <c r="H101" s="25">
        <f>SUMIFS('[5]1. Отчет АТС'!$F:$F,'[5]1. Отчет АТС'!$A:$A,$A101,'[5]1. Отчет АТС'!$B:$B,6)+'[5]2. Иные услуги'!$D$11+('[5]3. Услуги по передаче'!$G$11*1000)+('[5]4. СН (Установленные)'!$E$10*1000)+'[5]ПУНЦЕМ (потери)'!$D$63</f>
        <v>5473.11</v>
      </c>
      <c r="I101" s="25">
        <f>SUMIFS('[5]1. Отчет АТС'!$F:$F,'[5]1. Отчет АТС'!$A:$A,$A101,'[5]1. Отчет АТС'!$B:$B,7)+'[5]2. Иные услуги'!$D$11+('[5]3. Услуги по передаче'!$G$11*1000)+('[5]4. СН (Установленные)'!$E$10*1000)+'[5]ПУНЦЕМ (потери)'!$D$63</f>
        <v>5703.39</v>
      </c>
      <c r="J101" s="25">
        <f>SUMIFS('[5]1. Отчет АТС'!$F:$F,'[5]1. Отчет АТС'!$A:$A,$A101,'[5]1. Отчет АТС'!$B:$B,8)+'[5]2. Иные услуги'!$D$11+('[5]3. Услуги по передаче'!$G$11*1000)+('[5]4. СН (Установленные)'!$E$10*1000)+'[5]ПУНЦЕМ (потери)'!$D$63</f>
        <v>6167.02</v>
      </c>
      <c r="K101" s="25">
        <f>SUMIFS('[5]1. Отчет АТС'!$F:$F,'[5]1. Отчет АТС'!$A:$A,$A101,'[5]1. Отчет АТС'!$B:$B,9)+'[5]2. Иные услуги'!$D$11+('[5]3. Услуги по передаче'!$G$11*1000)+('[5]4. СН (Установленные)'!$E$10*1000)+'[5]ПУНЦЕМ (потери)'!$D$63</f>
        <v>6494.66</v>
      </c>
      <c r="L101" s="25">
        <f>SUMIFS('[5]1. Отчет АТС'!$F:$F,'[5]1. Отчет АТС'!$A:$A,$A101,'[5]1. Отчет АТС'!$B:$B,10)+'[5]2. Иные услуги'!$D$11+('[5]3. Услуги по передаче'!$G$11*1000)+('[5]4. СН (Установленные)'!$E$10*1000)+'[5]ПУНЦЕМ (потери)'!$D$63</f>
        <v>6521.66</v>
      </c>
      <c r="M101" s="25">
        <f>SUMIFS('[5]1. Отчет АТС'!$F:$F,'[5]1. Отчет АТС'!$A:$A,$A101,'[5]1. Отчет АТС'!$B:$B,11)+'[5]2. Иные услуги'!$D$11+('[5]3. Услуги по передаче'!$G$11*1000)+('[5]4. СН (Установленные)'!$E$10*1000)+'[5]ПУНЦЕМ (потери)'!$D$63</f>
        <v>6507.7900000000009</v>
      </c>
      <c r="N101" s="25">
        <f>SUMIFS('[5]1. Отчет АТС'!$F:$F,'[5]1. Отчет АТС'!$A:$A,$A101,'[5]1. Отчет АТС'!$B:$B,12)+'[5]2. Иные услуги'!$D$11+('[5]3. Услуги по передаче'!$G$11*1000)+('[5]4. СН (Установленные)'!$E$10*1000)+'[5]ПУНЦЕМ (потери)'!$D$63</f>
        <v>6510.49</v>
      </c>
      <c r="O101" s="25">
        <f>SUMIFS('[5]1. Отчет АТС'!$F:$F,'[5]1. Отчет АТС'!$A:$A,$A101,'[5]1. Отчет АТС'!$B:$B,13)+'[5]2. Иные услуги'!$D$11+('[5]3. Услуги по передаче'!$G$11*1000)+('[5]4. СН (Установленные)'!$E$10*1000)+'[5]ПУНЦЕМ (потери)'!$D$63</f>
        <v>6505.49</v>
      </c>
      <c r="P101" s="25">
        <f>SUMIFS('[5]1. Отчет АТС'!$F:$F,'[5]1. Отчет АТС'!$A:$A,$A101,'[5]1. Отчет АТС'!$B:$B,14)+'[5]2. Иные услуги'!$D$11+('[5]3. Услуги по передаче'!$G$11*1000)+('[5]4. СН (Установленные)'!$E$10*1000)+'[5]ПУНЦЕМ (потери)'!$D$63</f>
        <v>6518.73</v>
      </c>
      <c r="Q101" s="25">
        <f>SUMIFS('[5]1. Отчет АТС'!$F:$F,'[5]1. Отчет АТС'!$A:$A,$A101,'[5]1. Отчет АТС'!$B:$B,15)+'[5]2. Иные услуги'!$D$11+('[5]3. Услуги по передаче'!$G$11*1000)+('[5]4. СН (Установленные)'!$E$10*1000)+'[5]ПУНЦЕМ (потери)'!$D$63</f>
        <v>6516.9400000000005</v>
      </c>
      <c r="R101" s="25">
        <f>SUMIFS('[5]1. Отчет АТС'!$F:$F,'[5]1. Отчет АТС'!$A:$A,$A101,'[5]1. Отчет АТС'!$B:$B,16)+'[5]2. Иные услуги'!$D$11+('[5]3. Услуги по передаче'!$G$11*1000)+('[5]4. СН (Установленные)'!$E$10*1000)+'[5]ПУНЦЕМ (потери)'!$D$63</f>
        <v>6512</v>
      </c>
      <c r="S101" s="25">
        <f>SUMIFS('[5]1. Отчет АТС'!$F:$F,'[5]1. Отчет АТС'!$A:$A,$A101,'[5]1. Отчет АТС'!$B:$B,17)+'[5]2. Иные услуги'!$D$11+('[5]3. Услуги по передаче'!$G$11*1000)+('[5]4. СН (Установленные)'!$E$10*1000)+'[5]ПУНЦЕМ (потери)'!$D$63</f>
        <v>6507.6100000000006</v>
      </c>
      <c r="T101" s="25">
        <f>SUMIFS('[5]1. Отчет АТС'!$F:$F,'[5]1. Отчет АТС'!$A:$A,$A101,'[5]1. Отчет АТС'!$B:$B,18)+'[5]2. Иные услуги'!$D$11+('[5]3. Услуги по передаче'!$G$11*1000)+('[5]4. СН (Установленные)'!$E$10*1000)+'[5]ПУНЦЕМ (потери)'!$D$63</f>
        <v>6507.66</v>
      </c>
      <c r="U101" s="25">
        <f>SUMIFS('[5]1. Отчет АТС'!$F:$F,'[5]1. Отчет АТС'!$A:$A,$A101,'[5]1. Отчет АТС'!$B:$B,19)+'[5]2. Иные услуги'!$D$11+('[5]3. Услуги по передаче'!$G$11*1000)+('[5]4. СН (Установленные)'!$E$10*1000)+'[5]ПУНЦЕМ (потери)'!$D$63</f>
        <v>6498.18</v>
      </c>
      <c r="V101" s="25">
        <f>SUMIFS('[5]1. Отчет АТС'!$F:$F,'[5]1. Отчет АТС'!$A:$A,$A101,'[5]1. Отчет АТС'!$B:$B,20)+'[5]2. Иные услуги'!$D$11+('[5]3. Услуги по передаче'!$G$11*1000)+('[5]4. СН (Установленные)'!$E$10*1000)+'[5]ПУНЦЕМ (потери)'!$D$63</f>
        <v>6509.1100000000006</v>
      </c>
      <c r="W101" s="25">
        <f>SUMIFS('[5]1. Отчет АТС'!$F:$F,'[5]1. Отчет АТС'!$A:$A,$A101,'[5]1. Отчет АТС'!$B:$B,21)+'[5]2. Иные услуги'!$D$11+('[5]3. Услуги по передаче'!$G$11*1000)+('[5]4. СН (Установленные)'!$E$10*1000)+'[5]ПУНЦЕМ (потери)'!$D$63</f>
        <v>6520.18</v>
      </c>
      <c r="X101" s="25">
        <f>SUMIFS('[5]1. Отчет АТС'!$F:$F,'[5]1. Отчет АТС'!$A:$A,$A101,'[5]1. Отчет АТС'!$B:$B,22)+'[5]2. Иные услуги'!$D$11+('[5]3. Услуги по передаче'!$G$11*1000)+('[5]4. СН (Установленные)'!$E$10*1000)+'[5]ПУНЦЕМ (потери)'!$D$63</f>
        <v>6477.76</v>
      </c>
      <c r="Y101" s="25">
        <f>SUMIFS('[5]1. Отчет АТС'!$F:$F,'[5]1. Отчет АТС'!$A:$A,$A101,'[5]1. Отчет АТС'!$B:$B,23)+'[5]2. Иные услуги'!$D$11+('[5]3. Услуги по передаче'!$G$11*1000)+('[5]4. СН (Установленные)'!$E$10*1000)+'[5]ПУНЦЕМ (потери)'!$D$63</f>
        <v>6058.15</v>
      </c>
    </row>
    <row r="102" spans="1:25">
      <c r="A102" s="24">
        <v>45528</v>
      </c>
      <c r="B102" s="25">
        <f>SUMIFS('[5]1. Отчет АТС'!$F:$F,'[5]1. Отчет АТС'!$A:$A,$A102,'[5]1. Отчет АТС'!$B:$B,0)+'[5]2. Иные услуги'!$D$11+('[5]3. Услуги по передаче'!$G$11*1000)+('[5]4. СН (Установленные)'!$E$10*1000)+'[5]ПУНЦЕМ (потери)'!$D$63</f>
        <v>5746.58</v>
      </c>
      <c r="C102" s="25">
        <f>SUMIFS('[5]1. Отчет АТС'!$F:$F,'[5]1. Отчет АТС'!$A:$A,$A102,'[5]1. Отчет АТС'!$B:$B,1)+'[5]2. Иные услуги'!$D$11+('[5]3. Услуги по передаче'!$G$11*1000)+('[5]4. СН (Установленные)'!$E$10*1000)+'[5]ПУНЦЕМ (потери)'!$D$63</f>
        <v>5608.12</v>
      </c>
      <c r="D102" s="25">
        <f>SUMIFS('[5]1. Отчет АТС'!$F:$F,'[5]1. Отчет АТС'!$A:$A,$A102,'[5]1. Отчет АТС'!$B:$B,2)+'[5]2. Иные услуги'!$D$11+('[5]3. Услуги по передаче'!$G$11*1000)+('[5]4. СН (Установленные)'!$E$10*1000)+'[5]ПУНЦЕМ (потери)'!$D$63</f>
        <v>5409.51</v>
      </c>
      <c r="E102" s="25">
        <f>SUMIFS('[5]1. Отчет АТС'!$F:$F,'[5]1. Отчет АТС'!$A:$A,$A102,'[5]1. Отчет АТС'!$B:$B,3)+'[5]2. Иные услуги'!$D$11+('[5]3. Услуги по передаче'!$G$11*1000)+('[5]4. СН (Установленные)'!$E$10*1000)+'[5]ПУНЦЕМ (потери)'!$D$63</f>
        <v>5280.85</v>
      </c>
      <c r="F102" s="25">
        <f>SUMIFS('[5]1. Отчет АТС'!$F:$F,'[5]1. Отчет АТС'!$A:$A,$A102,'[5]1. Отчет АТС'!$B:$B,4)+'[5]2. Иные услуги'!$D$11+('[5]3. Услуги по передаче'!$G$11*1000)+('[5]4. СН (Установленные)'!$E$10*1000)+'[5]ПУНЦЕМ (потери)'!$D$63</f>
        <v>5266.9</v>
      </c>
      <c r="G102" s="25">
        <f>SUMIFS('[5]1. Отчет АТС'!$F:$F,'[5]1. Отчет АТС'!$A:$A,$A102,'[5]1. Отчет АТС'!$B:$B,5)+'[5]2. Иные услуги'!$D$11+('[5]3. Услуги по передаче'!$G$11*1000)+('[5]4. СН (Установленные)'!$E$10*1000)+'[5]ПУНЦЕМ (потери)'!$D$63</f>
        <v>5525.76</v>
      </c>
      <c r="H102" s="25">
        <f>SUMIFS('[5]1. Отчет АТС'!$F:$F,'[5]1. Отчет АТС'!$A:$A,$A102,'[5]1. Отчет АТС'!$B:$B,6)+'[5]2. Иные услуги'!$D$11+('[5]3. Услуги по передаче'!$G$11*1000)+('[5]4. СН (Установленные)'!$E$10*1000)+'[5]ПУНЦЕМ (потери)'!$D$63</f>
        <v>5661.79</v>
      </c>
      <c r="I102" s="25">
        <f>SUMIFS('[5]1. Отчет АТС'!$F:$F,'[5]1. Отчет АТС'!$A:$A,$A102,'[5]1. Отчет АТС'!$B:$B,7)+'[5]2. Иные услуги'!$D$11+('[5]3. Услуги по передаче'!$G$11*1000)+('[5]4. СН (Установленные)'!$E$10*1000)+'[5]ПУНЦЕМ (потери)'!$D$63</f>
        <v>5981.03</v>
      </c>
      <c r="J102" s="25">
        <f>SUMIFS('[5]1. Отчет АТС'!$F:$F,'[5]1. Отчет АТС'!$A:$A,$A102,'[5]1. Отчет АТС'!$B:$B,8)+'[5]2. Иные услуги'!$D$11+('[5]3. Услуги по передаче'!$G$11*1000)+('[5]4. СН (Установленные)'!$E$10*1000)+'[5]ПУНЦЕМ (потери)'!$D$63</f>
        <v>6516.6100000000006</v>
      </c>
      <c r="K102" s="25">
        <f>SUMIFS('[5]1. Отчет АТС'!$F:$F,'[5]1. Отчет АТС'!$A:$A,$A102,'[5]1. Отчет АТС'!$B:$B,9)+'[5]2. Иные услуги'!$D$11+('[5]3. Услуги по передаче'!$G$11*1000)+('[5]4. СН (Установленные)'!$E$10*1000)+'[5]ПУНЦЕМ (потери)'!$D$63</f>
        <v>6561.22</v>
      </c>
      <c r="L102" s="25">
        <f>SUMIFS('[5]1. Отчет АТС'!$F:$F,'[5]1. Отчет АТС'!$A:$A,$A102,'[5]1. Отчет АТС'!$B:$B,10)+'[5]2. Иные услуги'!$D$11+('[5]3. Услуги по передаче'!$G$11*1000)+('[5]4. СН (Установленные)'!$E$10*1000)+'[5]ПУНЦЕМ (потери)'!$D$63</f>
        <v>6563.73</v>
      </c>
      <c r="M102" s="25">
        <f>SUMIFS('[5]1. Отчет АТС'!$F:$F,'[5]1. Отчет АТС'!$A:$A,$A102,'[5]1. Отчет АТС'!$B:$B,11)+'[5]2. Иные услуги'!$D$11+('[5]3. Услуги по передаче'!$G$11*1000)+('[5]4. СН (Установленные)'!$E$10*1000)+'[5]ПУНЦЕМ (потери)'!$D$63</f>
        <v>6557.47</v>
      </c>
      <c r="N102" s="25">
        <f>SUMIFS('[5]1. Отчет АТС'!$F:$F,'[5]1. Отчет АТС'!$A:$A,$A102,'[5]1. Отчет АТС'!$B:$B,12)+'[5]2. Иные услуги'!$D$11+('[5]3. Услуги по передаче'!$G$11*1000)+('[5]4. СН (Установленные)'!$E$10*1000)+'[5]ПУНЦЕМ (потери)'!$D$63</f>
        <v>6556.26</v>
      </c>
      <c r="O102" s="25">
        <f>SUMIFS('[5]1. Отчет АТС'!$F:$F,'[5]1. Отчет АТС'!$A:$A,$A102,'[5]1. Отчет АТС'!$B:$B,13)+'[5]2. Иные услуги'!$D$11+('[5]3. Услуги по передаче'!$G$11*1000)+('[5]4. СН (Установленные)'!$E$10*1000)+'[5]ПУНЦЕМ (потери)'!$D$63</f>
        <v>6602.7000000000007</v>
      </c>
      <c r="P102" s="25">
        <f>SUMIFS('[5]1. Отчет АТС'!$F:$F,'[5]1. Отчет АТС'!$A:$A,$A102,'[5]1. Отчет АТС'!$B:$B,14)+'[5]2. Иные услуги'!$D$11+('[5]3. Услуги по передаче'!$G$11*1000)+('[5]4. СН (Установленные)'!$E$10*1000)+'[5]ПУНЦЕМ (потери)'!$D$63</f>
        <v>6621.83</v>
      </c>
      <c r="Q102" s="25">
        <f>SUMIFS('[5]1. Отчет АТС'!$F:$F,'[5]1. Отчет АТС'!$A:$A,$A102,'[5]1. Отчет АТС'!$B:$B,15)+'[5]2. Иные услуги'!$D$11+('[5]3. Услуги по передаче'!$G$11*1000)+('[5]4. СН (Установленные)'!$E$10*1000)+'[5]ПУНЦЕМ (потери)'!$D$63</f>
        <v>6655.89</v>
      </c>
      <c r="R102" s="25">
        <f>SUMIFS('[5]1. Отчет АТС'!$F:$F,'[5]1. Отчет АТС'!$A:$A,$A102,'[5]1. Отчет АТС'!$B:$B,16)+'[5]2. Иные услуги'!$D$11+('[5]3. Услуги по передаче'!$G$11*1000)+('[5]4. СН (Установленные)'!$E$10*1000)+'[5]ПУНЦЕМ (потери)'!$D$63</f>
        <v>6657.42</v>
      </c>
      <c r="S102" s="25">
        <f>SUMIFS('[5]1. Отчет АТС'!$F:$F,'[5]1. Отчет АТС'!$A:$A,$A102,'[5]1. Отчет АТС'!$B:$B,17)+'[5]2. Иные услуги'!$D$11+('[5]3. Услуги по передаче'!$G$11*1000)+('[5]4. СН (Установленные)'!$E$10*1000)+'[5]ПУНЦЕМ (потери)'!$D$63</f>
        <v>6619.02</v>
      </c>
      <c r="T102" s="25">
        <f>SUMIFS('[5]1. Отчет АТС'!$F:$F,'[5]1. Отчет АТС'!$A:$A,$A102,'[5]1. Отчет АТС'!$B:$B,18)+'[5]2. Иные услуги'!$D$11+('[5]3. Услуги по передаче'!$G$11*1000)+('[5]4. СН (Установленные)'!$E$10*1000)+'[5]ПУНЦЕМ (потери)'!$D$63</f>
        <v>6534.4500000000007</v>
      </c>
      <c r="U102" s="25">
        <f>SUMIFS('[5]1. Отчет АТС'!$F:$F,'[5]1. Отчет АТС'!$A:$A,$A102,'[5]1. Отчет АТС'!$B:$B,19)+'[5]2. Иные услуги'!$D$11+('[5]3. Услуги по передаче'!$G$11*1000)+('[5]4. СН (Установленные)'!$E$10*1000)+'[5]ПУНЦЕМ (потери)'!$D$63</f>
        <v>6511.08</v>
      </c>
      <c r="V102" s="25">
        <f>SUMIFS('[5]1. Отчет АТС'!$F:$F,'[5]1. Отчет АТС'!$A:$A,$A102,'[5]1. Отчет АТС'!$B:$B,20)+'[5]2. Иные услуги'!$D$11+('[5]3. Услуги по передаче'!$G$11*1000)+('[5]4. СН (Установленные)'!$E$10*1000)+'[5]ПУНЦЕМ (потери)'!$D$63</f>
        <v>6520.66</v>
      </c>
      <c r="W102" s="25">
        <f>SUMIFS('[5]1. Отчет АТС'!$F:$F,'[5]1. Отчет АТС'!$A:$A,$A102,'[5]1. Отчет АТС'!$B:$B,21)+'[5]2. Иные услуги'!$D$11+('[5]3. Услуги по передаче'!$G$11*1000)+('[5]4. СН (Установленные)'!$E$10*1000)+'[5]ПУНЦЕМ (потери)'!$D$63</f>
        <v>6522.82</v>
      </c>
      <c r="X102" s="25">
        <f>SUMIFS('[5]1. Отчет АТС'!$F:$F,'[5]1. Отчет АТС'!$A:$A,$A102,'[5]1. Отчет АТС'!$B:$B,22)+'[5]2. Иные услуги'!$D$11+('[5]3. Услуги по передаче'!$G$11*1000)+('[5]4. СН (Установленные)'!$E$10*1000)+'[5]ПУНЦЕМ (потери)'!$D$63</f>
        <v>6476.2000000000007</v>
      </c>
      <c r="Y102" s="25">
        <f>SUMIFS('[5]1. Отчет АТС'!$F:$F,'[5]1. Отчет АТС'!$A:$A,$A102,'[5]1. Отчет АТС'!$B:$B,23)+'[5]2. Иные услуги'!$D$11+('[5]3. Услуги по передаче'!$G$11*1000)+('[5]4. СН (Установленные)'!$E$10*1000)+'[5]ПУНЦЕМ (потери)'!$D$63</f>
        <v>5939.08</v>
      </c>
    </row>
    <row r="103" spans="1:25">
      <c r="A103" s="24">
        <v>45529</v>
      </c>
      <c r="B103" s="25">
        <f>SUMIFS('[5]1. Отчет АТС'!$F:$F,'[5]1. Отчет АТС'!$A:$A,$A103,'[5]1. Отчет АТС'!$B:$B,0)+'[5]2. Иные услуги'!$D$11+('[5]3. Услуги по передаче'!$G$11*1000)+('[5]4. СН (Установленные)'!$E$10*1000)+'[5]ПУНЦЕМ (потери)'!$D$63</f>
        <v>5642.72</v>
      </c>
      <c r="C103" s="25">
        <f>SUMIFS('[5]1. Отчет АТС'!$F:$F,'[5]1. Отчет АТС'!$A:$A,$A103,'[5]1. Отчет АТС'!$B:$B,1)+'[5]2. Иные услуги'!$D$11+('[5]3. Услуги по передаче'!$G$11*1000)+('[5]4. СН (Установленные)'!$E$10*1000)+'[5]ПУНЦЕМ (потери)'!$D$63</f>
        <v>5452.24</v>
      </c>
      <c r="D103" s="25">
        <f>SUMIFS('[5]1. Отчет АТС'!$F:$F,'[5]1. Отчет АТС'!$A:$A,$A103,'[5]1. Отчет АТС'!$B:$B,2)+'[5]2. Иные услуги'!$D$11+('[5]3. Услуги по передаче'!$G$11*1000)+('[5]4. СН (Установленные)'!$E$10*1000)+'[5]ПУНЦЕМ (потери)'!$D$63</f>
        <v>5270.53</v>
      </c>
      <c r="E103" s="25">
        <f>SUMIFS('[5]1. Отчет АТС'!$F:$F,'[5]1. Отчет АТС'!$A:$A,$A103,'[5]1. Отчет АТС'!$B:$B,3)+'[5]2. Иные услуги'!$D$11+('[5]3. Услуги по передаче'!$G$11*1000)+('[5]4. СН (Установленные)'!$E$10*1000)+'[5]ПУНЦЕМ (потери)'!$D$63</f>
        <v>4422.76</v>
      </c>
      <c r="F103" s="25">
        <f>SUMIFS('[5]1. Отчет АТС'!$F:$F,'[5]1. Отчет АТС'!$A:$A,$A103,'[5]1. Отчет АТС'!$B:$B,4)+'[5]2. Иные услуги'!$D$11+('[5]3. Услуги по передаче'!$G$11*1000)+('[5]4. СН (Установленные)'!$E$10*1000)+'[5]ПУНЦЕМ (потери)'!$D$63</f>
        <v>4422.59</v>
      </c>
      <c r="G103" s="25">
        <f>SUMIFS('[5]1. Отчет АТС'!$F:$F,'[5]1. Отчет АТС'!$A:$A,$A103,'[5]1. Отчет АТС'!$B:$B,5)+'[5]2. Иные услуги'!$D$11+('[5]3. Услуги по передаче'!$G$11*1000)+('[5]4. СН (Установленные)'!$E$10*1000)+'[5]ПУНЦЕМ (потери)'!$D$63</f>
        <v>5399.32</v>
      </c>
      <c r="H103" s="25">
        <f>SUMIFS('[5]1. Отчет АТС'!$F:$F,'[5]1. Отчет АТС'!$A:$A,$A103,'[5]1. Отчет АТС'!$B:$B,6)+'[5]2. Иные услуги'!$D$11+('[5]3. Услуги по передаче'!$G$11*1000)+('[5]4. СН (Установленные)'!$E$10*1000)+'[5]ПУНЦЕМ (потери)'!$D$63</f>
        <v>5590.52</v>
      </c>
      <c r="I103" s="25">
        <f>SUMIFS('[5]1. Отчет АТС'!$F:$F,'[5]1. Отчет АТС'!$A:$A,$A103,'[5]1. Отчет АТС'!$B:$B,7)+'[5]2. Иные услуги'!$D$11+('[5]3. Услуги по передаче'!$G$11*1000)+('[5]4. СН (Установленные)'!$E$10*1000)+'[5]ПУНЦЕМ (потери)'!$D$63</f>
        <v>5846.58</v>
      </c>
      <c r="J103" s="25">
        <f>SUMIFS('[5]1. Отчет АТС'!$F:$F,'[5]1. Отчет АТС'!$A:$A,$A103,'[5]1. Отчет АТС'!$B:$B,8)+'[5]2. Иные услуги'!$D$11+('[5]3. Услуги по передаче'!$G$11*1000)+('[5]4. СН (Установленные)'!$E$10*1000)+'[5]ПУНЦЕМ (потери)'!$D$63</f>
        <v>6475.17</v>
      </c>
      <c r="K103" s="25">
        <f>SUMIFS('[5]1. Отчет АТС'!$F:$F,'[5]1. Отчет АТС'!$A:$A,$A103,'[5]1. Отчет АТС'!$B:$B,9)+'[5]2. Иные услуги'!$D$11+('[5]3. Услуги по передаче'!$G$11*1000)+('[5]4. СН (Установленные)'!$E$10*1000)+'[5]ПУНЦЕМ (потери)'!$D$63</f>
        <v>6508.6200000000008</v>
      </c>
      <c r="L103" s="25">
        <f>SUMIFS('[5]1. Отчет АТС'!$F:$F,'[5]1. Отчет АТС'!$A:$A,$A103,'[5]1. Отчет АТС'!$B:$B,10)+'[5]2. Иные услуги'!$D$11+('[5]3. Услуги по передаче'!$G$11*1000)+('[5]4. СН (Установленные)'!$E$10*1000)+'[5]ПУНЦЕМ (потери)'!$D$63</f>
        <v>6516.06</v>
      </c>
      <c r="M103" s="25">
        <f>SUMIFS('[5]1. Отчет АТС'!$F:$F,'[5]1. Отчет АТС'!$A:$A,$A103,'[5]1. Отчет АТС'!$B:$B,11)+'[5]2. Иные услуги'!$D$11+('[5]3. Услуги по передаче'!$G$11*1000)+('[5]4. СН (Установленные)'!$E$10*1000)+'[5]ПУНЦЕМ (потери)'!$D$63</f>
        <v>6521.33</v>
      </c>
      <c r="N103" s="25">
        <f>SUMIFS('[5]1. Отчет АТС'!$F:$F,'[5]1. Отчет АТС'!$A:$A,$A103,'[5]1. Отчет АТС'!$B:$B,12)+'[5]2. Иные услуги'!$D$11+('[5]3. Услуги по передаче'!$G$11*1000)+('[5]4. СН (Установленные)'!$E$10*1000)+'[5]ПУНЦЕМ (потери)'!$D$63</f>
        <v>6521.85</v>
      </c>
      <c r="O103" s="25">
        <f>SUMIFS('[5]1. Отчет АТС'!$F:$F,'[5]1. Отчет АТС'!$A:$A,$A103,'[5]1. Отчет АТС'!$B:$B,13)+'[5]2. Иные услуги'!$D$11+('[5]3. Услуги по передаче'!$G$11*1000)+('[5]4. СН (Установленные)'!$E$10*1000)+'[5]ПУНЦЕМ (потери)'!$D$63</f>
        <v>6518.76</v>
      </c>
      <c r="P103" s="25">
        <f>SUMIFS('[5]1. Отчет АТС'!$F:$F,'[5]1. Отчет АТС'!$A:$A,$A103,'[5]1. Отчет АТС'!$B:$B,14)+'[5]2. Иные услуги'!$D$11+('[5]3. Услуги по передаче'!$G$11*1000)+('[5]4. СН (Установленные)'!$E$10*1000)+'[5]ПУНЦЕМ (потери)'!$D$63</f>
        <v>6529.05</v>
      </c>
      <c r="Q103" s="25">
        <f>SUMIFS('[5]1. Отчет АТС'!$F:$F,'[5]1. Отчет АТС'!$A:$A,$A103,'[5]1. Отчет АТС'!$B:$B,15)+'[5]2. Иные услуги'!$D$11+('[5]3. Услуги по передаче'!$G$11*1000)+('[5]4. СН (Установленные)'!$E$10*1000)+'[5]ПУНЦЕМ (потери)'!$D$63</f>
        <v>6520.16</v>
      </c>
      <c r="R103" s="25">
        <f>SUMIFS('[5]1. Отчет АТС'!$F:$F,'[5]1. Отчет АТС'!$A:$A,$A103,'[5]1. Отчет АТС'!$B:$B,16)+'[5]2. Иные услуги'!$D$11+('[5]3. Услуги по передаче'!$G$11*1000)+('[5]4. СН (Установленные)'!$E$10*1000)+'[5]ПУНЦЕМ (потери)'!$D$63</f>
        <v>6520.8</v>
      </c>
      <c r="S103" s="25">
        <f>SUMIFS('[5]1. Отчет АТС'!$F:$F,'[5]1. Отчет АТС'!$A:$A,$A103,'[5]1. Отчет АТС'!$B:$B,17)+'[5]2. Иные услуги'!$D$11+('[5]3. Услуги по передаче'!$G$11*1000)+('[5]4. СН (Установленные)'!$E$10*1000)+'[5]ПУНЦЕМ (потери)'!$D$63</f>
        <v>6506.2000000000007</v>
      </c>
      <c r="T103" s="25">
        <f>SUMIFS('[5]1. Отчет АТС'!$F:$F,'[5]1. Отчет АТС'!$A:$A,$A103,'[5]1. Отчет АТС'!$B:$B,18)+'[5]2. Иные услуги'!$D$11+('[5]3. Услуги по передаче'!$G$11*1000)+('[5]4. СН (Установленные)'!$E$10*1000)+'[5]ПУНЦЕМ (потери)'!$D$63</f>
        <v>6496.6</v>
      </c>
      <c r="U103" s="25">
        <f>SUMIFS('[5]1. Отчет АТС'!$F:$F,'[5]1. Отчет АТС'!$A:$A,$A103,'[5]1. Отчет АТС'!$B:$B,19)+'[5]2. Иные услуги'!$D$11+('[5]3. Услуги по передаче'!$G$11*1000)+('[5]4. СН (Установленные)'!$E$10*1000)+'[5]ПУНЦЕМ (потери)'!$D$63</f>
        <v>6478.5400000000009</v>
      </c>
      <c r="V103" s="25">
        <f>SUMIFS('[5]1. Отчет АТС'!$F:$F,'[5]1. Отчет АТС'!$A:$A,$A103,'[5]1. Отчет АТС'!$B:$B,20)+'[5]2. Иные услуги'!$D$11+('[5]3. Услуги по передаче'!$G$11*1000)+('[5]4. СН (Установленные)'!$E$10*1000)+'[5]ПУНЦЕМ (потери)'!$D$63</f>
        <v>6488.25</v>
      </c>
      <c r="W103" s="25">
        <f>SUMIFS('[5]1. Отчет АТС'!$F:$F,'[5]1. Отчет АТС'!$A:$A,$A103,'[5]1. Отчет АТС'!$B:$B,21)+'[5]2. Иные услуги'!$D$11+('[5]3. Услуги по передаче'!$G$11*1000)+('[5]4. СН (Установленные)'!$E$10*1000)+'[5]ПУНЦЕМ (потери)'!$D$63</f>
        <v>6495.14</v>
      </c>
      <c r="X103" s="25">
        <f>SUMIFS('[5]1. Отчет АТС'!$F:$F,'[5]1. Отчет АТС'!$A:$A,$A103,'[5]1. Отчет АТС'!$B:$B,22)+'[5]2. Иные услуги'!$D$11+('[5]3. Услуги по передаче'!$G$11*1000)+('[5]4. СН (Установленные)'!$E$10*1000)+'[5]ПУНЦЕМ (потери)'!$D$63</f>
        <v>6322.18</v>
      </c>
      <c r="Y103" s="25">
        <f>SUMIFS('[5]1. Отчет АТС'!$F:$F,'[5]1. Отчет АТС'!$A:$A,$A103,'[5]1. Отчет АТС'!$B:$B,23)+'[5]2. Иные услуги'!$D$11+('[5]3. Услуги по передаче'!$G$11*1000)+('[5]4. СН (Установленные)'!$E$10*1000)+'[5]ПУНЦЕМ (потери)'!$D$63</f>
        <v>5873.39</v>
      </c>
    </row>
    <row r="104" spans="1:25">
      <c r="A104" s="24">
        <v>45530</v>
      </c>
      <c r="B104" s="25">
        <f>SUMIFS('[5]1. Отчет АТС'!$F:$F,'[5]1. Отчет АТС'!$A:$A,$A104,'[5]1. Отчет АТС'!$B:$B,0)+'[5]2. Иные услуги'!$D$11+('[5]3. Услуги по передаче'!$G$11*1000)+('[5]4. СН (Установленные)'!$E$10*1000)+'[5]ПУНЦЕМ (потери)'!$D$63</f>
        <v>5679.9400000000005</v>
      </c>
      <c r="C104" s="25">
        <f>SUMIFS('[5]1. Отчет АТС'!$F:$F,'[5]1. Отчет АТС'!$A:$A,$A104,'[5]1. Отчет АТС'!$B:$B,1)+'[5]2. Иные услуги'!$D$11+('[5]3. Услуги по передаче'!$G$11*1000)+('[5]4. СН (Установленные)'!$E$10*1000)+'[5]ПУНЦЕМ (потери)'!$D$63</f>
        <v>5449.85</v>
      </c>
      <c r="D104" s="25">
        <f>SUMIFS('[5]1. Отчет АТС'!$F:$F,'[5]1. Отчет АТС'!$A:$A,$A104,'[5]1. Отчет АТС'!$B:$B,2)+'[5]2. Иные услуги'!$D$11+('[5]3. Услуги по передаче'!$G$11*1000)+('[5]4. СН (Установленные)'!$E$10*1000)+'[5]ПУНЦЕМ (потери)'!$D$63</f>
        <v>5322.21</v>
      </c>
      <c r="E104" s="25">
        <f>SUMIFS('[5]1. Отчет АТС'!$F:$F,'[5]1. Отчет АТС'!$A:$A,$A104,'[5]1. Отчет АТС'!$B:$B,3)+'[5]2. Иные услуги'!$D$11+('[5]3. Услуги по передаче'!$G$11*1000)+('[5]4. СН (Установленные)'!$E$10*1000)+'[5]ПУНЦЕМ (потери)'!$D$63</f>
        <v>5247.45</v>
      </c>
      <c r="F104" s="25">
        <f>SUMIFS('[5]1. Отчет АТС'!$F:$F,'[5]1. Отчет АТС'!$A:$A,$A104,'[5]1. Отчет АТС'!$B:$B,4)+'[5]2. Иные услуги'!$D$11+('[5]3. Услуги по передаче'!$G$11*1000)+('[5]4. СН (Установленные)'!$E$10*1000)+'[5]ПУНЦЕМ (потери)'!$D$63</f>
        <v>5045.79</v>
      </c>
      <c r="G104" s="25">
        <f>SUMIFS('[5]1. Отчет АТС'!$F:$F,'[5]1. Отчет АТС'!$A:$A,$A104,'[5]1. Отчет АТС'!$B:$B,5)+'[5]2. Иные услуги'!$D$11+('[5]3. Услуги по передаче'!$G$11*1000)+('[5]4. СН (Установленные)'!$E$10*1000)+'[5]ПУНЦЕМ (потери)'!$D$63</f>
        <v>5483.4</v>
      </c>
      <c r="H104" s="25">
        <f>SUMIFS('[5]1. Отчет АТС'!$F:$F,'[5]1. Отчет АТС'!$A:$A,$A104,'[5]1. Отчет АТС'!$B:$B,6)+'[5]2. Иные услуги'!$D$11+('[5]3. Услуги по передаче'!$G$11*1000)+('[5]4. СН (Установленные)'!$E$10*1000)+'[5]ПУНЦЕМ (потери)'!$D$63</f>
        <v>5675.54</v>
      </c>
      <c r="I104" s="25">
        <f>SUMIFS('[5]1. Отчет АТС'!$F:$F,'[5]1. Отчет АТС'!$A:$A,$A104,'[5]1. Отчет АТС'!$B:$B,7)+'[5]2. Иные услуги'!$D$11+('[5]3. Услуги по передаче'!$G$11*1000)+('[5]4. СН (Установленные)'!$E$10*1000)+'[5]ПУНЦЕМ (потери)'!$D$63</f>
        <v>5938.1900000000005</v>
      </c>
      <c r="J104" s="25">
        <f>SUMIFS('[5]1. Отчет АТС'!$F:$F,'[5]1. Отчет АТС'!$A:$A,$A104,'[5]1. Отчет АТС'!$B:$B,8)+'[5]2. Иные услуги'!$D$11+('[5]3. Услуги по передаче'!$G$11*1000)+('[5]4. СН (Установленные)'!$E$10*1000)+'[5]ПУНЦЕМ (потери)'!$D$63</f>
        <v>6475.7800000000007</v>
      </c>
      <c r="K104" s="25">
        <f>SUMIFS('[5]1. Отчет АТС'!$F:$F,'[5]1. Отчет АТС'!$A:$A,$A104,'[5]1. Отчет АТС'!$B:$B,9)+'[5]2. Иные услуги'!$D$11+('[5]3. Услуги по передаче'!$G$11*1000)+('[5]4. СН (Установленные)'!$E$10*1000)+'[5]ПУНЦЕМ (потери)'!$D$63</f>
        <v>6516.82</v>
      </c>
      <c r="L104" s="25">
        <f>SUMIFS('[5]1. Отчет АТС'!$F:$F,'[5]1. Отчет АТС'!$A:$A,$A104,'[5]1. Отчет АТС'!$B:$B,10)+'[5]2. Иные услуги'!$D$11+('[5]3. Услуги по передаче'!$G$11*1000)+('[5]4. СН (Установленные)'!$E$10*1000)+'[5]ПУНЦЕМ (потери)'!$D$63</f>
        <v>6521.77</v>
      </c>
      <c r="M104" s="25">
        <f>SUMIFS('[5]1. Отчет АТС'!$F:$F,'[5]1. Отчет АТС'!$A:$A,$A104,'[5]1. Отчет АТС'!$B:$B,11)+'[5]2. Иные услуги'!$D$11+('[5]3. Услуги по передаче'!$G$11*1000)+('[5]4. СН (Установленные)'!$E$10*1000)+'[5]ПУНЦЕМ (потери)'!$D$63</f>
        <v>6513.0400000000009</v>
      </c>
      <c r="N104" s="25">
        <f>SUMIFS('[5]1. Отчет АТС'!$F:$F,'[5]1. Отчет АТС'!$A:$A,$A104,'[5]1. Отчет АТС'!$B:$B,12)+'[5]2. Иные услуги'!$D$11+('[5]3. Услуги по передаче'!$G$11*1000)+('[5]4. СН (Установленные)'!$E$10*1000)+'[5]ПУНЦЕМ (потери)'!$D$63</f>
        <v>6509.43</v>
      </c>
      <c r="O104" s="25">
        <f>SUMIFS('[5]1. Отчет АТС'!$F:$F,'[5]1. Отчет АТС'!$A:$A,$A104,'[5]1. Отчет АТС'!$B:$B,13)+'[5]2. Иные услуги'!$D$11+('[5]3. Услуги по передаче'!$G$11*1000)+('[5]4. СН (Установленные)'!$E$10*1000)+'[5]ПУНЦЕМ (потери)'!$D$63</f>
        <v>6501.81</v>
      </c>
      <c r="P104" s="25">
        <f>SUMIFS('[5]1. Отчет АТС'!$F:$F,'[5]1. Отчет АТС'!$A:$A,$A104,'[5]1. Отчет АТС'!$B:$B,14)+'[5]2. Иные услуги'!$D$11+('[5]3. Услуги по передаче'!$G$11*1000)+('[5]4. СН (Установленные)'!$E$10*1000)+'[5]ПУНЦЕМ (потери)'!$D$63</f>
        <v>6517.9500000000007</v>
      </c>
      <c r="Q104" s="25">
        <f>SUMIFS('[5]1. Отчет АТС'!$F:$F,'[5]1. Отчет АТС'!$A:$A,$A104,'[5]1. Отчет АТС'!$B:$B,15)+'[5]2. Иные услуги'!$D$11+('[5]3. Услуги по передаче'!$G$11*1000)+('[5]4. СН (Установленные)'!$E$10*1000)+'[5]ПУНЦЕМ (потери)'!$D$63</f>
        <v>6509.21</v>
      </c>
      <c r="R104" s="25">
        <f>SUMIFS('[5]1. Отчет АТС'!$F:$F,'[5]1. Отчет АТС'!$A:$A,$A104,'[5]1. Отчет АТС'!$B:$B,16)+'[5]2. Иные услуги'!$D$11+('[5]3. Услуги по передаче'!$G$11*1000)+('[5]4. СН (Установленные)'!$E$10*1000)+'[5]ПУНЦЕМ (потери)'!$D$63</f>
        <v>6509.89</v>
      </c>
      <c r="S104" s="25">
        <f>SUMIFS('[5]1. Отчет АТС'!$F:$F,'[5]1. Отчет АТС'!$A:$A,$A104,'[5]1. Отчет АТС'!$B:$B,17)+'[5]2. Иные услуги'!$D$11+('[5]3. Услуги по передаче'!$G$11*1000)+('[5]4. СН (Установленные)'!$E$10*1000)+'[5]ПУНЦЕМ (потери)'!$D$63</f>
        <v>6514.25</v>
      </c>
      <c r="T104" s="25">
        <f>SUMIFS('[5]1. Отчет АТС'!$F:$F,'[5]1. Отчет АТС'!$A:$A,$A104,'[5]1. Отчет АТС'!$B:$B,18)+'[5]2. Иные услуги'!$D$11+('[5]3. Услуги по передаче'!$G$11*1000)+('[5]4. СН (Установленные)'!$E$10*1000)+'[5]ПУНЦЕМ (потери)'!$D$63</f>
        <v>6512.6900000000005</v>
      </c>
      <c r="U104" s="25">
        <f>SUMIFS('[5]1. Отчет АТС'!$F:$F,'[5]1. Отчет АТС'!$A:$A,$A104,'[5]1. Отчет АТС'!$B:$B,19)+'[5]2. Иные услуги'!$D$11+('[5]3. Услуги по передаче'!$G$11*1000)+('[5]4. СН (Установленные)'!$E$10*1000)+'[5]ПУНЦЕМ (потери)'!$D$63</f>
        <v>6501.4</v>
      </c>
      <c r="V104" s="25">
        <f>SUMIFS('[5]1. Отчет АТС'!$F:$F,'[5]1. Отчет АТС'!$A:$A,$A104,'[5]1. Отчет АТС'!$B:$B,20)+'[5]2. Иные услуги'!$D$11+('[5]3. Услуги по передаче'!$G$11*1000)+('[5]4. СН (Установленные)'!$E$10*1000)+'[5]ПУНЦЕМ (потери)'!$D$63</f>
        <v>6504.73</v>
      </c>
      <c r="W104" s="25">
        <f>SUMIFS('[5]1. Отчет АТС'!$F:$F,'[5]1. Отчет АТС'!$A:$A,$A104,'[5]1. Отчет АТС'!$B:$B,21)+'[5]2. Иные услуги'!$D$11+('[5]3. Услуги по передаче'!$G$11*1000)+('[5]4. СН (Установленные)'!$E$10*1000)+'[5]ПУНЦЕМ (потери)'!$D$63</f>
        <v>6502.68</v>
      </c>
      <c r="X104" s="25">
        <f>SUMIFS('[5]1. Отчет АТС'!$F:$F,'[5]1. Отчет АТС'!$A:$A,$A104,'[5]1. Отчет АТС'!$B:$B,22)+'[5]2. Иные услуги'!$D$11+('[5]3. Услуги по передаче'!$G$11*1000)+('[5]4. СН (Установленные)'!$E$10*1000)+'[5]ПУНЦЕМ (потери)'!$D$63</f>
        <v>6463.66</v>
      </c>
      <c r="Y104" s="25">
        <f>SUMIFS('[5]1. Отчет АТС'!$F:$F,'[5]1. Отчет АТС'!$A:$A,$A104,'[5]1. Отчет АТС'!$B:$B,23)+'[5]2. Иные услуги'!$D$11+('[5]3. Услуги по передаче'!$G$11*1000)+('[5]4. СН (Установленные)'!$E$10*1000)+'[5]ПУНЦЕМ (потери)'!$D$63</f>
        <v>5954.6900000000005</v>
      </c>
    </row>
    <row r="105" spans="1:25">
      <c r="A105" s="24">
        <v>45531</v>
      </c>
      <c r="B105" s="25">
        <f>SUMIFS('[5]1. Отчет АТС'!$F:$F,'[5]1. Отчет АТС'!$A:$A,$A105,'[5]1. Отчет АТС'!$B:$B,0)+'[5]2. Иные услуги'!$D$11+('[5]3. Услуги по передаче'!$G$11*1000)+('[5]4. СН (Установленные)'!$E$10*1000)+'[5]ПУНЦЕМ (потери)'!$D$63</f>
        <v>5707.36</v>
      </c>
      <c r="C105" s="25">
        <f>SUMIFS('[5]1. Отчет АТС'!$F:$F,'[5]1. Отчет АТС'!$A:$A,$A105,'[5]1. Отчет АТС'!$B:$B,1)+'[5]2. Иные услуги'!$D$11+('[5]3. Услуги по передаче'!$G$11*1000)+('[5]4. СН (Установленные)'!$E$10*1000)+'[5]ПУНЦЕМ (потери)'!$D$63</f>
        <v>5445.91</v>
      </c>
      <c r="D105" s="25">
        <f>SUMIFS('[5]1. Отчет АТС'!$F:$F,'[5]1. Отчет АТС'!$A:$A,$A105,'[5]1. Отчет АТС'!$B:$B,2)+'[5]2. Иные услуги'!$D$11+('[5]3. Услуги по передаче'!$G$11*1000)+('[5]4. СН (Установленные)'!$E$10*1000)+'[5]ПУНЦЕМ (потери)'!$D$63</f>
        <v>5324.3</v>
      </c>
      <c r="E105" s="25">
        <f>SUMIFS('[5]1. Отчет АТС'!$F:$F,'[5]1. Отчет АТС'!$A:$A,$A105,'[5]1. Отчет АТС'!$B:$B,3)+'[5]2. Иные услуги'!$D$11+('[5]3. Услуги по передаче'!$G$11*1000)+('[5]4. СН (Установленные)'!$E$10*1000)+'[5]ПУНЦЕМ (потери)'!$D$63</f>
        <v>5250.21</v>
      </c>
      <c r="F105" s="25">
        <f>SUMIFS('[5]1. Отчет АТС'!$F:$F,'[5]1. Отчет АТС'!$A:$A,$A105,'[5]1. Отчет АТС'!$B:$B,4)+'[5]2. Иные услуги'!$D$11+('[5]3. Услуги по передаче'!$G$11*1000)+('[5]4. СН (Установленные)'!$E$10*1000)+'[5]ПУНЦЕМ (потери)'!$D$63</f>
        <v>5242.95</v>
      </c>
      <c r="G105" s="25">
        <f>SUMIFS('[5]1. Отчет АТС'!$F:$F,'[5]1. Отчет АТС'!$A:$A,$A105,'[5]1. Отчет АТС'!$B:$B,5)+'[5]2. Иные услуги'!$D$11+('[5]3. Услуги по передаче'!$G$11*1000)+('[5]4. СН (Установленные)'!$E$10*1000)+'[5]ПУНЦЕМ (потери)'!$D$63</f>
        <v>5505.17</v>
      </c>
      <c r="H105" s="25">
        <f>SUMIFS('[5]1. Отчет АТС'!$F:$F,'[5]1. Отчет АТС'!$A:$A,$A105,'[5]1. Отчет АТС'!$B:$B,6)+'[5]2. Иные услуги'!$D$11+('[5]3. Услуги по передаче'!$G$11*1000)+('[5]4. СН (Установленные)'!$E$10*1000)+'[5]ПУНЦЕМ (потери)'!$D$63</f>
        <v>5692.96</v>
      </c>
      <c r="I105" s="25">
        <f>SUMIFS('[5]1. Отчет АТС'!$F:$F,'[5]1. Отчет АТС'!$A:$A,$A105,'[5]1. Отчет АТС'!$B:$B,7)+'[5]2. Иные услуги'!$D$11+('[5]3. Услуги по передаче'!$G$11*1000)+('[5]4. СН (Установленные)'!$E$10*1000)+'[5]ПУНЦЕМ (потери)'!$D$63</f>
        <v>5978.84</v>
      </c>
      <c r="J105" s="25">
        <f>SUMIFS('[5]1. Отчет АТС'!$F:$F,'[5]1. Отчет АТС'!$A:$A,$A105,'[5]1. Отчет АТС'!$B:$B,8)+'[5]2. Иные услуги'!$D$11+('[5]3. Услуги по передаче'!$G$11*1000)+('[5]4. СН (Установленные)'!$E$10*1000)+'[5]ПУНЦЕМ (потери)'!$D$63</f>
        <v>6506.07</v>
      </c>
      <c r="K105" s="25">
        <f>SUMIFS('[5]1. Отчет АТС'!$F:$F,'[5]1. Отчет АТС'!$A:$A,$A105,'[5]1. Отчет АТС'!$B:$B,9)+'[5]2. Иные услуги'!$D$11+('[5]3. Услуги по передаче'!$G$11*1000)+('[5]4. СН (Установленные)'!$E$10*1000)+'[5]ПУНЦЕМ (потери)'!$D$63</f>
        <v>6556.67</v>
      </c>
      <c r="L105" s="25">
        <f>SUMIFS('[5]1. Отчет АТС'!$F:$F,'[5]1. Отчет АТС'!$A:$A,$A105,'[5]1. Отчет АТС'!$B:$B,10)+'[5]2. Иные услуги'!$D$11+('[5]3. Услуги по передаче'!$G$11*1000)+('[5]4. СН (Установленные)'!$E$10*1000)+'[5]ПУНЦЕМ (потери)'!$D$63</f>
        <v>6552.99</v>
      </c>
      <c r="M105" s="25">
        <f>SUMIFS('[5]1. Отчет АТС'!$F:$F,'[5]1. Отчет АТС'!$A:$A,$A105,'[5]1. Отчет АТС'!$B:$B,11)+'[5]2. Иные услуги'!$D$11+('[5]3. Услуги по передаче'!$G$11*1000)+('[5]4. СН (Установленные)'!$E$10*1000)+'[5]ПУНЦЕМ (потери)'!$D$63</f>
        <v>6547.3</v>
      </c>
      <c r="N105" s="25">
        <f>SUMIFS('[5]1. Отчет АТС'!$F:$F,'[5]1. Отчет АТС'!$A:$A,$A105,'[5]1. Отчет АТС'!$B:$B,12)+'[5]2. Иные услуги'!$D$11+('[5]3. Услуги по передаче'!$G$11*1000)+('[5]4. СН (Установленные)'!$E$10*1000)+'[5]ПУНЦЕМ (потери)'!$D$63</f>
        <v>6542.48</v>
      </c>
      <c r="O105" s="25">
        <f>SUMIFS('[5]1. Отчет АТС'!$F:$F,'[5]1. Отчет АТС'!$A:$A,$A105,'[5]1. Отчет АТС'!$B:$B,13)+'[5]2. Иные услуги'!$D$11+('[5]3. Услуги по передаче'!$G$11*1000)+('[5]4. СН (Установленные)'!$E$10*1000)+'[5]ПУНЦЕМ (потери)'!$D$63</f>
        <v>6542.6</v>
      </c>
      <c r="P105" s="25">
        <f>SUMIFS('[5]1. Отчет АТС'!$F:$F,'[5]1. Отчет АТС'!$A:$A,$A105,'[5]1. Отчет АТС'!$B:$B,14)+'[5]2. Иные услуги'!$D$11+('[5]3. Услуги по передаче'!$G$11*1000)+('[5]4. СН (Установленные)'!$E$10*1000)+'[5]ПУНЦЕМ (потери)'!$D$63</f>
        <v>6598.7000000000007</v>
      </c>
      <c r="Q105" s="25">
        <f>SUMIFS('[5]1. Отчет АТС'!$F:$F,'[5]1. Отчет АТС'!$A:$A,$A105,'[5]1. Отчет АТС'!$B:$B,15)+'[5]2. Иные услуги'!$D$11+('[5]3. Услуги по передаче'!$G$11*1000)+('[5]4. СН (Установленные)'!$E$10*1000)+'[5]ПУНЦЕМ (потери)'!$D$63</f>
        <v>6626.6900000000005</v>
      </c>
      <c r="R105" s="25">
        <f>SUMIFS('[5]1. Отчет АТС'!$F:$F,'[5]1. Отчет АТС'!$A:$A,$A105,'[5]1. Отчет АТС'!$B:$B,16)+'[5]2. Иные услуги'!$D$11+('[5]3. Услуги по передаче'!$G$11*1000)+('[5]4. СН (Установленные)'!$E$10*1000)+'[5]ПУНЦЕМ (потери)'!$D$63</f>
        <v>6621.15</v>
      </c>
      <c r="S105" s="25">
        <f>SUMIFS('[5]1. Отчет АТС'!$F:$F,'[5]1. Отчет АТС'!$A:$A,$A105,'[5]1. Отчет АТС'!$B:$B,17)+'[5]2. Иные услуги'!$D$11+('[5]3. Услуги по передаче'!$G$11*1000)+('[5]4. СН (Установленные)'!$E$10*1000)+'[5]ПУНЦЕМ (потери)'!$D$63</f>
        <v>6605.2000000000007</v>
      </c>
      <c r="T105" s="25">
        <f>SUMIFS('[5]1. Отчет АТС'!$F:$F,'[5]1. Отчет АТС'!$A:$A,$A105,'[5]1. Отчет АТС'!$B:$B,18)+'[5]2. Иные услуги'!$D$11+('[5]3. Услуги по передаче'!$G$11*1000)+('[5]4. СН (Установленные)'!$E$10*1000)+'[5]ПУНЦЕМ (потери)'!$D$63</f>
        <v>6529.57</v>
      </c>
      <c r="U105" s="25">
        <f>SUMIFS('[5]1. Отчет АТС'!$F:$F,'[5]1. Отчет АТС'!$A:$A,$A105,'[5]1. Отчет АТС'!$B:$B,19)+'[5]2. Иные услуги'!$D$11+('[5]3. Услуги по передаче'!$G$11*1000)+('[5]4. СН (Установленные)'!$E$10*1000)+'[5]ПУНЦЕМ (потери)'!$D$63</f>
        <v>6494.88</v>
      </c>
      <c r="V105" s="25">
        <f>SUMIFS('[5]1. Отчет АТС'!$F:$F,'[5]1. Отчет АТС'!$A:$A,$A105,'[5]1. Отчет АТС'!$B:$B,20)+'[5]2. Иные услуги'!$D$11+('[5]3. Услуги по передаче'!$G$11*1000)+('[5]4. СН (Установленные)'!$E$10*1000)+'[5]ПУНЦЕМ (потери)'!$D$63</f>
        <v>6496.66</v>
      </c>
      <c r="W105" s="25">
        <f>SUMIFS('[5]1. Отчет АТС'!$F:$F,'[5]1. Отчет АТС'!$A:$A,$A105,'[5]1. Отчет АТС'!$B:$B,21)+'[5]2. Иные услуги'!$D$11+('[5]3. Услуги по передаче'!$G$11*1000)+('[5]4. СН (Установленные)'!$E$10*1000)+'[5]ПУНЦЕМ (потери)'!$D$63</f>
        <v>6490.3</v>
      </c>
      <c r="X105" s="25">
        <f>SUMIFS('[5]1. Отчет АТС'!$F:$F,'[5]1. Отчет АТС'!$A:$A,$A105,'[5]1. Отчет АТС'!$B:$B,22)+'[5]2. Иные услуги'!$D$11+('[5]3. Услуги по передаче'!$G$11*1000)+('[5]4. СН (Установленные)'!$E$10*1000)+'[5]ПУНЦЕМ (потери)'!$D$63</f>
        <v>6462.31</v>
      </c>
      <c r="Y105" s="25">
        <f>SUMIFS('[5]1. Отчет АТС'!$F:$F,'[5]1. Отчет АТС'!$A:$A,$A105,'[5]1. Отчет АТС'!$B:$B,23)+'[5]2. Иные услуги'!$D$11+('[5]3. Услуги по передаче'!$G$11*1000)+('[5]4. СН (Установленные)'!$E$10*1000)+'[5]ПУНЦЕМ (потери)'!$D$63</f>
        <v>6018.55</v>
      </c>
    </row>
    <row r="106" spans="1:25">
      <c r="A106" s="24">
        <v>45532</v>
      </c>
      <c r="B106" s="25">
        <f>SUMIFS('[5]1. Отчет АТС'!$F:$F,'[5]1. Отчет АТС'!$A:$A,$A106,'[5]1. Отчет АТС'!$B:$B,0)+'[5]2. Иные услуги'!$D$11+('[5]3. Услуги по передаче'!$G$11*1000)+('[5]4. СН (Установленные)'!$E$10*1000)+'[5]ПУНЦЕМ (потери)'!$D$63</f>
        <v>5709.35</v>
      </c>
      <c r="C106" s="25">
        <f>SUMIFS('[5]1. Отчет АТС'!$F:$F,'[5]1. Отчет АТС'!$A:$A,$A106,'[5]1. Отчет АТС'!$B:$B,1)+'[5]2. Иные услуги'!$D$11+('[5]3. Услуги по передаче'!$G$11*1000)+('[5]4. СН (Установленные)'!$E$10*1000)+'[5]ПУНЦЕМ (потери)'!$D$63</f>
        <v>5426.22</v>
      </c>
      <c r="D106" s="25">
        <f>SUMIFS('[5]1. Отчет АТС'!$F:$F,'[5]1. Отчет АТС'!$A:$A,$A106,'[5]1. Отчет АТС'!$B:$B,2)+'[5]2. Иные услуги'!$D$11+('[5]3. Услуги по передаче'!$G$11*1000)+('[5]4. СН (Установленные)'!$E$10*1000)+'[5]ПУНЦЕМ (потери)'!$D$63</f>
        <v>5253.97</v>
      </c>
      <c r="E106" s="25">
        <f>SUMIFS('[5]1. Отчет АТС'!$F:$F,'[5]1. Отчет АТС'!$A:$A,$A106,'[5]1. Отчет АТС'!$B:$B,3)+'[5]2. Иные услуги'!$D$11+('[5]3. Услуги по передаче'!$G$11*1000)+('[5]4. СН (Установленные)'!$E$10*1000)+'[5]ПУНЦЕМ (потери)'!$D$63</f>
        <v>4423.3600000000006</v>
      </c>
      <c r="F106" s="25">
        <f>SUMIFS('[5]1. Отчет АТС'!$F:$F,'[5]1. Отчет АТС'!$A:$A,$A106,'[5]1. Отчет АТС'!$B:$B,4)+'[5]2. Иные услуги'!$D$11+('[5]3. Услуги по передаче'!$G$11*1000)+('[5]4. СН (Установленные)'!$E$10*1000)+'[5]ПУНЦЕМ (потери)'!$D$63</f>
        <v>4422.6399999999994</v>
      </c>
      <c r="G106" s="25">
        <f>SUMIFS('[5]1. Отчет АТС'!$F:$F,'[5]1. Отчет АТС'!$A:$A,$A106,'[5]1. Отчет АТС'!$B:$B,5)+'[5]2. Иные услуги'!$D$11+('[5]3. Услуги по передаче'!$G$11*1000)+('[5]4. СН (Установленные)'!$E$10*1000)+'[5]ПУНЦЕМ (потери)'!$D$63</f>
        <v>5376.01</v>
      </c>
      <c r="H106" s="25">
        <f>SUMIFS('[5]1. Отчет АТС'!$F:$F,'[5]1. Отчет АТС'!$A:$A,$A106,'[5]1. Отчет АТС'!$B:$B,6)+'[5]2. Иные услуги'!$D$11+('[5]3. Услуги по передаче'!$G$11*1000)+('[5]4. СН (Установленные)'!$E$10*1000)+'[5]ПУНЦЕМ (потери)'!$D$63</f>
        <v>5591.6900000000005</v>
      </c>
      <c r="I106" s="25">
        <f>SUMIFS('[5]1. Отчет АТС'!$F:$F,'[5]1. Отчет АТС'!$A:$A,$A106,'[5]1. Отчет АТС'!$B:$B,7)+'[5]2. Иные услуги'!$D$11+('[5]3. Услуги по передаче'!$G$11*1000)+('[5]4. СН (Установленные)'!$E$10*1000)+'[5]ПУНЦЕМ (потери)'!$D$63</f>
        <v>5929.86</v>
      </c>
      <c r="J106" s="25">
        <f>SUMIFS('[5]1. Отчет АТС'!$F:$F,'[5]1. Отчет АТС'!$A:$A,$A106,'[5]1. Отчет АТС'!$B:$B,8)+'[5]2. Иные услуги'!$D$11+('[5]3. Услуги по передаче'!$G$11*1000)+('[5]4. СН (Установленные)'!$E$10*1000)+'[5]ПУНЦЕМ (потери)'!$D$63</f>
        <v>6491.9</v>
      </c>
      <c r="K106" s="25">
        <f>SUMIFS('[5]1. Отчет АТС'!$F:$F,'[5]1. Отчет АТС'!$A:$A,$A106,'[5]1. Отчет АТС'!$B:$B,9)+'[5]2. Иные услуги'!$D$11+('[5]3. Услуги по передаче'!$G$11*1000)+('[5]4. СН (Установленные)'!$E$10*1000)+'[5]ПУНЦЕМ (потери)'!$D$63</f>
        <v>6680.31</v>
      </c>
      <c r="L106" s="25">
        <f>SUMIFS('[5]1. Отчет АТС'!$F:$F,'[5]1. Отчет АТС'!$A:$A,$A106,'[5]1. Отчет АТС'!$B:$B,10)+'[5]2. Иные услуги'!$D$11+('[5]3. Услуги по передаче'!$G$11*1000)+('[5]4. СН (Установленные)'!$E$10*1000)+'[5]ПУНЦЕМ (потери)'!$D$63</f>
        <v>6675.66</v>
      </c>
      <c r="M106" s="25">
        <f>SUMIFS('[5]1. Отчет АТС'!$F:$F,'[5]1. Отчет АТС'!$A:$A,$A106,'[5]1. Отчет АТС'!$B:$B,11)+'[5]2. Иные услуги'!$D$11+('[5]3. Услуги по передаче'!$G$11*1000)+('[5]4. СН (Установленные)'!$E$10*1000)+'[5]ПУНЦЕМ (потери)'!$D$63</f>
        <v>6698.4500000000007</v>
      </c>
      <c r="N106" s="25">
        <f>SUMIFS('[5]1. Отчет АТС'!$F:$F,'[5]1. Отчет АТС'!$A:$A,$A106,'[5]1. Отчет АТС'!$B:$B,12)+'[5]2. Иные услуги'!$D$11+('[5]3. Услуги по передаче'!$G$11*1000)+('[5]4. СН (Установленные)'!$E$10*1000)+'[5]ПУНЦЕМ (потери)'!$D$63</f>
        <v>6651.9500000000007</v>
      </c>
      <c r="O106" s="25">
        <f>SUMIFS('[5]1. Отчет АТС'!$F:$F,'[5]1. Отчет АТС'!$A:$A,$A106,'[5]1. Отчет АТС'!$B:$B,13)+'[5]2. Иные услуги'!$D$11+('[5]3. Услуги по передаче'!$G$11*1000)+('[5]4. СН (Установленные)'!$E$10*1000)+'[5]ПУНЦЕМ (потери)'!$D$63</f>
        <v>6731.13</v>
      </c>
      <c r="P106" s="25">
        <f>SUMIFS('[5]1. Отчет АТС'!$F:$F,'[5]1. Отчет АТС'!$A:$A,$A106,'[5]1. Отчет АТС'!$B:$B,14)+'[5]2. Иные услуги'!$D$11+('[5]3. Услуги по передаче'!$G$11*1000)+('[5]4. СН (Установленные)'!$E$10*1000)+'[5]ПУНЦЕМ (потери)'!$D$63</f>
        <v>6740.42</v>
      </c>
      <c r="Q106" s="25">
        <f>SUMIFS('[5]1. Отчет АТС'!$F:$F,'[5]1. Отчет АТС'!$A:$A,$A106,'[5]1. Отчет АТС'!$B:$B,15)+'[5]2. Иные услуги'!$D$11+('[5]3. Услуги по передаче'!$G$11*1000)+('[5]4. СН (Установленные)'!$E$10*1000)+'[5]ПУНЦЕМ (потери)'!$D$63</f>
        <v>6749.3700000000008</v>
      </c>
      <c r="R106" s="25">
        <f>SUMIFS('[5]1. Отчет АТС'!$F:$F,'[5]1. Отчет АТС'!$A:$A,$A106,'[5]1. Отчет АТС'!$B:$B,16)+'[5]2. Иные услуги'!$D$11+('[5]3. Услуги по передаче'!$G$11*1000)+('[5]4. СН (Установленные)'!$E$10*1000)+'[5]ПУНЦЕМ (потери)'!$D$63</f>
        <v>6762.13</v>
      </c>
      <c r="S106" s="25">
        <f>SUMIFS('[5]1. Отчет АТС'!$F:$F,'[5]1. Отчет АТС'!$A:$A,$A106,'[5]1. Отчет АТС'!$B:$B,17)+'[5]2. Иные услуги'!$D$11+('[5]3. Услуги по передаче'!$G$11*1000)+('[5]4. СН (Установленные)'!$E$10*1000)+'[5]ПУНЦЕМ (потери)'!$D$63</f>
        <v>6742.38</v>
      </c>
      <c r="T106" s="25">
        <f>SUMIFS('[5]1. Отчет АТС'!$F:$F,'[5]1. Отчет АТС'!$A:$A,$A106,'[5]1. Отчет АТС'!$B:$B,18)+'[5]2. Иные услуги'!$D$11+('[5]3. Услуги по передаче'!$G$11*1000)+('[5]4. СН (Установленные)'!$E$10*1000)+'[5]ПУНЦЕМ (потери)'!$D$63</f>
        <v>6711.99</v>
      </c>
      <c r="U106" s="25">
        <f>SUMIFS('[5]1. Отчет АТС'!$F:$F,'[5]1. Отчет АТС'!$A:$A,$A106,'[5]1. Отчет АТС'!$B:$B,19)+'[5]2. Иные услуги'!$D$11+('[5]3. Услуги по передаче'!$G$11*1000)+('[5]4. СН (Установленные)'!$E$10*1000)+'[5]ПУНЦЕМ (потери)'!$D$63</f>
        <v>6606.27</v>
      </c>
      <c r="V106" s="25">
        <f>SUMIFS('[5]1. Отчет АТС'!$F:$F,'[5]1. Отчет АТС'!$A:$A,$A106,'[5]1. Отчет АТС'!$B:$B,20)+'[5]2. Иные услуги'!$D$11+('[5]3. Услуги по передаче'!$G$11*1000)+('[5]4. СН (Установленные)'!$E$10*1000)+'[5]ПУНЦЕМ (потери)'!$D$63</f>
        <v>6613.38</v>
      </c>
      <c r="W106" s="25">
        <f>SUMIFS('[5]1. Отчет АТС'!$F:$F,'[5]1. Отчет АТС'!$A:$A,$A106,'[5]1. Отчет АТС'!$B:$B,21)+'[5]2. Иные услуги'!$D$11+('[5]3. Услуги по передаче'!$G$11*1000)+('[5]4. СН (Установленные)'!$E$10*1000)+'[5]ПУНЦЕМ (потери)'!$D$63</f>
        <v>6598.72</v>
      </c>
      <c r="X106" s="25">
        <f>SUMIFS('[5]1. Отчет АТС'!$F:$F,'[5]1. Отчет АТС'!$A:$A,$A106,'[5]1. Отчет АТС'!$B:$B,22)+'[5]2. Иные услуги'!$D$11+('[5]3. Услуги по передаче'!$G$11*1000)+('[5]4. СН (Установленные)'!$E$10*1000)+'[5]ПУНЦЕМ (потери)'!$D$63</f>
        <v>6460.39</v>
      </c>
      <c r="Y106" s="25">
        <f>SUMIFS('[5]1. Отчет АТС'!$F:$F,'[5]1. Отчет АТС'!$A:$A,$A106,'[5]1. Отчет АТС'!$B:$B,23)+'[5]2. Иные услуги'!$D$11+('[5]3. Услуги по передаче'!$G$11*1000)+('[5]4. СН (Установленные)'!$E$10*1000)+'[5]ПУНЦЕМ (потери)'!$D$63</f>
        <v>5916.11</v>
      </c>
    </row>
    <row r="107" spans="1:25">
      <c r="A107" s="24">
        <v>45533</v>
      </c>
      <c r="B107" s="25">
        <f>SUMIFS('[5]1. Отчет АТС'!$F:$F,'[5]1. Отчет АТС'!$A:$A,$A107,'[5]1. Отчет АТС'!$B:$B,0)+'[5]2. Иные услуги'!$D$11+('[5]3. Услуги по передаче'!$G$11*1000)+('[5]4. СН (Установленные)'!$E$10*1000)+'[5]ПУНЦЕМ (потери)'!$D$63</f>
        <v>5773.68</v>
      </c>
      <c r="C107" s="25">
        <f>SUMIFS('[5]1. Отчет АТС'!$F:$F,'[5]1. Отчет АТС'!$A:$A,$A107,'[5]1. Отчет АТС'!$B:$B,1)+'[5]2. Иные услуги'!$D$11+('[5]3. Услуги по передаче'!$G$11*1000)+('[5]4. СН (Установленные)'!$E$10*1000)+'[5]ПУНЦЕМ (потери)'!$D$63</f>
        <v>5604.71</v>
      </c>
      <c r="D107" s="25">
        <f>SUMIFS('[5]1. Отчет АТС'!$F:$F,'[5]1. Отчет АТС'!$A:$A,$A107,'[5]1. Отчет АТС'!$B:$B,2)+'[5]2. Иные услуги'!$D$11+('[5]3. Услуги по передаче'!$G$11*1000)+('[5]4. СН (Установленные)'!$E$10*1000)+'[5]ПУНЦЕМ (потери)'!$D$63</f>
        <v>5524.1</v>
      </c>
      <c r="E107" s="25">
        <f>SUMIFS('[5]1. Отчет АТС'!$F:$F,'[5]1. Отчет АТС'!$A:$A,$A107,'[5]1. Отчет АТС'!$B:$B,3)+'[5]2. Иные услуги'!$D$11+('[5]3. Услуги по передаче'!$G$11*1000)+('[5]4. СН (Установленные)'!$E$10*1000)+'[5]ПУНЦЕМ (потери)'!$D$63</f>
        <v>5422.36</v>
      </c>
      <c r="F107" s="25">
        <f>SUMIFS('[5]1. Отчет АТС'!$F:$F,'[5]1. Отчет АТС'!$A:$A,$A107,'[5]1. Отчет АТС'!$B:$B,4)+'[5]2. Иные услуги'!$D$11+('[5]3. Услуги по передаче'!$G$11*1000)+('[5]4. СН (Установленные)'!$E$10*1000)+'[5]ПУНЦЕМ (потери)'!$D$63</f>
        <v>5350.77</v>
      </c>
      <c r="G107" s="25">
        <f>SUMIFS('[5]1. Отчет АТС'!$F:$F,'[5]1. Отчет АТС'!$A:$A,$A107,'[5]1. Отчет АТС'!$B:$B,5)+'[5]2. Иные услуги'!$D$11+('[5]3. Услуги по передаче'!$G$11*1000)+('[5]4. СН (Установленные)'!$E$10*1000)+'[5]ПУНЦЕМ (потери)'!$D$63</f>
        <v>5466.96</v>
      </c>
      <c r="H107" s="25">
        <f>SUMIFS('[5]1. Отчет АТС'!$F:$F,'[5]1. Отчет АТС'!$A:$A,$A107,'[5]1. Отчет АТС'!$B:$B,6)+'[5]2. Иные услуги'!$D$11+('[5]3. Услуги по передаче'!$G$11*1000)+('[5]4. СН (Установленные)'!$E$10*1000)+'[5]ПУНЦЕМ (потери)'!$D$63</f>
        <v>5537.18</v>
      </c>
      <c r="I107" s="25">
        <f>SUMIFS('[5]1. Отчет АТС'!$F:$F,'[5]1. Отчет АТС'!$A:$A,$A107,'[5]1. Отчет АТС'!$B:$B,7)+'[5]2. Иные услуги'!$D$11+('[5]3. Услуги по передаче'!$G$11*1000)+('[5]4. СН (Установленные)'!$E$10*1000)+'[5]ПУНЦЕМ (потери)'!$D$63</f>
        <v>5809.1900000000005</v>
      </c>
      <c r="J107" s="25">
        <f>SUMIFS('[5]1. Отчет АТС'!$F:$F,'[5]1. Отчет АТС'!$A:$A,$A107,'[5]1. Отчет АТС'!$B:$B,8)+'[5]2. Иные услуги'!$D$11+('[5]3. Услуги по передаче'!$G$11*1000)+('[5]4. СН (Установленные)'!$E$10*1000)+'[5]ПУНЦЕМ (потери)'!$D$63</f>
        <v>6330.53</v>
      </c>
      <c r="K107" s="25">
        <f>SUMIFS('[5]1. Отчет АТС'!$F:$F,'[5]1. Отчет АТС'!$A:$A,$A107,'[5]1. Отчет АТС'!$B:$B,9)+'[5]2. Иные услуги'!$D$11+('[5]3. Услуги по передаче'!$G$11*1000)+('[5]4. СН (Установленные)'!$E$10*1000)+'[5]ПУНЦЕМ (потери)'!$D$63</f>
        <v>6555.63</v>
      </c>
      <c r="L107" s="25">
        <f>SUMIFS('[5]1. Отчет АТС'!$F:$F,'[5]1. Отчет АТС'!$A:$A,$A107,'[5]1. Отчет АТС'!$B:$B,10)+'[5]2. Иные услуги'!$D$11+('[5]3. Услуги по передаче'!$G$11*1000)+('[5]4. СН (Установленные)'!$E$10*1000)+'[5]ПУНЦЕМ (потери)'!$D$63</f>
        <v>6592.4</v>
      </c>
      <c r="M107" s="25">
        <f>SUMIFS('[5]1. Отчет АТС'!$F:$F,'[5]1. Отчет АТС'!$A:$A,$A107,'[5]1. Отчет АТС'!$B:$B,11)+'[5]2. Иные услуги'!$D$11+('[5]3. Услуги по передаче'!$G$11*1000)+('[5]4. СН (Установленные)'!$E$10*1000)+'[5]ПУНЦЕМ (потери)'!$D$63</f>
        <v>6666.15</v>
      </c>
      <c r="N107" s="25">
        <f>SUMIFS('[5]1. Отчет АТС'!$F:$F,'[5]1. Отчет АТС'!$A:$A,$A107,'[5]1. Отчет АТС'!$B:$B,12)+'[5]2. Иные услуги'!$D$11+('[5]3. Услуги по передаче'!$G$11*1000)+('[5]4. СН (Установленные)'!$E$10*1000)+'[5]ПУНЦЕМ (потери)'!$D$63</f>
        <v>6728.21</v>
      </c>
      <c r="O107" s="25">
        <f>SUMIFS('[5]1. Отчет АТС'!$F:$F,'[5]1. Отчет АТС'!$A:$A,$A107,'[5]1. Отчет АТС'!$B:$B,13)+'[5]2. Иные услуги'!$D$11+('[5]3. Услуги по передаче'!$G$11*1000)+('[5]4. СН (Установленные)'!$E$10*1000)+'[5]ПУНЦЕМ (потери)'!$D$63</f>
        <v>6760.14</v>
      </c>
      <c r="P107" s="25">
        <f>SUMIFS('[5]1. Отчет АТС'!$F:$F,'[5]1. Отчет АТС'!$A:$A,$A107,'[5]1. Отчет АТС'!$B:$B,14)+'[5]2. Иные услуги'!$D$11+('[5]3. Услуги по передаче'!$G$11*1000)+('[5]4. СН (Установленные)'!$E$10*1000)+'[5]ПУНЦЕМ (потери)'!$D$63</f>
        <v>6785.09</v>
      </c>
      <c r="Q107" s="25">
        <f>SUMIFS('[5]1. Отчет АТС'!$F:$F,'[5]1. Отчет АТС'!$A:$A,$A107,'[5]1. Отчет АТС'!$B:$B,15)+'[5]2. Иные услуги'!$D$11+('[5]3. Услуги по передаче'!$G$11*1000)+('[5]4. СН (Установленные)'!$E$10*1000)+'[5]ПУНЦЕМ (потери)'!$D$63</f>
        <v>6783.98</v>
      </c>
      <c r="R107" s="25">
        <f>SUMIFS('[5]1. Отчет АТС'!$F:$F,'[5]1. Отчет АТС'!$A:$A,$A107,'[5]1. Отчет АТС'!$B:$B,16)+'[5]2. Иные услуги'!$D$11+('[5]3. Услуги по передаче'!$G$11*1000)+('[5]4. СН (Установленные)'!$E$10*1000)+'[5]ПУНЦЕМ (потери)'!$D$63</f>
        <v>6811.46</v>
      </c>
      <c r="S107" s="25">
        <f>SUMIFS('[5]1. Отчет АТС'!$F:$F,'[5]1. Отчет АТС'!$A:$A,$A107,'[5]1. Отчет АТС'!$B:$B,17)+'[5]2. Иные услуги'!$D$11+('[5]3. Услуги по передаче'!$G$11*1000)+('[5]4. СН (Установленные)'!$E$10*1000)+'[5]ПУНЦЕМ (потери)'!$D$63</f>
        <v>6810.49</v>
      </c>
      <c r="T107" s="25">
        <f>SUMIFS('[5]1. Отчет АТС'!$F:$F,'[5]1. Отчет АТС'!$A:$A,$A107,'[5]1. Отчет АТС'!$B:$B,18)+'[5]2. Иные услуги'!$D$11+('[5]3. Услуги по передаче'!$G$11*1000)+('[5]4. СН (Установленные)'!$E$10*1000)+'[5]ПУНЦЕМ (потери)'!$D$63</f>
        <v>6810.97</v>
      </c>
      <c r="U107" s="25">
        <f>SUMIFS('[5]1. Отчет АТС'!$F:$F,'[5]1. Отчет АТС'!$A:$A,$A107,'[5]1. Отчет АТС'!$B:$B,19)+'[5]2. Иные услуги'!$D$11+('[5]3. Услуги по передаче'!$G$11*1000)+('[5]4. СН (Установленные)'!$E$10*1000)+'[5]ПУНЦЕМ (потери)'!$D$63</f>
        <v>6701.21</v>
      </c>
      <c r="V107" s="25">
        <f>SUMIFS('[5]1. Отчет АТС'!$F:$F,'[5]1. Отчет АТС'!$A:$A,$A107,'[5]1. Отчет АТС'!$B:$B,20)+'[5]2. Иные услуги'!$D$11+('[5]3. Услуги по передаче'!$G$11*1000)+('[5]4. СН (Установленные)'!$E$10*1000)+'[5]ПУНЦЕМ (потери)'!$D$63</f>
        <v>6726.98</v>
      </c>
      <c r="W107" s="25">
        <f>SUMIFS('[5]1. Отчет АТС'!$F:$F,'[5]1. Отчет АТС'!$A:$A,$A107,'[5]1. Отчет АТС'!$B:$B,21)+'[5]2. Иные услуги'!$D$11+('[5]3. Услуги по передаче'!$G$11*1000)+('[5]4. СН (Установленные)'!$E$10*1000)+'[5]ПУНЦЕМ (потери)'!$D$63</f>
        <v>6724.8</v>
      </c>
      <c r="X107" s="25">
        <f>SUMIFS('[5]1. Отчет АТС'!$F:$F,'[5]1. Отчет АТС'!$A:$A,$A107,'[5]1. Отчет АТС'!$B:$B,22)+'[5]2. Иные услуги'!$D$11+('[5]3. Услуги по передаче'!$G$11*1000)+('[5]4. СН (Установленные)'!$E$10*1000)+'[5]ПУНЦЕМ (потери)'!$D$63</f>
        <v>6481.47</v>
      </c>
      <c r="Y107" s="25">
        <f>SUMIFS('[5]1. Отчет АТС'!$F:$F,'[5]1. Отчет АТС'!$A:$A,$A107,'[5]1. Отчет АТС'!$B:$B,23)+'[5]2. Иные услуги'!$D$11+('[5]3. Услуги по передаче'!$G$11*1000)+('[5]4. СН (Установленные)'!$E$10*1000)+'[5]ПУНЦЕМ (потери)'!$D$63</f>
        <v>5956.54</v>
      </c>
    </row>
    <row r="108" spans="1:25">
      <c r="A108" s="24">
        <v>45534</v>
      </c>
      <c r="B108" s="25">
        <f>SUMIFS('[5]1. Отчет АТС'!$F:$F,'[5]1. Отчет АТС'!$A:$A,$A108,'[5]1. Отчет АТС'!$B:$B,0)+'[5]2. Иные услуги'!$D$11+('[5]3. Услуги по передаче'!$G$11*1000)+('[5]4. СН (Установленные)'!$E$10*1000)+'[5]ПУНЦЕМ (потери)'!$D$63</f>
        <v>5692.57</v>
      </c>
      <c r="C108" s="25">
        <f>SUMIFS('[5]1. Отчет АТС'!$F:$F,'[5]1. Отчет АТС'!$A:$A,$A108,'[5]1. Отчет АТС'!$B:$B,1)+'[5]2. Иные услуги'!$D$11+('[5]3. Услуги по передаче'!$G$11*1000)+('[5]4. СН (Установленные)'!$E$10*1000)+'[5]ПУНЦЕМ (потери)'!$D$63</f>
        <v>5528.51</v>
      </c>
      <c r="D108" s="25">
        <f>SUMIFS('[5]1. Отчет АТС'!$F:$F,'[5]1. Отчет АТС'!$A:$A,$A108,'[5]1. Отчет АТС'!$B:$B,2)+'[5]2. Иные услуги'!$D$11+('[5]3. Услуги по передаче'!$G$11*1000)+('[5]4. СН (Установленные)'!$E$10*1000)+'[5]ПУНЦЕМ (потери)'!$D$63</f>
        <v>5385.49</v>
      </c>
      <c r="E108" s="25">
        <f>SUMIFS('[5]1. Отчет АТС'!$F:$F,'[5]1. Отчет АТС'!$A:$A,$A108,'[5]1. Отчет АТС'!$B:$B,3)+'[5]2. Иные услуги'!$D$11+('[5]3. Услуги по передаче'!$G$11*1000)+('[5]4. СН (Установленные)'!$E$10*1000)+'[5]ПУНЦЕМ (потери)'!$D$63</f>
        <v>5247.12</v>
      </c>
      <c r="F108" s="25">
        <f>SUMIFS('[5]1. Отчет АТС'!$F:$F,'[5]1. Отчет АТС'!$A:$A,$A108,'[5]1. Отчет АТС'!$B:$B,4)+'[5]2. Иные услуги'!$D$11+('[5]3. Услуги по передаче'!$G$11*1000)+('[5]4. СН (Установленные)'!$E$10*1000)+'[5]ПУНЦЕМ (потери)'!$D$63</f>
        <v>5197.67</v>
      </c>
      <c r="G108" s="25">
        <f>SUMIFS('[5]1. Отчет АТС'!$F:$F,'[5]1. Отчет АТС'!$A:$A,$A108,'[5]1. Отчет АТС'!$B:$B,5)+'[5]2. Иные услуги'!$D$11+('[5]3. Услуги по передаче'!$G$11*1000)+('[5]4. СН (Установленные)'!$E$10*1000)+'[5]ПУНЦЕМ (потери)'!$D$63</f>
        <v>5278.96</v>
      </c>
      <c r="H108" s="25">
        <f>SUMIFS('[5]1. Отчет АТС'!$F:$F,'[5]1. Отчет АТС'!$A:$A,$A108,'[5]1. Отчет АТС'!$B:$B,6)+'[5]2. Иные услуги'!$D$11+('[5]3. Услуги по передаче'!$G$11*1000)+('[5]4. СН (Установленные)'!$E$10*1000)+'[5]ПУНЦЕМ (потери)'!$D$63</f>
        <v>5285.29</v>
      </c>
      <c r="I108" s="25">
        <f>SUMIFS('[5]1. Отчет АТС'!$F:$F,'[5]1. Отчет АТС'!$A:$A,$A108,'[5]1. Отчет АТС'!$B:$B,7)+'[5]2. Иные услуги'!$D$11+('[5]3. Услуги по передаче'!$G$11*1000)+('[5]4. СН (Установленные)'!$E$10*1000)+'[5]ПУНЦЕМ (потери)'!$D$63</f>
        <v>5649.75</v>
      </c>
      <c r="J108" s="25">
        <f>SUMIFS('[5]1. Отчет АТС'!$F:$F,'[5]1. Отчет АТС'!$A:$A,$A108,'[5]1. Отчет АТС'!$B:$B,8)+'[5]2. Иные услуги'!$D$11+('[5]3. Услуги по передаче'!$G$11*1000)+('[5]4. СН (Установленные)'!$E$10*1000)+'[5]ПУНЦЕМ (потери)'!$D$63</f>
        <v>6049.55</v>
      </c>
      <c r="K108" s="25">
        <f>SUMIFS('[5]1. Отчет АТС'!$F:$F,'[5]1. Отчет АТС'!$A:$A,$A108,'[5]1. Отчет АТС'!$B:$B,9)+'[5]2. Иные услуги'!$D$11+('[5]3. Услуги по передаче'!$G$11*1000)+('[5]4. СН (Установленные)'!$E$10*1000)+'[5]ПУНЦЕМ (потери)'!$D$63</f>
        <v>6497.01</v>
      </c>
      <c r="L108" s="25">
        <f>SUMIFS('[5]1. Отчет АТС'!$F:$F,'[5]1. Отчет АТС'!$A:$A,$A108,'[5]1. Отчет АТС'!$B:$B,10)+'[5]2. Иные услуги'!$D$11+('[5]3. Услуги по передаче'!$G$11*1000)+('[5]4. СН (Установленные)'!$E$10*1000)+'[5]ПУНЦЕМ (потери)'!$D$63</f>
        <v>6539.08</v>
      </c>
      <c r="M108" s="25">
        <f>SUMIFS('[5]1. Отчет АТС'!$F:$F,'[5]1. Отчет АТС'!$A:$A,$A108,'[5]1. Отчет АТС'!$B:$B,11)+'[5]2. Иные услуги'!$D$11+('[5]3. Услуги по передаче'!$G$11*1000)+('[5]4. СН (Установленные)'!$E$10*1000)+'[5]ПУНЦЕМ (потери)'!$D$63</f>
        <v>6547.3600000000006</v>
      </c>
      <c r="N108" s="25">
        <f>SUMIFS('[5]1. Отчет АТС'!$F:$F,'[5]1. Отчет АТС'!$A:$A,$A108,'[5]1. Отчет АТС'!$B:$B,12)+'[5]2. Иные услуги'!$D$11+('[5]3. Услуги по передаче'!$G$11*1000)+('[5]4. СН (Установленные)'!$E$10*1000)+'[5]ПУНЦЕМ (потери)'!$D$63</f>
        <v>6550.82</v>
      </c>
      <c r="O108" s="25">
        <f>SUMIFS('[5]1. Отчет АТС'!$F:$F,'[5]1. Отчет АТС'!$A:$A,$A108,'[5]1. Отчет АТС'!$B:$B,13)+'[5]2. Иные услуги'!$D$11+('[5]3. Услуги по передаче'!$G$11*1000)+('[5]4. СН (Установленные)'!$E$10*1000)+'[5]ПУНЦЕМ (потери)'!$D$63</f>
        <v>6554.33</v>
      </c>
      <c r="P108" s="25">
        <f>SUMIFS('[5]1. Отчет АТС'!$F:$F,'[5]1. Отчет АТС'!$A:$A,$A108,'[5]1. Отчет АТС'!$B:$B,14)+'[5]2. Иные услуги'!$D$11+('[5]3. Услуги по передаче'!$G$11*1000)+('[5]4. СН (Установленные)'!$E$10*1000)+'[5]ПУНЦЕМ (потери)'!$D$63</f>
        <v>6560.07</v>
      </c>
      <c r="Q108" s="25">
        <f>SUMIFS('[5]1. Отчет АТС'!$F:$F,'[5]1. Отчет АТС'!$A:$A,$A108,'[5]1. Отчет АТС'!$B:$B,15)+'[5]2. Иные услуги'!$D$11+('[5]3. Услуги по передаче'!$G$11*1000)+('[5]4. СН (Установленные)'!$E$10*1000)+'[5]ПУНЦЕМ (потери)'!$D$63</f>
        <v>6563.6</v>
      </c>
      <c r="R108" s="25">
        <f>SUMIFS('[5]1. Отчет АТС'!$F:$F,'[5]1. Отчет АТС'!$A:$A,$A108,'[5]1. Отчет АТС'!$B:$B,16)+'[5]2. Иные услуги'!$D$11+('[5]3. Услуги по передаче'!$G$11*1000)+('[5]4. СН (Установленные)'!$E$10*1000)+'[5]ПУНЦЕМ (потери)'!$D$63</f>
        <v>6564.0300000000007</v>
      </c>
      <c r="S108" s="25">
        <f>SUMIFS('[5]1. Отчет АТС'!$F:$F,'[5]1. Отчет АТС'!$A:$A,$A108,'[5]1. Отчет АТС'!$B:$B,17)+'[5]2. Иные услуги'!$D$11+('[5]3. Услуги по передаче'!$G$11*1000)+('[5]4. СН (Установленные)'!$E$10*1000)+'[5]ПУНЦЕМ (потери)'!$D$63</f>
        <v>6557.06</v>
      </c>
      <c r="T108" s="25">
        <f>SUMIFS('[5]1. Отчет АТС'!$F:$F,'[5]1. Отчет АТС'!$A:$A,$A108,'[5]1. Отчет АТС'!$B:$B,18)+'[5]2. Иные услуги'!$D$11+('[5]3. Услуги по передаче'!$G$11*1000)+('[5]4. СН (Установленные)'!$E$10*1000)+'[5]ПУНЦЕМ (потери)'!$D$63</f>
        <v>6561.49</v>
      </c>
      <c r="U108" s="25">
        <f>SUMIFS('[5]1. Отчет АТС'!$F:$F,'[5]1. Отчет АТС'!$A:$A,$A108,'[5]1. Отчет АТС'!$B:$B,19)+'[5]2. Иные услуги'!$D$11+('[5]3. Услуги по передаче'!$G$11*1000)+('[5]4. СН (Установленные)'!$E$10*1000)+'[5]ПУНЦЕМ (потери)'!$D$63</f>
        <v>6540.05</v>
      </c>
      <c r="V108" s="25">
        <f>SUMIFS('[5]1. Отчет АТС'!$F:$F,'[5]1. Отчет АТС'!$A:$A,$A108,'[5]1. Отчет АТС'!$B:$B,20)+'[5]2. Иные услуги'!$D$11+('[5]3. Услуги по передаче'!$G$11*1000)+('[5]4. СН (Установленные)'!$E$10*1000)+'[5]ПУНЦЕМ (потери)'!$D$63</f>
        <v>6545.34</v>
      </c>
      <c r="W108" s="25">
        <f>SUMIFS('[5]1. Отчет АТС'!$F:$F,'[5]1. Отчет АТС'!$A:$A,$A108,'[5]1. Отчет АТС'!$B:$B,21)+'[5]2. Иные услуги'!$D$11+('[5]3. Услуги по передаче'!$G$11*1000)+('[5]4. СН (Установленные)'!$E$10*1000)+'[5]ПУНЦЕМ (потери)'!$D$63</f>
        <v>6537.73</v>
      </c>
      <c r="X108" s="25">
        <f>SUMIFS('[5]1. Отчет АТС'!$F:$F,'[5]1. Отчет АТС'!$A:$A,$A108,'[5]1. Отчет АТС'!$B:$B,22)+'[5]2. Иные услуги'!$D$11+('[5]3. Услуги по передаче'!$G$11*1000)+('[5]4. СН (Установленные)'!$E$10*1000)+'[5]ПУНЦЕМ (потери)'!$D$63</f>
        <v>6480.16</v>
      </c>
      <c r="Y108" s="25">
        <f>SUMIFS('[5]1. Отчет АТС'!$F:$F,'[5]1. Отчет АТС'!$A:$A,$A108,'[5]1. Отчет АТС'!$B:$B,23)+'[5]2. Иные услуги'!$D$11+('[5]3. Услуги по передаче'!$G$11*1000)+('[5]4. СН (Установленные)'!$E$10*1000)+'[5]ПУНЦЕМ (потери)'!$D$63</f>
        <v>5951.96</v>
      </c>
    </row>
    <row r="109" spans="1:25">
      <c r="A109" s="24">
        <v>45535</v>
      </c>
      <c r="B109" s="25">
        <f>SUMIFS('[5]1. Отчет АТС'!$F:$F,'[5]1. Отчет АТС'!$A:$A,$A109,'[5]1. Отчет АТС'!$B:$B,0)+'[5]2. Иные услуги'!$D$11+('[5]3. Услуги по передаче'!$G$11*1000)+('[5]4. СН (Установленные)'!$E$10*1000)+'[5]ПУНЦЕМ (потери)'!$D$63</f>
        <v>5707.36</v>
      </c>
      <c r="C109" s="25">
        <f>SUMIFS('[5]1. Отчет АТС'!$F:$F,'[5]1. Отчет АТС'!$A:$A,$A109,'[5]1. Отчет АТС'!$B:$B,1)+'[5]2. Иные услуги'!$D$11+('[5]3. Услуги по передаче'!$G$11*1000)+('[5]4. СН (Установленные)'!$E$10*1000)+'[5]ПУНЦЕМ (потери)'!$D$63</f>
        <v>5445.91</v>
      </c>
      <c r="D109" s="25">
        <f>SUMIFS('[5]1. Отчет АТС'!$F:$F,'[5]1. Отчет АТС'!$A:$A,$A109,'[5]1. Отчет АТС'!$B:$B,2)+'[5]2. Иные услуги'!$D$11+('[5]3. Услуги по передаче'!$G$11*1000)+('[5]4. СН (Установленные)'!$E$10*1000)+'[5]ПУНЦЕМ (потери)'!$D$63</f>
        <v>5324.3</v>
      </c>
      <c r="E109" s="25">
        <f>SUMIFS('[5]1. Отчет АТС'!$F:$F,'[5]1. Отчет АТС'!$A:$A,$A109,'[5]1. Отчет АТС'!$B:$B,3)+'[5]2. Иные услуги'!$D$11+('[5]3. Услуги по передаче'!$G$11*1000)+('[5]4. СН (Установленные)'!$E$10*1000)+'[5]ПУНЦЕМ (потери)'!$D$63</f>
        <v>5250.21</v>
      </c>
      <c r="F109" s="25">
        <f>SUMIFS('[5]1. Отчет АТС'!$F:$F,'[5]1. Отчет АТС'!$A:$A,$A109,'[5]1. Отчет АТС'!$B:$B,4)+'[5]2. Иные услуги'!$D$11+('[5]3. Услуги по передаче'!$G$11*1000)+('[5]4. СН (Установленные)'!$E$10*1000)+'[5]ПУНЦЕМ (потери)'!$D$63</f>
        <v>5242.95</v>
      </c>
      <c r="G109" s="25">
        <f>SUMIFS('[5]1. Отчет АТС'!$F:$F,'[5]1. Отчет АТС'!$A:$A,$A109,'[5]1. Отчет АТС'!$B:$B,5)+'[5]2. Иные услуги'!$D$11+('[5]3. Услуги по передаче'!$G$11*1000)+('[5]4. СН (Установленные)'!$E$10*1000)+'[5]ПУНЦЕМ (потери)'!$D$63</f>
        <v>5505.17</v>
      </c>
      <c r="H109" s="25">
        <f>SUMIFS('[5]1. Отчет АТС'!$F:$F,'[5]1. Отчет АТС'!$A:$A,$A109,'[5]1. Отчет АТС'!$B:$B,6)+'[5]2. Иные услуги'!$D$11+('[5]3. Услуги по передаче'!$G$11*1000)+('[5]4. СН (Установленные)'!$E$10*1000)+'[5]ПУНЦЕМ (потери)'!$D$63</f>
        <v>5692.96</v>
      </c>
      <c r="I109" s="25">
        <f>SUMIFS('[5]1. Отчет АТС'!$F:$F,'[5]1. Отчет АТС'!$A:$A,$A109,'[5]1. Отчет АТС'!$B:$B,7)+'[5]2. Иные услуги'!$D$11+('[5]3. Услуги по передаче'!$G$11*1000)+('[5]4. СН (Установленные)'!$E$10*1000)+'[5]ПУНЦЕМ (потери)'!$D$63</f>
        <v>5978.84</v>
      </c>
      <c r="J109" s="25">
        <f>SUMIFS('[5]1. Отчет АТС'!$F:$F,'[5]1. Отчет АТС'!$A:$A,$A109,'[5]1. Отчет АТС'!$B:$B,8)+'[5]2. Иные услуги'!$D$11+('[5]3. Услуги по передаче'!$G$11*1000)+('[5]4. СН (Установленные)'!$E$10*1000)+'[5]ПУНЦЕМ (потери)'!$D$63</f>
        <v>6506.07</v>
      </c>
      <c r="K109" s="25">
        <f>SUMIFS('[5]1. Отчет АТС'!$F:$F,'[5]1. Отчет АТС'!$A:$A,$A109,'[5]1. Отчет АТС'!$B:$B,9)+'[5]2. Иные услуги'!$D$11+('[5]3. Услуги по передаче'!$G$11*1000)+('[5]4. СН (Установленные)'!$E$10*1000)+'[5]ПУНЦЕМ (потери)'!$D$63</f>
        <v>6556.67</v>
      </c>
      <c r="L109" s="25">
        <f>SUMIFS('[5]1. Отчет АТС'!$F:$F,'[5]1. Отчет АТС'!$A:$A,$A109,'[5]1. Отчет АТС'!$B:$B,10)+'[5]2. Иные услуги'!$D$11+('[5]3. Услуги по передаче'!$G$11*1000)+('[5]4. СН (Установленные)'!$E$10*1000)+'[5]ПУНЦЕМ (потери)'!$D$63</f>
        <v>6552.99</v>
      </c>
      <c r="M109" s="25">
        <f>SUMIFS('[5]1. Отчет АТС'!$F:$F,'[5]1. Отчет АТС'!$A:$A,$A109,'[5]1. Отчет АТС'!$B:$B,11)+'[5]2. Иные услуги'!$D$11+('[5]3. Услуги по передаче'!$G$11*1000)+('[5]4. СН (Установленные)'!$E$10*1000)+'[5]ПУНЦЕМ (потери)'!$D$63</f>
        <v>6547.3</v>
      </c>
      <c r="N109" s="25">
        <f>SUMIFS('[5]1. Отчет АТС'!$F:$F,'[5]1. Отчет АТС'!$A:$A,$A109,'[5]1. Отчет АТС'!$B:$B,12)+'[5]2. Иные услуги'!$D$11+('[5]3. Услуги по передаче'!$G$11*1000)+('[5]4. СН (Установленные)'!$E$10*1000)+'[5]ПУНЦЕМ (потери)'!$D$63</f>
        <v>6542.48</v>
      </c>
      <c r="O109" s="25">
        <f>SUMIFS('[5]1. Отчет АТС'!$F:$F,'[5]1. Отчет АТС'!$A:$A,$A109,'[5]1. Отчет АТС'!$B:$B,13)+'[5]2. Иные услуги'!$D$11+('[5]3. Услуги по передаче'!$G$11*1000)+('[5]4. СН (Установленные)'!$E$10*1000)+'[5]ПУНЦЕМ (потери)'!$D$63</f>
        <v>6542.6</v>
      </c>
      <c r="P109" s="25">
        <f>SUMIFS('[5]1. Отчет АТС'!$F:$F,'[5]1. Отчет АТС'!$A:$A,$A109,'[5]1. Отчет АТС'!$B:$B,14)+'[5]2. Иные услуги'!$D$11+('[5]3. Услуги по передаче'!$G$11*1000)+('[5]4. СН (Установленные)'!$E$10*1000)+'[5]ПУНЦЕМ (потери)'!$D$63</f>
        <v>6598.7000000000007</v>
      </c>
      <c r="Q109" s="25">
        <f>SUMIFS('[5]1. Отчет АТС'!$F:$F,'[5]1. Отчет АТС'!$A:$A,$A109,'[5]1. Отчет АТС'!$B:$B,15)+'[5]2. Иные услуги'!$D$11+('[5]3. Услуги по передаче'!$G$11*1000)+('[5]4. СН (Установленные)'!$E$10*1000)+'[5]ПУНЦЕМ (потери)'!$D$63</f>
        <v>6626.6900000000005</v>
      </c>
      <c r="R109" s="25">
        <f>SUMIFS('[5]1. Отчет АТС'!$F:$F,'[5]1. Отчет АТС'!$A:$A,$A109,'[5]1. Отчет АТС'!$B:$B,16)+'[5]2. Иные услуги'!$D$11+('[5]3. Услуги по передаче'!$G$11*1000)+('[5]4. СН (Установленные)'!$E$10*1000)+'[5]ПУНЦЕМ (потери)'!$D$63</f>
        <v>6621.15</v>
      </c>
      <c r="S109" s="25">
        <f>SUMIFS('[5]1. Отчет АТС'!$F:$F,'[5]1. Отчет АТС'!$A:$A,$A109,'[5]1. Отчет АТС'!$B:$B,17)+'[5]2. Иные услуги'!$D$11+('[5]3. Услуги по передаче'!$G$11*1000)+('[5]4. СН (Установленные)'!$E$10*1000)+'[5]ПУНЦЕМ (потери)'!$D$63</f>
        <v>6605.2000000000007</v>
      </c>
      <c r="T109" s="25">
        <f>SUMIFS('[5]1. Отчет АТС'!$F:$F,'[5]1. Отчет АТС'!$A:$A,$A109,'[5]1. Отчет АТС'!$B:$B,18)+'[5]2. Иные услуги'!$D$11+('[5]3. Услуги по передаче'!$G$11*1000)+('[5]4. СН (Установленные)'!$E$10*1000)+'[5]ПУНЦЕМ (потери)'!$D$63</f>
        <v>6529.57</v>
      </c>
      <c r="U109" s="25">
        <f>SUMIFS('[5]1. Отчет АТС'!$F:$F,'[5]1. Отчет АТС'!$A:$A,$A109,'[5]1. Отчет АТС'!$B:$B,19)+'[5]2. Иные услуги'!$D$11+('[5]3. Услуги по передаче'!$G$11*1000)+('[5]4. СН (Установленные)'!$E$10*1000)+'[5]ПУНЦЕМ (потери)'!$D$63</f>
        <v>6494.88</v>
      </c>
      <c r="V109" s="25">
        <f>SUMIFS('[5]1. Отчет АТС'!$F:$F,'[5]1. Отчет АТС'!$A:$A,$A109,'[5]1. Отчет АТС'!$B:$B,20)+'[5]2. Иные услуги'!$D$11+('[5]3. Услуги по передаче'!$G$11*1000)+('[5]4. СН (Установленные)'!$E$10*1000)+'[5]ПУНЦЕМ (потери)'!$D$63</f>
        <v>6496.66</v>
      </c>
      <c r="W109" s="25">
        <f>SUMIFS('[5]1. Отчет АТС'!$F:$F,'[5]1. Отчет АТС'!$A:$A,$A109,'[5]1. Отчет АТС'!$B:$B,21)+'[5]2. Иные услуги'!$D$11+('[5]3. Услуги по передаче'!$G$11*1000)+('[5]4. СН (Установленные)'!$E$10*1000)+'[5]ПУНЦЕМ (потери)'!$D$63</f>
        <v>6490.3</v>
      </c>
      <c r="X109" s="25">
        <f>SUMIFS('[5]1. Отчет АТС'!$F:$F,'[5]1. Отчет АТС'!$A:$A,$A109,'[5]1. Отчет АТС'!$B:$B,22)+'[5]2. Иные услуги'!$D$11+('[5]3. Услуги по передаче'!$G$11*1000)+('[5]4. СН (Установленные)'!$E$10*1000)+'[5]ПУНЦЕМ (потери)'!$D$63</f>
        <v>6462.31</v>
      </c>
      <c r="Y109" s="25">
        <f>SUMIFS('[5]1. Отчет АТС'!$F:$F,'[5]1. Отчет АТС'!$A:$A,$A109,'[5]1. Отчет АТС'!$B:$B,23)+'[5]2. Иные услуги'!$D$11+('[5]3. Услуги по передаче'!$G$11*1000)+('[5]4. СН (Установленные)'!$E$10*1000)+'[5]ПУНЦЕМ (потери)'!$D$63</f>
        <v>6018.55</v>
      </c>
    </row>
    <row r="111" spans="1:25">
      <c r="A111" s="39" t="s">
        <v>8</v>
      </c>
      <c r="B111" s="17"/>
      <c r="C111" s="18"/>
      <c r="D111" s="19"/>
      <c r="E111" s="19"/>
      <c r="F111" s="19"/>
      <c r="G111" s="20" t="s">
        <v>36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21"/>
    </row>
    <row r="112" spans="1:25" ht="24">
      <c r="A112" s="40"/>
      <c r="B112" s="22" t="s">
        <v>10</v>
      </c>
      <c r="C112" s="23" t="s">
        <v>11</v>
      </c>
      <c r="D112" s="23" t="s">
        <v>12</v>
      </c>
      <c r="E112" s="23" t="s">
        <v>13</v>
      </c>
      <c r="F112" s="23" t="s">
        <v>14</v>
      </c>
      <c r="G112" s="23" t="s">
        <v>15</v>
      </c>
      <c r="H112" s="23" t="s">
        <v>16</v>
      </c>
      <c r="I112" s="23" t="s">
        <v>17</v>
      </c>
      <c r="J112" s="23" t="s">
        <v>18</v>
      </c>
      <c r="K112" s="23" t="s">
        <v>19</v>
      </c>
      <c r="L112" s="23" t="s">
        <v>20</v>
      </c>
      <c r="M112" s="23" t="s">
        <v>21</v>
      </c>
      <c r="N112" s="23" t="s">
        <v>22</v>
      </c>
      <c r="O112" s="23" t="s">
        <v>23</v>
      </c>
      <c r="P112" s="23" t="s">
        <v>24</v>
      </c>
      <c r="Q112" s="23" t="s">
        <v>25</v>
      </c>
      <c r="R112" s="23" t="s">
        <v>26</v>
      </c>
      <c r="S112" s="23" t="s">
        <v>27</v>
      </c>
      <c r="T112" s="23" t="s">
        <v>28</v>
      </c>
      <c r="U112" s="23" t="s">
        <v>29</v>
      </c>
      <c r="V112" s="23" t="s">
        <v>30</v>
      </c>
      <c r="W112" s="23" t="s">
        <v>31</v>
      </c>
      <c r="X112" s="23" t="s">
        <v>32</v>
      </c>
      <c r="Y112" s="23" t="s">
        <v>33</v>
      </c>
    </row>
    <row r="113" spans="1:25">
      <c r="A113" s="24">
        <v>45505</v>
      </c>
      <c r="B113" s="25">
        <f>SUMIFS('[5]1. Отчет АТС'!$F:$F,'[5]1. Отчет АТС'!$A:$A,$A113,'[5]1. Отчет АТС'!$B:$B,0)+'[5]2. Иные услуги'!$D$11+('[5]3. Услуги по передаче'!$H$11*1000)+('[5]4. СН (Установленные)'!$E$10*1000)+'[5]ПУНЦЕМ (потери)'!$D$63</f>
        <v>7585.76</v>
      </c>
      <c r="C113" s="25">
        <f>SUMIFS('[5]1. Отчет АТС'!$F:$F,'[5]1. Отчет АТС'!$A:$A,$A113,'[5]1. Отчет АТС'!$B:$B,1)+'[5]2. Иные услуги'!$D$11+('[5]3. Услуги по передаче'!$H$11*1000)+('[5]4. СН (Установленные)'!$E$10*1000)+'[5]ПУНЦЕМ (потери)'!$D$63</f>
        <v>7531.46</v>
      </c>
      <c r="D113" s="25">
        <f>SUMIFS('[5]1. Отчет АТС'!$F:$F,'[5]1. Отчет АТС'!$A:$A,$A113,'[5]1. Отчет АТС'!$B:$B,2)+'[5]2. Иные услуги'!$D$11+('[5]3. Услуги по передаче'!$H$11*1000)+('[5]4. СН (Установленные)'!$E$10*1000)+'[5]ПУНЦЕМ (потери)'!$D$63</f>
        <v>7384.18</v>
      </c>
      <c r="E113" s="25">
        <f>SUMIFS('[5]1. Отчет АТС'!$F:$F,'[5]1. Отчет АТС'!$A:$A,$A113,'[5]1. Отчет АТС'!$B:$B,3)+'[5]2. Иные услуги'!$D$11+('[5]3. Услуги по передаче'!$H$11*1000)+('[5]4. СН (Установленные)'!$E$10*1000)+'[5]ПУНЦЕМ (потери)'!$D$63</f>
        <v>7259.42</v>
      </c>
      <c r="F113" s="25">
        <f>SUMIFS('[5]1. Отчет АТС'!$F:$F,'[5]1. Отчет АТС'!$A:$A,$A113,'[5]1. Отчет АТС'!$B:$B,4)+'[5]2. Иные услуги'!$D$11+('[5]3. Услуги по передаче'!$H$11*1000)+('[5]4. СН (Установленные)'!$E$10*1000)+'[5]ПУНЦЕМ (потери)'!$D$63</f>
        <v>7037.48</v>
      </c>
      <c r="G113" s="25">
        <f>SUMIFS('[5]1. Отчет АТС'!$F:$F,'[5]1. Отчет АТС'!$A:$A,$A113,'[5]1. Отчет АТС'!$B:$B,5)+'[5]2. Иные услуги'!$D$11+('[5]3. Услуги по передаче'!$H$11*1000)+('[5]4. СН (Установленные)'!$E$10*1000)+'[5]ПУНЦЕМ (потери)'!$D$63</f>
        <v>6958.13</v>
      </c>
      <c r="H113" s="25">
        <f>SUMIFS('[5]1. Отчет АТС'!$F:$F,'[5]1. Отчет АТС'!$A:$A,$A113,'[5]1. Отчет АТС'!$B:$B,6)+'[5]2. Иные услуги'!$D$11+('[5]3. Услуги по передаче'!$H$11*1000)+('[5]4. СН (Установленные)'!$E$10*1000)+'[5]ПУНЦЕМ (потери)'!$D$63</f>
        <v>6377.4800000000005</v>
      </c>
      <c r="I113" s="25">
        <f>SUMIFS('[5]1. Отчет АТС'!$F:$F,'[5]1. Отчет АТС'!$A:$A,$A113,'[5]1. Отчет АТС'!$B:$B,7)+'[5]2. Иные услуги'!$D$11+('[5]3. Услуги по передаче'!$H$11*1000)+('[5]4. СН (Установленные)'!$E$10*1000)+'[5]ПУНЦЕМ (потери)'!$D$63</f>
        <v>7481.13</v>
      </c>
      <c r="J113" s="25">
        <f>SUMIFS('[5]1. Отчет АТС'!$F:$F,'[5]1. Отчет АТС'!$A:$A,$A113,'[5]1. Отчет АТС'!$B:$B,8)+'[5]2. Иные услуги'!$D$11+('[5]3. Услуги по передаче'!$H$11*1000)+('[5]4. СН (Установленные)'!$E$10*1000)+'[5]ПУНЦЕМ (потери)'!$D$63</f>
        <v>7774.22</v>
      </c>
      <c r="K113" s="25">
        <f>SUMIFS('[5]1. Отчет АТС'!$F:$F,'[5]1. Отчет АТС'!$A:$A,$A113,'[5]1. Отчет АТС'!$B:$B,9)+'[5]2. Иные услуги'!$D$11+('[5]3. Услуги по передаче'!$H$11*1000)+('[5]4. СН (Установленные)'!$E$10*1000)+'[5]ПУНЦЕМ (потери)'!$D$63</f>
        <v>7938.08</v>
      </c>
      <c r="L113" s="25">
        <f>SUMIFS('[5]1. Отчет АТС'!$F:$F,'[5]1. Отчет АТС'!$A:$A,$A113,'[5]1. Отчет АТС'!$B:$B,10)+'[5]2. Иные услуги'!$D$11+('[5]3. Услуги по передаче'!$H$11*1000)+('[5]4. СН (Установленные)'!$E$10*1000)+'[5]ПУНЦЕМ (потери)'!$D$63</f>
        <v>8020.1</v>
      </c>
      <c r="M113" s="25">
        <f>SUMIFS('[5]1. Отчет АТС'!$F:$F,'[5]1. Отчет АТС'!$A:$A,$A113,'[5]1. Отчет АТС'!$B:$B,11)+'[5]2. Иные услуги'!$D$11+('[5]3. Услуги по передаче'!$H$11*1000)+('[5]4. СН (Установленные)'!$E$10*1000)+'[5]ПУНЦЕМ (потери)'!$D$63</f>
        <v>7809.6900000000005</v>
      </c>
      <c r="N113" s="25">
        <f>SUMIFS('[5]1. Отчет АТС'!$F:$F,'[5]1. Отчет АТС'!$A:$A,$A113,'[5]1. Отчет АТС'!$B:$B,12)+'[5]2. Иные услуги'!$D$11+('[5]3. Услуги по передаче'!$H$11*1000)+('[5]4. СН (Установленные)'!$E$10*1000)+'[5]ПУНЦЕМ (потери)'!$D$63</f>
        <v>7805.3600000000006</v>
      </c>
      <c r="O113" s="25">
        <f>SUMIFS('[5]1. Отчет АТС'!$F:$F,'[5]1. Отчет АТС'!$A:$A,$A113,'[5]1. Отчет АТС'!$B:$B,13)+'[5]2. Иные услуги'!$D$11+('[5]3. Услуги по передаче'!$H$11*1000)+('[5]4. СН (Установленные)'!$E$10*1000)+'[5]ПУНЦЕМ (потери)'!$D$63</f>
        <v>7814.88</v>
      </c>
      <c r="P113" s="25">
        <f>SUMIFS('[5]1. Отчет АТС'!$F:$F,'[5]1. Отчет АТС'!$A:$A,$A113,'[5]1. Отчет АТС'!$B:$B,14)+'[5]2. Иные услуги'!$D$11+('[5]3. Услуги по передаче'!$H$11*1000)+('[5]4. СН (Установленные)'!$E$10*1000)+'[5]ПУНЦЕМ (потери)'!$D$63</f>
        <v>7804.51</v>
      </c>
      <c r="Q113" s="25">
        <f>SUMIFS('[5]1. Отчет АТС'!$F:$F,'[5]1. Отчет АТС'!$A:$A,$A113,'[5]1. Отчет АТС'!$B:$B,15)+'[5]2. Иные услуги'!$D$11+('[5]3. Услуги по передаче'!$H$11*1000)+('[5]4. СН (Установленные)'!$E$10*1000)+'[5]ПУНЦЕМ (потери)'!$D$63</f>
        <v>7824.42</v>
      </c>
      <c r="R113" s="25">
        <f>SUMIFS('[5]1. Отчет АТС'!$F:$F,'[5]1. Отчет АТС'!$A:$A,$A113,'[5]1. Отчет АТС'!$B:$B,16)+'[5]2. Иные услуги'!$D$11+('[5]3. Услуги по передаче'!$H$11*1000)+('[5]4. СН (Установленные)'!$E$10*1000)+'[5]ПУНЦЕМ (потери)'!$D$63</f>
        <v>7875.75</v>
      </c>
      <c r="S113" s="25">
        <f>SUMIFS('[5]1. Отчет АТС'!$F:$F,'[5]1. Отчет АТС'!$A:$A,$A113,'[5]1. Отчет АТС'!$B:$B,17)+'[5]2. Иные услуги'!$D$11+('[5]3. Услуги по передаче'!$H$11*1000)+('[5]4. СН (Установленные)'!$E$10*1000)+'[5]ПУНЦЕМ (потери)'!$D$63</f>
        <v>8131.92</v>
      </c>
      <c r="T113" s="25">
        <f>SUMIFS('[5]1. Отчет АТС'!$F:$F,'[5]1. Отчет АТС'!$A:$A,$A113,'[5]1. Отчет АТС'!$B:$B,18)+'[5]2. Иные услуги'!$D$11+('[5]3. Услуги по передаче'!$H$11*1000)+('[5]4. СН (Установленные)'!$E$10*1000)+'[5]ПУНЦЕМ (потери)'!$D$63</f>
        <v>8081.7</v>
      </c>
      <c r="U113" s="25">
        <f>SUMIFS('[5]1. Отчет АТС'!$F:$F,'[5]1. Отчет АТС'!$A:$A,$A113,'[5]1. Отчет АТС'!$B:$B,19)+'[5]2. Иные услуги'!$D$11+('[5]3. Услуги по передаче'!$H$11*1000)+('[5]4. СН (Установленные)'!$E$10*1000)+'[5]ПУНЦЕМ (потери)'!$D$63</f>
        <v>8051.92</v>
      </c>
      <c r="V113" s="25">
        <f>SUMIFS('[5]1. Отчет АТС'!$F:$F,'[5]1. Отчет АТС'!$A:$A,$A113,'[5]1. Отчет АТС'!$B:$B,20)+'[5]2. Иные услуги'!$D$11+('[5]3. Услуги по передаче'!$H$11*1000)+('[5]4. СН (Установленные)'!$E$10*1000)+'[5]ПУНЦЕМ (потери)'!$D$63</f>
        <v>8175.46</v>
      </c>
      <c r="W113" s="25">
        <f>SUMIFS('[5]1. Отчет АТС'!$F:$F,'[5]1. Отчет АТС'!$A:$A,$A113,'[5]1. Отчет АТС'!$B:$B,21)+'[5]2. Иные услуги'!$D$11+('[5]3. Услуги по передаче'!$H$11*1000)+('[5]4. СН (Установленные)'!$E$10*1000)+'[5]ПУНЦЕМ (потери)'!$D$63</f>
        <v>8087.34</v>
      </c>
      <c r="X113" s="25">
        <f>SUMIFS('[5]1. Отчет АТС'!$F:$F,'[5]1. Отчет АТС'!$A:$A,$A113,'[5]1. Отчет АТС'!$B:$B,22)+'[5]2. Иные услуги'!$D$11+('[5]3. Услуги по передаче'!$H$11*1000)+('[5]4. СН (Установленные)'!$E$10*1000)+'[5]ПУНЦЕМ (потери)'!$D$63</f>
        <v>7786.03</v>
      </c>
      <c r="Y113" s="25">
        <f>SUMIFS('[5]1. Отчет АТС'!$F:$F,'[5]1. Отчет АТС'!$A:$A,$A113,'[5]1. Отчет АТС'!$B:$B,23)+'[5]2. Иные услуги'!$D$11+('[5]3. Услуги по передаче'!$H$11*1000)+('[5]4. СН (Установленные)'!$E$10*1000)+'[5]ПУНЦЕМ (потери)'!$D$63</f>
        <v>7615.65</v>
      </c>
    </row>
    <row r="114" spans="1:25">
      <c r="A114" s="24">
        <v>45506</v>
      </c>
      <c r="B114" s="25">
        <f>SUMIFS('[5]1. Отчет АТС'!$F:$F,'[5]1. Отчет АТС'!$A:$A,$A114,'[5]1. Отчет АТС'!$B:$B,0)+'[5]2. Иные услуги'!$D$11+('[5]3. Услуги по передаче'!$H$11*1000)+('[5]4. СН (Установленные)'!$E$10*1000)+'[5]ПУНЦЕМ (потери)'!$D$63</f>
        <v>7544.67</v>
      </c>
      <c r="C114" s="25">
        <f>SUMIFS('[5]1. Отчет АТС'!$F:$F,'[5]1. Отчет АТС'!$A:$A,$A114,'[5]1. Отчет АТС'!$B:$B,1)+'[5]2. Иные услуги'!$D$11+('[5]3. Услуги по передаче'!$H$11*1000)+('[5]4. СН (Установленные)'!$E$10*1000)+'[5]ПУНЦЕМ (потери)'!$D$63</f>
        <v>7341.28</v>
      </c>
      <c r="D114" s="25">
        <f>SUMIFS('[5]1. Отчет АТС'!$F:$F,'[5]1. Отчет АТС'!$A:$A,$A114,'[5]1. Отчет АТС'!$B:$B,2)+'[5]2. Иные услуги'!$D$11+('[5]3. Услуги по передаче'!$H$11*1000)+('[5]4. СН (Установленные)'!$E$10*1000)+'[5]ПУНЦЕМ (потери)'!$D$63</f>
        <v>7141.97</v>
      </c>
      <c r="E114" s="25">
        <f>SUMIFS('[5]1. Отчет АТС'!$F:$F,'[5]1. Отчет АТС'!$A:$A,$A114,'[5]1. Отчет АТС'!$B:$B,3)+'[5]2. Иные услуги'!$D$11+('[5]3. Услуги по передаче'!$H$11*1000)+('[5]4. СН (Установленные)'!$E$10*1000)+'[5]ПУНЦЕМ (потери)'!$D$63</f>
        <v>7008.36</v>
      </c>
      <c r="F114" s="25">
        <f>SUMIFS('[5]1. Отчет АТС'!$F:$F,'[5]1. Отчет АТС'!$A:$A,$A114,'[5]1. Отчет АТС'!$B:$B,4)+'[5]2. Иные услуги'!$D$11+('[5]3. Услуги по передаче'!$H$11*1000)+('[5]4. СН (Установленные)'!$E$10*1000)+'[5]ПУНЦЕМ (потери)'!$D$63</f>
        <v>6924.7</v>
      </c>
      <c r="G114" s="25">
        <f>SUMIFS('[5]1. Отчет АТС'!$F:$F,'[5]1. Отчет АТС'!$A:$A,$A114,'[5]1. Отчет АТС'!$B:$B,5)+'[5]2. Иные услуги'!$D$11+('[5]3. Услуги по передаче'!$H$11*1000)+('[5]4. СН (Установленные)'!$E$10*1000)+'[5]ПУНЦЕМ (потери)'!$D$63</f>
        <v>6943.51</v>
      </c>
      <c r="H114" s="25">
        <f>SUMIFS('[5]1. Отчет АТС'!$F:$F,'[5]1. Отчет АТС'!$A:$A,$A114,'[5]1. Отчет АТС'!$B:$B,6)+'[5]2. Иные услуги'!$D$11+('[5]3. Услуги по передаче'!$H$11*1000)+('[5]4. СН (Установленные)'!$E$10*1000)+'[5]ПУНЦЕМ (потери)'!$D$63</f>
        <v>6372.06</v>
      </c>
      <c r="I114" s="25">
        <f>SUMIFS('[5]1. Отчет АТС'!$F:$F,'[5]1. Отчет АТС'!$A:$A,$A114,'[5]1. Отчет АТС'!$B:$B,7)+'[5]2. Иные услуги'!$D$11+('[5]3. Услуги по передаче'!$H$11*1000)+('[5]4. СН (Установленные)'!$E$10*1000)+'[5]ПУНЦЕМ (потери)'!$D$63</f>
        <v>6375.52</v>
      </c>
      <c r="J114" s="25">
        <f>SUMIFS('[5]1. Отчет АТС'!$F:$F,'[5]1. Отчет АТС'!$A:$A,$A114,'[5]1. Отчет АТС'!$B:$B,8)+'[5]2. Иные услуги'!$D$11+('[5]3. Услуги по передаче'!$H$11*1000)+('[5]4. СН (Установленные)'!$E$10*1000)+'[5]ПУНЦЕМ (потери)'!$D$63</f>
        <v>7633.5</v>
      </c>
      <c r="K114" s="25">
        <f>SUMIFS('[5]1. Отчет АТС'!$F:$F,'[5]1. Отчет АТС'!$A:$A,$A114,'[5]1. Отчет АТС'!$B:$B,9)+'[5]2. Иные услуги'!$D$11+('[5]3. Услуги по передаче'!$H$11*1000)+('[5]4. СН (Установленные)'!$E$10*1000)+'[5]ПУНЦЕМ (потери)'!$D$63</f>
        <v>7973.08</v>
      </c>
      <c r="L114" s="25">
        <f>SUMIFS('[5]1. Отчет АТС'!$F:$F,'[5]1. Отчет АТС'!$A:$A,$A114,'[5]1. Отчет АТС'!$B:$B,10)+'[5]2. Иные услуги'!$D$11+('[5]3. Услуги по передаче'!$H$11*1000)+('[5]4. СН (Установленные)'!$E$10*1000)+'[5]ПУНЦЕМ (потери)'!$D$63</f>
        <v>8096.85</v>
      </c>
      <c r="M114" s="25">
        <f>SUMIFS('[5]1. Отчет АТС'!$F:$F,'[5]1. Отчет АТС'!$A:$A,$A114,'[5]1. Отчет АТС'!$B:$B,11)+'[5]2. Иные услуги'!$D$11+('[5]3. Услуги по передаче'!$H$11*1000)+('[5]4. СН (Установленные)'!$E$10*1000)+'[5]ПУНЦЕМ (потери)'!$D$63</f>
        <v>8105.21</v>
      </c>
      <c r="N114" s="25">
        <f>SUMIFS('[5]1. Отчет АТС'!$F:$F,'[5]1. Отчет АТС'!$A:$A,$A114,'[5]1. Отчет АТС'!$B:$B,12)+'[5]2. Иные услуги'!$D$11+('[5]3. Услуги по передаче'!$H$11*1000)+('[5]4. СН (Установленные)'!$E$10*1000)+'[5]ПУНЦЕМ (потери)'!$D$63</f>
        <v>8101.23</v>
      </c>
      <c r="O114" s="25">
        <f>SUMIFS('[5]1. Отчет АТС'!$F:$F,'[5]1. Отчет АТС'!$A:$A,$A114,'[5]1. Отчет АТС'!$B:$B,13)+'[5]2. Иные услуги'!$D$11+('[5]3. Услуги по передаче'!$H$11*1000)+('[5]4. СН (Установленные)'!$E$10*1000)+'[5]ПУНЦЕМ (потери)'!$D$63</f>
        <v>8130.55</v>
      </c>
      <c r="P114" s="25">
        <f>SUMIFS('[5]1. Отчет АТС'!$F:$F,'[5]1. Отчет АТС'!$A:$A,$A114,'[5]1. Отчет АТС'!$B:$B,14)+'[5]2. Иные услуги'!$D$11+('[5]3. Услуги по передаче'!$H$11*1000)+('[5]4. СН (Установленные)'!$E$10*1000)+'[5]ПУНЦЕМ (потери)'!$D$63</f>
        <v>8196.66</v>
      </c>
      <c r="Q114" s="25">
        <f>SUMIFS('[5]1. Отчет АТС'!$F:$F,'[5]1. Отчет АТС'!$A:$A,$A114,'[5]1. Отчет АТС'!$B:$B,15)+'[5]2. Иные услуги'!$D$11+('[5]3. Услуги по передаче'!$H$11*1000)+('[5]4. СН (Установленные)'!$E$10*1000)+'[5]ПУНЦЕМ (потери)'!$D$63</f>
        <v>8246.869999999999</v>
      </c>
      <c r="R114" s="25">
        <f>SUMIFS('[5]1. Отчет АТС'!$F:$F,'[5]1. Отчет АТС'!$A:$A,$A114,'[5]1. Отчет АТС'!$B:$B,16)+'[5]2. Иные услуги'!$D$11+('[5]3. Услуги по передаче'!$H$11*1000)+('[5]4. СН (Установленные)'!$E$10*1000)+'[5]ПУНЦЕМ (потери)'!$D$63</f>
        <v>8285.73</v>
      </c>
      <c r="S114" s="25">
        <f>SUMIFS('[5]1. Отчет АТС'!$F:$F,'[5]1. Отчет АТС'!$A:$A,$A114,'[5]1. Отчет АТС'!$B:$B,17)+'[5]2. Иные услуги'!$D$11+('[5]3. Услуги по передаче'!$H$11*1000)+('[5]4. СН (Установленные)'!$E$10*1000)+'[5]ПУНЦЕМ (потери)'!$D$63</f>
        <v>8307.41</v>
      </c>
      <c r="T114" s="25">
        <f>SUMIFS('[5]1. Отчет АТС'!$F:$F,'[5]1. Отчет АТС'!$A:$A,$A114,'[5]1. Отчет АТС'!$B:$B,18)+'[5]2. Иные услуги'!$D$11+('[5]3. Услуги по передаче'!$H$11*1000)+('[5]4. СН (Установленные)'!$E$10*1000)+'[5]ПУНЦЕМ (потери)'!$D$63</f>
        <v>8308.0499999999993</v>
      </c>
      <c r="U114" s="25">
        <f>SUMIFS('[5]1. Отчет АТС'!$F:$F,'[5]1. Отчет АТС'!$A:$A,$A114,'[5]1. Отчет АТС'!$B:$B,19)+'[5]2. Иные услуги'!$D$11+('[5]3. Услуги по передаче'!$H$11*1000)+('[5]4. СН (Установленные)'!$E$10*1000)+'[5]ПУНЦЕМ (потери)'!$D$63</f>
        <v>8199.19</v>
      </c>
      <c r="V114" s="25">
        <f>SUMIFS('[5]1. Отчет АТС'!$F:$F,'[5]1. Отчет АТС'!$A:$A,$A114,'[5]1. Отчет АТС'!$B:$B,20)+'[5]2. Иные услуги'!$D$11+('[5]3. Услуги по передаче'!$H$11*1000)+('[5]4. СН (Установленные)'!$E$10*1000)+'[5]ПУНЦЕМ (потери)'!$D$63</f>
        <v>8232.9500000000007</v>
      </c>
      <c r="W114" s="25">
        <f>SUMIFS('[5]1. Отчет АТС'!$F:$F,'[5]1. Отчет АТС'!$A:$A,$A114,'[5]1. Отчет АТС'!$B:$B,21)+'[5]2. Иные услуги'!$D$11+('[5]3. Услуги по передаче'!$H$11*1000)+('[5]4. СН (Установленные)'!$E$10*1000)+'[5]ПУНЦЕМ (потери)'!$D$63</f>
        <v>8244.99</v>
      </c>
      <c r="X114" s="25">
        <f>SUMIFS('[5]1. Отчет АТС'!$F:$F,'[5]1. Отчет АТС'!$A:$A,$A114,'[5]1. Отчет АТС'!$B:$B,22)+'[5]2. Иные услуги'!$D$11+('[5]3. Услуги по передаче'!$H$11*1000)+('[5]4. СН (Установленные)'!$E$10*1000)+'[5]ПУНЦЕМ (потери)'!$D$63</f>
        <v>8105.3600000000006</v>
      </c>
      <c r="Y114" s="25">
        <f>SUMIFS('[5]1. Отчет АТС'!$F:$F,'[5]1. Отчет АТС'!$A:$A,$A114,'[5]1. Отчет АТС'!$B:$B,23)+'[5]2. Иные услуги'!$D$11+('[5]3. Услуги по передаче'!$H$11*1000)+('[5]4. СН (Установленные)'!$E$10*1000)+'[5]ПУНЦЕМ (потери)'!$D$63</f>
        <v>7721.71</v>
      </c>
    </row>
    <row r="115" spans="1:25">
      <c r="A115" s="24">
        <v>45507</v>
      </c>
      <c r="B115" s="25">
        <f>SUMIFS('[5]1. Отчет АТС'!$F:$F,'[5]1. Отчет АТС'!$A:$A,$A115,'[5]1. Отчет АТС'!$B:$B,0)+'[5]2. Иные услуги'!$D$11+('[5]3. Услуги по передаче'!$H$11*1000)+('[5]4. СН (Установленные)'!$E$10*1000)+'[5]ПУНЦЕМ (потери)'!$D$63</f>
        <v>7594.3600000000006</v>
      </c>
      <c r="C115" s="25">
        <f>SUMIFS('[5]1. Отчет АТС'!$F:$F,'[5]1. Отчет АТС'!$A:$A,$A115,'[5]1. Отчет АТС'!$B:$B,1)+'[5]2. Иные услуги'!$D$11+('[5]3. Услуги по передаче'!$H$11*1000)+('[5]4. СН (Установленные)'!$E$10*1000)+'[5]ПУНЦЕМ (потери)'!$D$63</f>
        <v>7375.74</v>
      </c>
      <c r="D115" s="25">
        <f>SUMIFS('[5]1. Отчет АТС'!$F:$F,'[5]1. Отчет АТС'!$A:$A,$A115,'[5]1. Отчет АТС'!$B:$B,2)+'[5]2. Иные услуги'!$D$11+('[5]3. Услуги по передаче'!$H$11*1000)+('[5]4. СН (Установленные)'!$E$10*1000)+'[5]ПУНЦЕМ (потери)'!$D$63</f>
        <v>7342.63</v>
      </c>
      <c r="E115" s="25">
        <f>SUMIFS('[5]1. Отчет АТС'!$F:$F,'[5]1. Отчет АТС'!$A:$A,$A115,'[5]1. Отчет АТС'!$B:$B,3)+'[5]2. Иные услуги'!$D$11+('[5]3. Услуги по передаче'!$H$11*1000)+('[5]4. СН (Установленные)'!$E$10*1000)+'[5]ПУНЦЕМ (потери)'!$D$63</f>
        <v>7187.66</v>
      </c>
      <c r="F115" s="25">
        <f>SUMIFS('[5]1. Отчет АТС'!$F:$F,'[5]1. Отчет АТС'!$A:$A,$A115,'[5]1. Отчет АТС'!$B:$B,4)+'[5]2. Иные услуги'!$D$11+('[5]3. Услуги по передаче'!$H$11*1000)+('[5]4. СН (Установленные)'!$E$10*1000)+'[5]ПУНЦЕМ (потери)'!$D$63</f>
        <v>7120.83</v>
      </c>
      <c r="G115" s="25">
        <f>SUMIFS('[5]1. Отчет АТС'!$F:$F,'[5]1. Отчет АТС'!$A:$A,$A115,'[5]1. Отчет АТС'!$B:$B,5)+'[5]2. Иные услуги'!$D$11+('[5]3. Услуги по передаче'!$H$11*1000)+('[5]4. СН (Установленные)'!$E$10*1000)+'[5]ПУНЦЕМ (потери)'!$D$63</f>
        <v>7320.95</v>
      </c>
      <c r="H115" s="25">
        <f>SUMIFS('[5]1. Отчет АТС'!$F:$F,'[5]1. Отчет АТС'!$A:$A,$A115,'[5]1. Отчет АТС'!$B:$B,6)+'[5]2. Иные услуги'!$D$11+('[5]3. Услуги по передаче'!$H$11*1000)+('[5]4. СН (Установленные)'!$E$10*1000)+'[5]ПУНЦЕМ (потери)'!$D$63</f>
        <v>7466.09</v>
      </c>
      <c r="I115" s="25">
        <f>SUMIFS('[5]1. Отчет АТС'!$F:$F,'[5]1. Отчет АТС'!$A:$A,$A115,'[5]1. Отчет АТС'!$B:$B,7)+'[5]2. Иные услуги'!$D$11+('[5]3. Услуги по передаче'!$H$11*1000)+('[5]4. СН (Установленные)'!$E$10*1000)+'[5]ПУНЦЕМ (потери)'!$D$63</f>
        <v>7665.66</v>
      </c>
      <c r="J115" s="25">
        <f>SUMIFS('[5]1. Отчет АТС'!$F:$F,'[5]1. Отчет АТС'!$A:$A,$A115,'[5]1. Отчет АТС'!$B:$B,8)+'[5]2. Иные услуги'!$D$11+('[5]3. Услуги по передаче'!$H$11*1000)+('[5]4. СН (Установленные)'!$E$10*1000)+'[5]ПУНЦЕМ (потери)'!$D$63</f>
        <v>8157.85</v>
      </c>
      <c r="K115" s="25">
        <f>SUMIFS('[5]1. Отчет АТС'!$F:$F,'[5]1. Отчет АТС'!$A:$A,$A115,'[5]1. Отчет АТС'!$B:$B,9)+'[5]2. Иные услуги'!$D$11+('[5]3. Услуги по передаче'!$H$11*1000)+('[5]4. СН (Установленные)'!$E$10*1000)+'[5]ПУНЦЕМ (потери)'!$D$63</f>
        <v>8365.2900000000009</v>
      </c>
      <c r="L115" s="25">
        <f>SUMIFS('[5]1. Отчет АТС'!$F:$F,'[5]1. Отчет АТС'!$A:$A,$A115,'[5]1. Отчет АТС'!$B:$B,10)+'[5]2. Иные услуги'!$D$11+('[5]3. Услуги по передаче'!$H$11*1000)+('[5]4. СН (Установленные)'!$E$10*1000)+'[5]ПУНЦЕМ (потери)'!$D$63</f>
        <v>8368.2799999999988</v>
      </c>
      <c r="M115" s="25">
        <f>SUMIFS('[5]1. Отчет АТС'!$F:$F,'[5]1. Отчет АТС'!$A:$A,$A115,'[5]1. Отчет АТС'!$B:$B,11)+'[5]2. Иные услуги'!$D$11+('[5]3. Услуги по передаче'!$H$11*1000)+('[5]4. СН (Установленные)'!$E$10*1000)+'[5]ПУНЦЕМ (потери)'!$D$63</f>
        <v>8346.9700000000012</v>
      </c>
      <c r="N115" s="25">
        <f>SUMIFS('[5]1. Отчет АТС'!$F:$F,'[5]1. Отчет АТС'!$A:$A,$A115,'[5]1. Отчет АТС'!$B:$B,12)+'[5]2. Иные услуги'!$D$11+('[5]3. Услуги по передаче'!$H$11*1000)+('[5]4. СН (Установленные)'!$E$10*1000)+'[5]ПУНЦЕМ (потери)'!$D$63</f>
        <v>8347.36</v>
      </c>
      <c r="O115" s="25">
        <f>SUMIFS('[5]1. Отчет АТС'!$F:$F,'[5]1. Отчет АТС'!$A:$A,$A115,'[5]1. Отчет АТС'!$B:$B,13)+'[5]2. Иные услуги'!$D$11+('[5]3. Услуги по передаче'!$H$11*1000)+('[5]4. СН (Установленные)'!$E$10*1000)+'[5]ПУНЦЕМ (потери)'!$D$63</f>
        <v>8348.06</v>
      </c>
      <c r="P115" s="25">
        <f>SUMIFS('[5]1. Отчет АТС'!$F:$F,'[5]1. Отчет АТС'!$A:$A,$A115,'[5]1. Отчет АТС'!$B:$B,14)+'[5]2. Иные услуги'!$D$11+('[5]3. Услуги по передаче'!$H$11*1000)+('[5]4. СН (Установленные)'!$E$10*1000)+'[5]ПУНЦЕМ (потери)'!$D$63</f>
        <v>8352.880000000001</v>
      </c>
      <c r="Q115" s="25">
        <f>SUMIFS('[5]1. Отчет АТС'!$F:$F,'[5]1. Отчет АТС'!$A:$A,$A115,'[5]1. Отчет АТС'!$B:$B,15)+'[5]2. Иные услуги'!$D$11+('[5]3. Услуги по передаче'!$H$11*1000)+('[5]4. СН (Установленные)'!$E$10*1000)+'[5]ПУНЦЕМ (потери)'!$D$63</f>
        <v>8344.02</v>
      </c>
      <c r="R115" s="25">
        <f>SUMIFS('[5]1. Отчет АТС'!$F:$F,'[5]1. Отчет АТС'!$A:$A,$A115,'[5]1. Отчет АТС'!$B:$B,16)+'[5]2. Иные услуги'!$D$11+('[5]3. Услуги по передаче'!$H$11*1000)+('[5]4. СН (Установленные)'!$E$10*1000)+'[5]ПУНЦЕМ (потери)'!$D$63</f>
        <v>8340.77</v>
      </c>
      <c r="S115" s="25">
        <f>SUMIFS('[5]1. Отчет АТС'!$F:$F,'[5]1. Отчет АТС'!$A:$A,$A115,'[5]1. Отчет АТС'!$B:$B,17)+'[5]2. Иные услуги'!$D$11+('[5]3. Услуги по передаче'!$H$11*1000)+('[5]4. СН (Установленные)'!$E$10*1000)+'[5]ПУНЦЕМ (потери)'!$D$63</f>
        <v>8339.4599999999991</v>
      </c>
      <c r="T115" s="25">
        <f>SUMIFS('[5]1. Отчет АТС'!$F:$F,'[5]1. Отчет АТС'!$A:$A,$A115,'[5]1. Отчет АТС'!$B:$B,18)+'[5]2. Иные услуги'!$D$11+('[5]3. Услуги по передаче'!$H$11*1000)+('[5]4. СН (Установленные)'!$E$10*1000)+'[5]ПУНЦЕМ (потери)'!$D$63</f>
        <v>8339.2200000000012</v>
      </c>
      <c r="U115" s="25">
        <f>SUMIFS('[5]1. Отчет АТС'!$F:$F,'[5]1. Отчет АТС'!$A:$A,$A115,'[5]1. Отчет АТС'!$B:$B,19)+'[5]2. Иные услуги'!$D$11+('[5]3. Услуги по передаче'!$H$11*1000)+('[5]4. СН (Установленные)'!$E$10*1000)+'[5]ПУНЦЕМ (потери)'!$D$63</f>
        <v>8206.369999999999</v>
      </c>
      <c r="V115" s="25">
        <f>SUMIFS('[5]1. Отчет АТС'!$F:$F,'[5]1. Отчет АТС'!$A:$A,$A115,'[5]1. Отчет АТС'!$B:$B,20)+'[5]2. Иные услуги'!$D$11+('[5]3. Услуги по передаче'!$H$11*1000)+('[5]4. СН (Установленные)'!$E$10*1000)+'[5]ПУНЦЕМ (потери)'!$D$63</f>
        <v>8257.4599999999991</v>
      </c>
      <c r="W115" s="25">
        <f>SUMIFS('[5]1. Отчет АТС'!$F:$F,'[5]1. Отчет АТС'!$A:$A,$A115,'[5]1. Отчет АТС'!$B:$B,21)+'[5]2. Иные услуги'!$D$11+('[5]3. Услуги по передаче'!$H$11*1000)+('[5]4. СН (Установленные)'!$E$10*1000)+'[5]ПУНЦЕМ (потери)'!$D$63</f>
        <v>8246.31</v>
      </c>
      <c r="X115" s="25">
        <f>SUMIFS('[5]1. Отчет АТС'!$F:$F,'[5]1. Отчет АТС'!$A:$A,$A115,'[5]1. Отчет АТС'!$B:$B,22)+'[5]2. Иные услуги'!$D$11+('[5]3. Услуги по передаче'!$H$11*1000)+('[5]4. СН (Установленные)'!$E$10*1000)+'[5]ПУНЦЕМ (потери)'!$D$63</f>
        <v>7925.79</v>
      </c>
      <c r="Y115" s="25">
        <f>SUMIFS('[5]1. Отчет АТС'!$F:$F,'[5]1. Отчет АТС'!$A:$A,$A115,'[5]1. Отчет АТС'!$B:$B,23)+'[5]2. Иные услуги'!$D$11+('[5]3. Услуги по передаче'!$H$11*1000)+('[5]4. СН (Установленные)'!$E$10*1000)+'[5]ПУНЦЕМ (потери)'!$D$63</f>
        <v>7665.3</v>
      </c>
    </row>
    <row r="116" spans="1:25">
      <c r="A116" s="24">
        <v>45508</v>
      </c>
      <c r="B116" s="25">
        <f>SUMIFS('[5]1. Отчет АТС'!$F:$F,'[5]1. Отчет АТС'!$A:$A,$A116,'[5]1. Отчет АТС'!$B:$B,0)+'[5]2. Иные услуги'!$D$11+('[5]3. Услуги по передаче'!$H$11*1000)+('[5]4. СН (Установленные)'!$E$10*1000)+'[5]ПУНЦЕМ (потери)'!$D$63</f>
        <v>7689.1</v>
      </c>
      <c r="C116" s="25">
        <f>SUMIFS('[5]1. Отчет АТС'!$F:$F,'[5]1. Отчет АТС'!$A:$A,$A116,'[5]1. Отчет АТС'!$B:$B,1)+'[5]2. Иные услуги'!$D$11+('[5]3. Услуги по передаче'!$H$11*1000)+('[5]4. СН (Установленные)'!$E$10*1000)+'[5]ПУНЦЕМ (потери)'!$D$63</f>
        <v>7461.8600000000006</v>
      </c>
      <c r="D116" s="25">
        <f>SUMIFS('[5]1. Отчет АТС'!$F:$F,'[5]1. Отчет АТС'!$A:$A,$A116,'[5]1. Отчет АТС'!$B:$B,2)+'[5]2. Иные услуги'!$D$11+('[5]3. Услуги по передаче'!$H$11*1000)+('[5]4. СН (Установленные)'!$E$10*1000)+'[5]ПУНЦЕМ (потери)'!$D$63</f>
        <v>7325.55</v>
      </c>
      <c r="E116" s="25">
        <f>SUMIFS('[5]1. Отчет АТС'!$F:$F,'[5]1. Отчет АТС'!$A:$A,$A116,'[5]1. Отчет АТС'!$B:$B,3)+'[5]2. Иные услуги'!$D$11+('[5]3. Услуги по передаче'!$H$11*1000)+('[5]4. СН (Установленные)'!$E$10*1000)+'[5]ПУНЦЕМ (потери)'!$D$63</f>
        <v>7228.48</v>
      </c>
      <c r="F116" s="25">
        <f>SUMIFS('[5]1. Отчет АТС'!$F:$F,'[5]1. Отчет АТС'!$A:$A,$A116,'[5]1. Отчет АТС'!$B:$B,4)+'[5]2. Иные услуги'!$D$11+('[5]3. Услуги по передаче'!$H$11*1000)+('[5]4. СН (Установленные)'!$E$10*1000)+'[5]ПУНЦЕМ (потери)'!$D$63</f>
        <v>7230.63</v>
      </c>
      <c r="G116" s="25">
        <f>SUMIFS('[5]1. Отчет АТС'!$F:$F,'[5]1. Отчет АТС'!$A:$A,$A116,'[5]1. Отчет АТС'!$B:$B,5)+'[5]2. Иные услуги'!$D$11+('[5]3. Услуги по передаче'!$H$11*1000)+('[5]4. СН (Установленные)'!$E$10*1000)+'[5]ПУНЦЕМ (потери)'!$D$63</f>
        <v>7402.8099999999995</v>
      </c>
      <c r="H116" s="25">
        <f>SUMIFS('[5]1. Отчет АТС'!$F:$F,'[5]1. Отчет АТС'!$A:$A,$A116,'[5]1. Отчет АТС'!$B:$B,6)+'[5]2. Иные услуги'!$D$11+('[5]3. Услуги по передаче'!$H$11*1000)+('[5]4. СН (Установленные)'!$E$10*1000)+'[5]ПУНЦЕМ (потери)'!$D$63</f>
        <v>7522.46</v>
      </c>
      <c r="I116" s="25">
        <f>SUMIFS('[5]1. Отчет АТС'!$F:$F,'[5]1. Отчет АТС'!$A:$A,$A116,'[5]1. Отчет АТС'!$B:$B,7)+'[5]2. Иные услуги'!$D$11+('[5]3. Услуги по передаче'!$H$11*1000)+('[5]4. СН (Установленные)'!$E$10*1000)+'[5]ПУНЦЕМ (потери)'!$D$63</f>
        <v>7771.8600000000006</v>
      </c>
      <c r="J116" s="25">
        <f>SUMIFS('[5]1. Отчет АТС'!$F:$F,'[5]1. Отчет АТС'!$A:$A,$A116,'[5]1. Отчет АТС'!$B:$B,8)+'[5]2. Иные услуги'!$D$11+('[5]3. Услуги по передаче'!$H$11*1000)+('[5]4. СН (Установленные)'!$E$10*1000)+'[5]ПУНЦЕМ (потери)'!$D$63</f>
        <v>8228.2000000000007</v>
      </c>
      <c r="K116" s="25">
        <f>SUMIFS('[5]1. Отчет АТС'!$F:$F,'[5]1. Отчет АТС'!$A:$A,$A116,'[5]1. Отчет АТС'!$B:$B,9)+'[5]2. Иные услуги'!$D$11+('[5]3. Услуги по передаче'!$H$11*1000)+('[5]4. СН (Установленные)'!$E$10*1000)+'[5]ПУНЦЕМ (потери)'!$D$63</f>
        <v>8379.64</v>
      </c>
      <c r="L116" s="25">
        <f>SUMIFS('[5]1. Отчет АТС'!$F:$F,'[5]1. Отчет АТС'!$A:$A,$A116,'[5]1. Отчет АТС'!$B:$B,10)+'[5]2. Иные услуги'!$D$11+('[5]3. Услуги по передаче'!$H$11*1000)+('[5]4. СН (Установленные)'!$E$10*1000)+'[5]ПУНЦЕМ (потери)'!$D$63</f>
        <v>8391.0600000000013</v>
      </c>
      <c r="M116" s="25">
        <f>SUMIFS('[5]1. Отчет АТС'!$F:$F,'[5]1. Отчет АТС'!$A:$A,$A116,'[5]1. Отчет АТС'!$B:$B,11)+'[5]2. Иные услуги'!$D$11+('[5]3. Услуги по передаче'!$H$11*1000)+('[5]4. СН (Установленные)'!$E$10*1000)+'[5]ПУНЦЕМ (потери)'!$D$63</f>
        <v>8391.2999999999993</v>
      </c>
      <c r="N116" s="25">
        <f>SUMIFS('[5]1. Отчет АТС'!$F:$F,'[5]1. Отчет АТС'!$A:$A,$A116,'[5]1. Отчет АТС'!$B:$B,12)+'[5]2. Иные услуги'!$D$11+('[5]3. Услуги по передаче'!$H$11*1000)+('[5]4. СН (Установленные)'!$E$10*1000)+'[5]ПУНЦЕМ (потери)'!$D$63</f>
        <v>8383.86</v>
      </c>
      <c r="O116" s="25">
        <f>SUMIFS('[5]1. Отчет АТС'!$F:$F,'[5]1. Отчет АТС'!$A:$A,$A116,'[5]1. Отчет АТС'!$B:$B,13)+'[5]2. Иные услуги'!$D$11+('[5]3. Услуги по передаче'!$H$11*1000)+('[5]4. СН (Установленные)'!$E$10*1000)+'[5]ПУНЦЕМ (потери)'!$D$63</f>
        <v>8384.0300000000007</v>
      </c>
      <c r="P116" s="25">
        <f>SUMIFS('[5]1. Отчет АТС'!$F:$F,'[5]1. Отчет АТС'!$A:$A,$A116,'[5]1. Отчет АТС'!$B:$B,14)+'[5]2. Иные услуги'!$D$11+('[5]3. Услуги по передаче'!$H$11*1000)+('[5]4. СН (Установленные)'!$E$10*1000)+'[5]ПУНЦЕМ (потери)'!$D$63</f>
        <v>8385.65</v>
      </c>
      <c r="Q116" s="25">
        <f>SUMIFS('[5]1. Отчет АТС'!$F:$F,'[5]1. Отчет АТС'!$A:$A,$A116,'[5]1. Отчет АТС'!$B:$B,15)+'[5]2. Иные услуги'!$D$11+('[5]3. Услуги по передаче'!$H$11*1000)+('[5]4. СН (Установленные)'!$E$10*1000)+'[5]ПУНЦЕМ (потери)'!$D$63</f>
        <v>8383.51</v>
      </c>
      <c r="R116" s="25">
        <f>SUMIFS('[5]1. Отчет АТС'!$F:$F,'[5]1. Отчет АТС'!$A:$A,$A116,'[5]1. Отчет АТС'!$B:$B,16)+'[5]2. Иные услуги'!$D$11+('[5]3. Услуги по передаче'!$H$11*1000)+('[5]4. СН (Установленные)'!$E$10*1000)+'[5]ПУНЦЕМ (потери)'!$D$63</f>
        <v>8390.74</v>
      </c>
      <c r="S116" s="25">
        <f>SUMIFS('[5]1. Отчет АТС'!$F:$F,'[5]1. Отчет АТС'!$A:$A,$A116,'[5]1. Отчет АТС'!$B:$B,17)+'[5]2. Иные услуги'!$D$11+('[5]3. Услуги по передаче'!$H$11*1000)+('[5]4. СН (Установленные)'!$E$10*1000)+'[5]ПУНЦЕМ (потери)'!$D$63</f>
        <v>8391.85</v>
      </c>
      <c r="T116" s="25">
        <f>SUMIFS('[5]1. Отчет АТС'!$F:$F,'[5]1. Отчет АТС'!$A:$A,$A116,'[5]1. Отчет АТС'!$B:$B,18)+'[5]2. Иные услуги'!$D$11+('[5]3. Услуги по передаче'!$H$11*1000)+('[5]4. СН (Установленные)'!$E$10*1000)+'[5]ПУНЦЕМ (потери)'!$D$63</f>
        <v>8393.4</v>
      </c>
      <c r="U116" s="25">
        <f>SUMIFS('[5]1. Отчет АТС'!$F:$F,'[5]1. Отчет АТС'!$A:$A,$A116,'[5]1. Отчет АТС'!$B:$B,19)+'[5]2. Иные услуги'!$D$11+('[5]3. Услуги по передаче'!$H$11*1000)+('[5]4. СН (Установленные)'!$E$10*1000)+'[5]ПУНЦЕМ (потери)'!$D$63</f>
        <v>8375.380000000001</v>
      </c>
      <c r="V116" s="25">
        <f>SUMIFS('[5]1. Отчет АТС'!$F:$F,'[5]1. Отчет АТС'!$A:$A,$A116,'[5]1. Отчет АТС'!$B:$B,20)+'[5]2. Иные услуги'!$D$11+('[5]3. Услуги по передаче'!$H$11*1000)+('[5]4. СН (Установленные)'!$E$10*1000)+'[5]ПУНЦЕМ (потери)'!$D$63</f>
        <v>8374.35</v>
      </c>
      <c r="W116" s="25">
        <f>SUMIFS('[5]1. Отчет АТС'!$F:$F,'[5]1. Отчет АТС'!$A:$A,$A116,'[5]1. Отчет АТС'!$B:$B,21)+'[5]2. Иные услуги'!$D$11+('[5]3. Услуги по передаче'!$H$11*1000)+('[5]4. СН (Установленные)'!$E$10*1000)+'[5]ПУНЦЕМ (потери)'!$D$63</f>
        <v>8382.51</v>
      </c>
      <c r="X116" s="25">
        <f>SUMIFS('[5]1. Отчет АТС'!$F:$F,'[5]1. Отчет АТС'!$A:$A,$A116,'[5]1. Отчет АТС'!$B:$B,22)+'[5]2. Иные услуги'!$D$11+('[5]3. Услуги по передаче'!$H$11*1000)+('[5]4. СН (Установленные)'!$E$10*1000)+'[5]ПУНЦЕМ (потери)'!$D$63</f>
        <v>7921.96</v>
      </c>
      <c r="Y116" s="25">
        <f>SUMIFS('[5]1. Отчет АТС'!$F:$F,'[5]1. Отчет АТС'!$A:$A,$A116,'[5]1. Отчет АТС'!$B:$B,23)+'[5]2. Иные услуги'!$D$11+('[5]3. Услуги по передаче'!$H$11*1000)+('[5]4. СН (Установленные)'!$E$10*1000)+'[5]ПУНЦЕМ (потери)'!$D$63</f>
        <v>7666.35</v>
      </c>
    </row>
    <row r="117" spans="1:25">
      <c r="A117" s="24">
        <v>45509</v>
      </c>
      <c r="B117" s="25">
        <f>SUMIFS('[5]1. Отчет АТС'!$F:$F,'[5]1. Отчет АТС'!$A:$A,$A117,'[5]1. Отчет АТС'!$B:$B,0)+'[5]2. Иные услуги'!$D$11+('[5]3. Услуги по передаче'!$H$11*1000)+('[5]4. СН (Установленные)'!$E$10*1000)+'[5]ПУНЦЕМ (потери)'!$D$63</f>
        <v>7500.65</v>
      </c>
      <c r="C117" s="25">
        <f>SUMIFS('[5]1. Отчет АТС'!$F:$F,'[5]1. Отчет АТС'!$A:$A,$A117,'[5]1. Отчет АТС'!$B:$B,1)+'[5]2. Иные услуги'!$D$11+('[5]3. Услуги по передаче'!$H$11*1000)+('[5]4. СН (Установленные)'!$E$10*1000)+'[5]ПУНЦЕМ (потери)'!$D$63</f>
        <v>7324.05</v>
      </c>
      <c r="D117" s="25">
        <f>SUMIFS('[5]1. Отчет АТС'!$F:$F,'[5]1. Отчет АТС'!$A:$A,$A117,'[5]1. Отчет АТС'!$B:$B,2)+'[5]2. Иные услуги'!$D$11+('[5]3. Услуги по передаче'!$H$11*1000)+('[5]4. СН (Установленные)'!$E$10*1000)+'[5]ПУНЦЕМ (потери)'!$D$63</f>
        <v>7186.9</v>
      </c>
      <c r="E117" s="25">
        <f>SUMIFS('[5]1. Отчет АТС'!$F:$F,'[5]1. Отчет АТС'!$A:$A,$A117,'[5]1. Отчет АТС'!$B:$B,3)+'[5]2. Иные услуги'!$D$11+('[5]3. Услуги по передаче'!$H$11*1000)+('[5]4. СН (Установленные)'!$E$10*1000)+'[5]ПУНЦЕМ (потери)'!$D$63</f>
        <v>7095.92</v>
      </c>
      <c r="F117" s="25">
        <f>SUMIFS('[5]1. Отчет АТС'!$F:$F,'[5]1. Отчет АТС'!$A:$A,$A117,'[5]1. Отчет АТС'!$B:$B,4)+'[5]2. Иные услуги'!$D$11+('[5]3. Услуги по передаче'!$H$11*1000)+('[5]4. СН (Установленные)'!$E$10*1000)+'[5]ПУНЦЕМ (потери)'!$D$63</f>
        <v>6366.8</v>
      </c>
      <c r="G117" s="25">
        <f>SUMIFS('[5]1. Отчет АТС'!$F:$F,'[5]1. Отчет АТС'!$A:$A,$A117,'[5]1. Отчет АТС'!$B:$B,5)+'[5]2. Иные услуги'!$D$11+('[5]3. Услуги по передаче'!$H$11*1000)+('[5]4. СН (Установленные)'!$E$10*1000)+'[5]ПУНЦЕМ (потери)'!$D$63</f>
        <v>6366.8</v>
      </c>
      <c r="H117" s="25">
        <f>SUMIFS('[5]1. Отчет АТС'!$F:$F,'[5]1. Отчет АТС'!$A:$A,$A117,'[5]1. Отчет АТС'!$B:$B,6)+'[5]2. Иные услуги'!$D$11+('[5]3. Услуги по передаче'!$H$11*1000)+('[5]4. СН (Установленные)'!$E$10*1000)+'[5]ПУНЦЕМ (потери)'!$D$63</f>
        <v>6571.04</v>
      </c>
      <c r="I117" s="25">
        <f>SUMIFS('[5]1. Отчет АТС'!$F:$F,'[5]1. Отчет АТС'!$A:$A,$A117,'[5]1. Отчет АТС'!$B:$B,7)+'[5]2. Иные услуги'!$D$11+('[5]3. Услуги по передаче'!$H$11*1000)+('[5]4. СН (Установленные)'!$E$10*1000)+'[5]ПУНЦЕМ (потери)'!$D$63</f>
        <v>6474.9</v>
      </c>
      <c r="J117" s="25">
        <f>SUMIFS('[5]1. Отчет АТС'!$F:$F,'[5]1. Отчет АТС'!$A:$A,$A117,'[5]1. Отчет АТС'!$B:$B,8)+'[5]2. Иные услуги'!$D$11+('[5]3. Услуги по передаче'!$H$11*1000)+('[5]4. СН (Установленные)'!$E$10*1000)+'[5]ПУНЦЕМ (потери)'!$D$63</f>
        <v>8100.6900000000005</v>
      </c>
      <c r="K117" s="25">
        <f>SUMIFS('[5]1. Отчет АТС'!$F:$F,'[5]1. Отчет АТС'!$A:$A,$A117,'[5]1. Отчет АТС'!$B:$B,9)+'[5]2. Иные услуги'!$D$11+('[5]3. Услуги по передаче'!$H$11*1000)+('[5]4. СН (Установленные)'!$E$10*1000)+'[5]ПУНЦЕМ (потери)'!$D$63</f>
        <v>8348.7099999999991</v>
      </c>
      <c r="L117" s="25">
        <f>SUMIFS('[5]1. Отчет АТС'!$F:$F,'[5]1. Отчет АТС'!$A:$A,$A117,'[5]1. Отчет АТС'!$B:$B,10)+'[5]2. Иные услуги'!$D$11+('[5]3. Услуги по передаче'!$H$11*1000)+('[5]4. СН (Установленные)'!$E$10*1000)+'[5]ПУНЦЕМ (потери)'!$D$63</f>
        <v>8371.74</v>
      </c>
      <c r="M117" s="25">
        <f>SUMIFS('[5]1. Отчет АТС'!$F:$F,'[5]1. Отчет АТС'!$A:$A,$A117,'[5]1. Отчет АТС'!$B:$B,11)+'[5]2. Иные услуги'!$D$11+('[5]3. Услуги по передаче'!$H$11*1000)+('[5]4. СН (Установленные)'!$E$10*1000)+'[5]ПУНЦЕМ (потери)'!$D$63</f>
        <v>8361.27</v>
      </c>
      <c r="N117" s="25">
        <f>SUMIFS('[5]1. Отчет АТС'!$F:$F,'[5]1. Отчет АТС'!$A:$A,$A117,'[5]1. Отчет АТС'!$B:$B,12)+'[5]2. Иные услуги'!$D$11+('[5]3. Услуги по передаче'!$H$11*1000)+('[5]4. СН (Установленные)'!$E$10*1000)+'[5]ПУНЦЕМ (потери)'!$D$63</f>
        <v>8362.9599999999991</v>
      </c>
      <c r="O117" s="25">
        <f>SUMIFS('[5]1. Отчет АТС'!$F:$F,'[5]1. Отчет АТС'!$A:$A,$A117,'[5]1. Отчет АТС'!$B:$B,13)+'[5]2. Иные услуги'!$D$11+('[5]3. Услуги по передаче'!$H$11*1000)+('[5]4. СН (Установленные)'!$E$10*1000)+'[5]ПУНЦЕМ (потери)'!$D$63</f>
        <v>8363.74</v>
      </c>
      <c r="P117" s="25">
        <f>SUMIFS('[5]1. Отчет АТС'!$F:$F,'[5]1. Отчет АТС'!$A:$A,$A117,'[5]1. Отчет АТС'!$B:$B,14)+'[5]2. Иные услуги'!$D$11+('[5]3. Услуги по передаче'!$H$11*1000)+('[5]4. СН (Установленные)'!$E$10*1000)+'[5]ПУНЦЕМ (потери)'!$D$63</f>
        <v>8363.94</v>
      </c>
      <c r="Q117" s="25">
        <f>SUMIFS('[5]1. Отчет АТС'!$F:$F,'[5]1. Отчет АТС'!$A:$A,$A117,'[5]1. Отчет АТС'!$B:$B,15)+'[5]2. Иные услуги'!$D$11+('[5]3. Услуги по передаче'!$H$11*1000)+('[5]4. СН (Установленные)'!$E$10*1000)+'[5]ПУНЦЕМ (потери)'!$D$63</f>
        <v>8365</v>
      </c>
      <c r="R117" s="25">
        <f>SUMIFS('[5]1. Отчет АТС'!$F:$F,'[5]1. Отчет АТС'!$A:$A,$A117,'[5]1. Отчет АТС'!$B:$B,16)+'[5]2. Иные услуги'!$D$11+('[5]3. Услуги по передаче'!$H$11*1000)+('[5]4. СН (Установленные)'!$E$10*1000)+'[5]ПУНЦЕМ (потери)'!$D$63</f>
        <v>8365.31</v>
      </c>
      <c r="S117" s="25">
        <f>SUMIFS('[5]1. Отчет АТС'!$F:$F,'[5]1. Отчет АТС'!$A:$A,$A117,'[5]1. Отчет АТС'!$B:$B,17)+'[5]2. Иные услуги'!$D$11+('[5]3. Услуги по передаче'!$H$11*1000)+('[5]4. СН (Установленные)'!$E$10*1000)+'[5]ПУНЦЕМ (потери)'!$D$63</f>
        <v>8392.01</v>
      </c>
      <c r="T117" s="25">
        <f>SUMIFS('[5]1. Отчет АТС'!$F:$F,'[5]1. Отчет АТС'!$A:$A,$A117,'[5]1. Отчет АТС'!$B:$B,18)+'[5]2. Иные услуги'!$D$11+('[5]3. Услуги по передаче'!$H$11*1000)+('[5]4. СН (Установленные)'!$E$10*1000)+'[5]ПУНЦЕМ (потери)'!$D$63</f>
        <v>8376.82</v>
      </c>
      <c r="U117" s="25">
        <f>SUMIFS('[5]1. Отчет АТС'!$F:$F,'[5]1. Отчет АТС'!$A:$A,$A117,'[5]1. Отчет АТС'!$B:$B,19)+'[5]2. Иные услуги'!$D$11+('[5]3. Услуги по передаче'!$H$11*1000)+('[5]4. СН (Установленные)'!$E$10*1000)+'[5]ПУНЦЕМ (потери)'!$D$63</f>
        <v>8341.92</v>
      </c>
      <c r="V117" s="25">
        <f>SUMIFS('[5]1. Отчет АТС'!$F:$F,'[5]1. Отчет АТС'!$A:$A,$A117,'[5]1. Отчет АТС'!$B:$B,20)+'[5]2. Иные услуги'!$D$11+('[5]3. Услуги по передаче'!$H$11*1000)+('[5]4. СН (Установленные)'!$E$10*1000)+'[5]ПУНЦЕМ (потери)'!$D$63</f>
        <v>8357.7999999999993</v>
      </c>
      <c r="W117" s="25">
        <f>SUMIFS('[5]1. Отчет АТС'!$F:$F,'[5]1. Отчет АТС'!$A:$A,$A117,'[5]1. Отчет АТС'!$B:$B,21)+'[5]2. Иные услуги'!$D$11+('[5]3. Услуги по передаче'!$H$11*1000)+('[5]4. СН (Установленные)'!$E$10*1000)+'[5]ПУНЦЕМ (потери)'!$D$63</f>
        <v>8355.74</v>
      </c>
      <c r="X117" s="25">
        <f>SUMIFS('[5]1. Отчет АТС'!$F:$F,'[5]1. Отчет АТС'!$A:$A,$A117,'[5]1. Отчет АТС'!$B:$B,22)+'[5]2. Иные услуги'!$D$11+('[5]3. Услуги по передаче'!$H$11*1000)+('[5]4. СН (Установленные)'!$E$10*1000)+'[5]ПУНЦЕМ (потери)'!$D$63</f>
        <v>7911.14</v>
      </c>
      <c r="Y117" s="25">
        <f>SUMIFS('[5]1. Отчет АТС'!$F:$F,'[5]1. Отчет АТС'!$A:$A,$A117,'[5]1. Отчет АТС'!$B:$B,23)+'[5]2. Иные услуги'!$D$11+('[5]3. Услуги по передаче'!$H$11*1000)+('[5]4. СН (Установленные)'!$E$10*1000)+'[5]ПУНЦЕМ (потери)'!$D$63</f>
        <v>7597.41</v>
      </c>
    </row>
    <row r="118" spans="1:25">
      <c r="A118" s="24">
        <v>45510</v>
      </c>
      <c r="B118" s="25">
        <f>SUMIFS('[5]1. Отчет АТС'!$F:$F,'[5]1. Отчет АТС'!$A:$A,$A118,'[5]1. Отчет АТС'!$B:$B,0)+'[5]2. Иные услуги'!$D$11+('[5]3. Услуги по передаче'!$H$11*1000)+('[5]4. СН (Установленные)'!$E$10*1000)+'[5]ПУНЦЕМ (потери)'!$D$63</f>
        <v>7244.9</v>
      </c>
      <c r="C118" s="25">
        <f>SUMIFS('[5]1. Отчет АТС'!$F:$F,'[5]1. Отчет АТС'!$A:$A,$A118,'[5]1. Отчет АТС'!$B:$B,1)+'[5]2. Иные услуги'!$D$11+('[5]3. Услуги по передаче'!$H$11*1000)+('[5]4. СН (Установленные)'!$E$10*1000)+'[5]ПУНЦЕМ (потери)'!$D$63</f>
        <v>7130.6900000000005</v>
      </c>
      <c r="D118" s="25">
        <f>SUMIFS('[5]1. Отчет АТС'!$F:$F,'[5]1. Отчет АТС'!$A:$A,$A118,'[5]1. Отчет АТС'!$B:$B,2)+'[5]2. Иные услуги'!$D$11+('[5]3. Услуги по передаче'!$H$11*1000)+('[5]4. СН (Установленные)'!$E$10*1000)+'[5]ПУНЦЕМ (потери)'!$D$63</f>
        <v>7023.59</v>
      </c>
      <c r="E118" s="25">
        <f>SUMIFS('[5]1. Отчет АТС'!$F:$F,'[5]1. Отчет АТС'!$A:$A,$A118,'[5]1. Отчет АТС'!$B:$B,3)+'[5]2. Иные услуги'!$D$11+('[5]3. Услуги по передаче'!$H$11*1000)+('[5]4. СН (Установленные)'!$E$10*1000)+'[5]ПУНЦЕМ (потери)'!$D$63</f>
        <v>6366.8</v>
      </c>
      <c r="F118" s="25">
        <f>SUMIFS('[5]1. Отчет АТС'!$F:$F,'[5]1. Отчет АТС'!$A:$A,$A118,'[5]1. Отчет АТС'!$B:$B,4)+'[5]2. Иные услуги'!$D$11+('[5]3. Услуги по передаче'!$H$11*1000)+('[5]4. СН (Установленные)'!$E$10*1000)+'[5]ПУНЦЕМ (потери)'!$D$63</f>
        <v>6366.8</v>
      </c>
      <c r="G118" s="25">
        <f>SUMIFS('[5]1. Отчет АТС'!$F:$F,'[5]1. Отчет АТС'!$A:$A,$A118,'[5]1. Отчет АТС'!$B:$B,5)+'[5]2. Иные услуги'!$D$11+('[5]3. Услуги по передаче'!$H$11*1000)+('[5]4. СН (Установленные)'!$E$10*1000)+'[5]ПУНЦЕМ (потери)'!$D$63</f>
        <v>6366.8</v>
      </c>
      <c r="H118" s="25">
        <f>SUMIFS('[5]1. Отчет АТС'!$F:$F,'[5]1. Отчет АТС'!$A:$A,$A118,'[5]1. Отчет АТС'!$B:$B,6)+'[5]2. Иные услуги'!$D$11+('[5]3. Услуги по передаче'!$H$11*1000)+('[5]4. СН (Установленные)'!$E$10*1000)+'[5]ПУНЦЕМ (потери)'!$D$63</f>
        <v>6507.4400000000005</v>
      </c>
      <c r="I118" s="25">
        <f>SUMIFS('[5]1. Отчет АТС'!$F:$F,'[5]1. Отчет АТС'!$A:$A,$A118,'[5]1. Отчет АТС'!$B:$B,7)+'[5]2. Иные услуги'!$D$11+('[5]3. Услуги по передаче'!$H$11*1000)+('[5]4. СН (Установленные)'!$E$10*1000)+'[5]ПУНЦЕМ (потери)'!$D$63</f>
        <v>7480.97</v>
      </c>
      <c r="J118" s="25">
        <f>SUMIFS('[5]1. Отчет АТС'!$F:$F,'[5]1. Отчет АТС'!$A:$A,$A118,'[5]1. Отчет АТС'!$B:$B,8)+'[5]2. Иные услуги'!$D$11+('[5]3. Услуги по передаче'!$H$11*1000)+('[5]4. СН (Установленные)'!$E$10*1000)+'[5]ПУНЦЕМ (потери)'!$D$63</f>
        <v>7946.1900000000005</v>
      </c>
      <c r="K118" s="25">
        <f>SUMIFS('[5]1. Отчет АТС'!$F:$F,'[5]1. Отчет АТС'!$A:$A,$A118,'[5]1. Отчет АТС'!$B:$B,9)+'[5]2. Иные услуги'!$D$11+('[5]3. Услуги по передаче'!$H$11*1000)+('[5]4. СН (Установленные)'!$E$10*1000)+'[5]ПУНЦЕМ (потери)'!$D$63</f>
        <v>8345.16</v>
      </c>
      <c r="L118" s="25">
        <f>SUMIFS('[5]1. Отчет АТС'!$F:$F,'[5]1. Отчет АТС'!$A:$A,$A118,'[5]1. Отчет АТС'!$B:$B,10)+'[5]2. Иные услуги'!$D$11+('[5]3. Услуги по передаче'!$H$11*1000)+('[5]4. СН (Установленные)'!$E$10*1000)+'[5]ПУНЦЕМ (потери)'!$D$63</f>
        <v>8385.65</v>
      </c>
      <c r="M118" s="25">
        <f>SUMIFS('[5]1. Отчет АТС'!$F:$F,'[5]1. Отчет АТС'!$A:$A,$A118,'[5]1. Отчет АТС'!$B:$B,11)+'[5]2. Иные услуги'!$D$11+('[5]3. Услуги по передаче'!$H$11*1000)+('[5]4. СН (Установленные)'!$E$10*1000)+'[5]ПУНЦЕМ (потери)'!$D$63</f>
        <v>8391.630000000001</v>
      </c>
      <c r="N118" s="25">
        <f>SUMIFS('[5]1. Отчет АТС'!$F:$F,'[5]1. Отчет АТС'!$A:$A,$A118,'[5]1. Отчет АТС'!$B:$B,12)+'[5]2. Иные услуги'!$D$11+('[5]3. Услуги по передаче'!$H$11*1000)+('[5]4. СН (Установленные)'!$E$10*1000)+'[5]ПУНЦЕМ (потери)'!$D$63</f>
        <v>8387.61</v>
      </c>
      <c r="O118" s="25">
        <f>SUMIFS('[5]1. Отчет АТС'!$F:$F,'[5]1. Отчет АТС'!$A:$A,$A118,'[5]1. Отчет АТС'!$B:$B,13)+'[5]2. Иные услуги'!$D$11+('[5]3. Услуги по передаче'!$H$11*1000)+('[5]4. СН (Установленные)'!$E$10*1000)+'[5]ПУНЦЕМ (потери)'!$D$63</f>
        <v>8383.4</v>
      </c>
      <c r="P118" s="25">
        <f>SUMIFS('[5]1. Отчет АТС'!$F:$F,'[5]1. Отчет АТС'!$A:$A,$A118,'[5]1. Отчет АТС'!$B:$B,14)+'[5]2. Иные услуги'!$D$11+('[5]3. Услуги по передаче'!$H$11*1000)+('[5]4. СН (Установленные)'!$E$10*1000)+'[5]ПУНЦЕМ (потери)'!$D$63</f>
        <v>8405.33</v>
      </c>
      <c r="Q118" s="25">
        <f>SUMIFS('[5]1. Отчет АТС'!$F:$F,'[5]1. Отчет АТС'!$A:$A,$A118,'[5]1. Отчет АТС'!$B:$B,15)+'[5]2. Иные услуги'!$D$11+('[5]3. Услуги по передаче'!$H$11*1000)+('[5]4. СН (Установленные)'!$E$10*1000)+'[5]ПУНЦЕМ (потери)'!$D$63</f>
        <v>8411.4700000000012</v>
      </c>
      <c r="R118" s="25">
        <f>SUMIFS('[5]1. Отчет АТС'!$F:$F,'[5]1. Отчет АТС'!$A:$A,$A118,'[5]1. Отчет АТС'!$B:$B,16)+'[5]2. Иные услуги'!$D$11+('[5]3. Услуги по передаче'!$H$11*1000)+('[5]4. СН (Установленные)'!$E$10*1000)+'[5]ПУНЦЕМ (потери)'!$D$63</f>
        <v>8399.58</v>
      </c>
      <c r="S118" s="25">
        <f>SUMIFS('[5]1. Отчет АТС'!$F:$F,'[5]1. Отчет АТС'!$A:$A,$A118,'[5]1. Отчет АТС'!$B:$B,17)+'[5]2. Иные услуги'!$D$11+('[5]3. Услуги по передаче'!$H$11*1000)+('[5]4. СН (Установленные)'!$E$10*1000)+'[5]ПУНЦЕМ (потери)'!$D$63</f>
        <v>8384.57</v>
      </c>
      <c r="T118" s="25">
        <f>SUMIFS('[5]1. Отчет АТС'!$F:$F,'[5]1. Отчет АТС'!$A:$A,$A118,'[5]1. Отчет АТС'!$B:$B,18)+'[5]2. Иные услуги'!$D$11+('[5]3. Услуги по передаче'!$H$11*1000)+('[5]4. СН (Установленные)'!$E$10*1000)+'[5]ПУНЦЕМ (потери)'!$D$63</f>
        <v>8368.4599999999991</v>
      </c>
      <c r="U118" s="25">
        <f>SUMIFS('[5]1. Отчет АТС'!$F:$F,'[5]1. Отчет АТС'!$A:$A,$A118,'[5]1. Отчет АТС'!$B:$B,19)+'[5]2. Иные услуги'!$D$11+('[5]3. Услуги по передаче'!$H$11*1000)+('[5]4. СН (Установленные)'!$E$10*1000)+'[5]ПУНЦЕМ (потери)'!$D$63</f>
        <v>8191.4400000000005</v>
      </c>
      <c r="V118" s="25">
        <f>SUMIFS('[5]1. Отчет АТС'!$F:$F,'[5]1. Отчет АТС'!$A:$A,$A118,'[5]1. Отчет АТС'!$B:$B,20)+'[5]2. Иные услуги'!$D$11+('[5]3. Услуги по передаче'!$H$11*1000)+('[5]4. СН (Установленные)'!$E$10*1000)+'[5]ПУНЦЕМ (потери)'!$D$63</f>
        <v>8277.49</v>
      </c>
      <c r="W118" s="25">
        <f>SUMIFS('[5]1. Отчет АТС'!$F:$F,'[5]1. Отчет АТС'!$A:$A,$A118,'[5]1. Отчет АТС'!$B:$B,21)+'[5]2. Иные услуги'!$D$11+('[5]3. Услуги по передаче'!$H$11*1000)+('[5]4. СН (Установленные)'!$E$10*1000)+'[5]ПУНЦЕМ (потери)'!$D$63</f>
        <v>8194.16</v>
      </c>
      <c r="X118" s="25">
        <f>SUMIFS('[5]1. Отчет АТС'!$F:$F,'[5]1. Отчет АТС'!$A:$A,$A118,'[5]1. Отчет АТС'!$B:$B,22)+'[5]2. Иные услуги'!$D$11+('[5]3. Услуги по передаче'!$H$11*1000)+('[5]4. СН (Установленные)'!$E$10*1000)+'[5]ПУНЦЕМ (потери)'!$D$63</f>
        <v>7743.33</v>
      </c>
      <c r="Y118" s="25">
        <f>SUMIFS('[5]1. Отчет АТС'!$F:$F,'[5]1. Отчет АТС'!$A:$A,$A118,'[5]1. Отчет АТС'!$B:$B,23)+'[5]2. Иные услуги'!$D$11+('[5]3. Услуги по передаче'!$H$11*1000)+('[5]4. СН (Установленные)'!$E$10*1000)+'[5]ПУНЦЕМ (потери)'!$D$63</f>
        <v>7457.26</v>
      </c>
    </row>
    <row r="119" spans="1:25">
      <c r="A119" s="24">
        <v>45511</v>
      </c>
      <c r="B119" s="25">
        <f>SUMIFS('[5]1. Отчет АТС'!$F:$F,'[5]1. Отчет АТС'!$A:$A,$A119,'[5]1. Отчет АТС'!$B:$B,0)+'[5]2. Иные услуги'!$D$11+('[5]3. Услуги по передаче'!$H$11*1000)+('[5]4. СН (Установленные)'!$E$10*1000)+'[5]ПУНЦЕМ (потери)'!$D$63</f>
        <v>7299.66</v>
      </c>
      <c r="C119" s="25">
        <f>SUMIFS('[5]1. Отчет АТС'!$F:$F,'[5]1. Отчет АТС'!$A:$A,$A119,'[5]1. Отчет АТС'!$B:$B,1)+'[5]2. Иные услуги'!$D$11+('[5]3. Услуги по передаче'!$H$11*1000)+('[5]4. СН (Установленные)'!$E$10*1000)+'[5]ПУНЦЕМ (потери)'!$D$63</f>
        <v>7113.62</v>
      </c>
      <c r="D119" s="25">
        <f>SUMIFS('[5]1. Отчет АТС'!$F:$F,'[5]1. Отчет АТС'!$A:$A,$A119,'[5]1. Отчет АТС'!$B:$B,2)+'[5]2. Иные услуги'!$D$11+('[5]3. Услуги по передаче'!$H$11*1000)+('[5]4. СН (Установленные)'!$E$10*1000)+'[5]ПУНЦЕМ (потери)'!$D$63</f>
        <v>6475.58</v>
      </c>
      <c r="E119" s="25">
        <f>SUMIFS('[5]1. Отчет АТС'!$F:$F,'[5]1. Отчет АТС'!$A:$A,$A119,'[5]1. Отчет АТС'!$B:$B,3)+'[5]2. Иные услуги'!$D$11+('[5]3. Услуги по передаче'!$H$11*1000)+('[5]4. СН (Установленные)'!$E$10*1000)+'[5]ПУНЦЕМ (потери)'!$D$63</f>
        <v>6462.68</v>
      </c>
      <c r="F119" s="25">
        <f>SUMIFS('[5]1. Отчет АТС'!$F:$F,'[5]1. Отчет АТС'!$A:$A,$A119,'[5]1. Отчет АТС'!$B:$B,4)+'[5]2. Иные услуги'!$D$11+('[5]3. Услуги по передаче'!$H$11*1000)+('[5]4. СН (Установленные)'!$E$10*1000)+'[5]ПУНЦЕМ (потери)'!$D$63</f>
        <v>6455.75</v>
      </c>
      <c r="G119" s="25">
        <f>SUMIFS('[5]1. Отчет АТС'!$F:$F,'[5]1. Отчет АТС'!$A:$A,$A119,'[5]1. Отчет АТС'!$B:$B,5)+'[5]2. Иные услуги'!$D$11+('[5]3. Услуги по передаче'!$H$11*1000)+('[5]4. СН (Установленные)'!$E$10*1000)+'[5]ПУНЦЕМ (потери)'!$D$63</f>
        <v>6480.85</v>
      </c>
      <c r="H119" s="25">
        <f>SUMIFS('[5]1. Отчет АТС'!$F:$F,'[5]1. Отчет АТС'!$A:$A,$A119,'[5]1. Отчет АТС'!$B:$B,6)+'[5]2. Иные услуги'!$D$11+('[5]3. Услуги по передаче'!$H$11*1000)+('[5]4. СН (Установленные)'!$E$10*1000)+'[5]ПУНЦЕМ (потери)'!$D$63</f>
        <v>7330.62</v>
      </c>
      <c r="I119" s="25">
        <f>SUMIFS('[5]1. Отчет АТС'!$F:$F,'[5]1. Отчет АТС'!$A:$A,$A119,'[5]1. Отчет АТС'!$B:$B,7)+'[5]2. Иные услуги'!$D$11+('[5]3. Услуги по передаче'!$H$11*1000)+('[5]4. СН (Установленные)'!$E$10*1000)+'[5]ПУНЦЕМ (потери)'!$D$63</f>
        <v>7622.45</v>
      </c>
      <c r="J119" s="25">
        <f>SUMIFS('[5]1. Отчет АТС'!$F:$F,'[5]1. Отчет АТС'!$A:$A,$A119,'[5]1. Отчет АТС'!$B:$B,8)+'[5]2. Иные услуги'!$D$11+('[5]3. Услуги по передаче'!$H$11*1000)+('[5]4. СН (Установленные)'!$E$10*1000)+'[5]ПУНЦЕМ (потери)'!$D$63</f>
        <v>7992.4400000000005</v>
      </c>
      <c r="K119" s="25">
        <f>SUMIFS('[5]1. Отчет АТС'!$F:$F,'[5]1. Отчет АТС'!$A:$A,$A119,'[5]1. Отчет АТС'!$B:$B,9)+'[5]2. Иные услуги'!$D$11+('[5]3. Услуги по передаче'!$H$11*1000)+('[5]4. СН (Установленные)'!$E$10*1000)+'[5]ПУНЦЕМ (потери)'!$D$63</f>
        <v>8366.91</v>
      </c>
      <c r="L119" s="25">
        <f>SUMIFS('[5]1. Отчет АТС'!$F:$F,'[5]1. Отчет АТС'!$A:$A,$A119,'[5]1. Отчет АТС'!$B:$B,10)+'[5]2. Иные услуги'!$D$11+('[5]3. Услуги по передаче'!$H$11*1000)+('[5]4. СН (Установленные)'!$E$10*1000)+'[5]ПУНЦЕМ (потери)'!$D$63</f>
        <v>8368.7099999999991</v>
      </c>
      <c r="M119" s="25">
        <f>SUMIFS('[5]1. Отчет АТС'!$F:$F,'[5]1. Отчет АТС'!$A:$A,$A119,'[5]1. Отчет АТС'!$B:$B,11)+'[5]2. Иные услуги'!$D$11+('[5]3. Услуги по передаче'!$H$11*1000)+('[5]4. СН (Установленные)'!$E$10*1000)+'[5]ПУНЦЕМ (потери)'!$D$63</f>
        <v>8370.85</v>
      </c>
      <c r="N119" s="25">
        <f>SUMIFS('[5]1. Отчет АТС'!$F:$F,'[5]1. Отчет АТС'!$A:$A,$A119,'[5]1. Отчет АТС'!$B:$B,12)+'[5]2. Иные услуги'!$D$11+('[5]3. Услуги по передаче'!$H$11*1000)+('[5]4. СН (Установленные)'!$E$10*1000)+'[5]ПУНЦЕМ (потери)'!$D$63</f>
        <v>8374.65</v>
      </c>
      <c r="O119" s="25">
        <f>SUMIFS('[5]1. Отчет АТС'!$F:$F,'[5]1. Отчет АТС'!$A:$A,$A119,'[5]1. Отчет АТС'!$B:$B,13)+'[5]2. Иные услуги'!$D$11+('[5]3. Услуги по передаче'!$H$11*1000)+('[5]4. СН (Установленные)'!$E$10*1000)+'[5]ПУНЦЕМ (потери)'!$D$63</f>
        <v>8372.2799999999988</v>
      </c>
      <c r="P119" s="25">
        <f>SUMIFS('[5]1. Отчет АТС'!$F:$F,'[5]1. Отчет АТС'!$A:$A,$A119,'[5]1. Отчет АТС'!$B:$B,14)+'[5]2. Иные услуги'!$D$11+('[5]3. Услуги по передаче'!$H$11*1000)+('[5]4. СН (Установленные)'!$E$10*1000)+'[5]ПУНЦЕМ (потери)'!$D$63</f>
        <v>8378.2800000000007</v>
      </c>
      <c r="Q119" s="25">
        <f>SUMIFS('[5]1. Отчет АТС'!$F:$F,'[5]1. Отчет АТС'!$A:$A,$A119,'[5]1. Отчет АТС'!$B:$B,15)+'[5]2. Иные услуги'!$D$11+('[5]3. Услуги по передаче'!$H$11*1000)+('[5]4. СН (Установленные)'!$E$10*1000)+'[5]ПУНЦЕМ (потери)'!$D$63</f>
        <v>8379.02</v>
      </c>
      <c r="R119" s="25">
        <f>SUMIFS('[5]1. Отчет АТС'!$F:$F,'[5]1. Отчет АТС'!$A:$A,$A119,'[5]1. Отчет АТС'!$B:$B,16)+'[5]2. Иные услуги'!$D$11+('[5]3. Услуги по передаче'!$H$11*1000)+('[5]4. СН (Установленные)'!$E$10*1000)+'[5]ПУНЦЕМ (потери)'!$D$63</f>
        <v>8416.61</v>
      </c>
      <c r="S119" s="25">
        <f>SUMIFS('[5]1. Отчет АТС'!$F:$F,'[5]1. Отчет АТС'!$A:$A,$A119,'[5]1. Отчет АТС'!$B:$B,17)+'[5]2. Иные услуги'!$D$11+('[5]3. Услуги по передаче'!$H$11*1000)+('[5]4. СН (Установленные)'!$E$10*1000)+'[5]ПУНЦЕМ (потери)'!$D$63</f>
        <v>8396.25</v>
      </c>
      <c r="T119" s="25">
        <f>SUMIFS('[5]1. Отчет АТС'!$F:$F,'[5]1. Отчет АТС'!$A:$A,$A119,'[5]1. Отчет АТС'!$B:$B,18)+'[5]2. Иные услуги'!$D$11+('[5]3. Услуги по передаче'!$H$11*1000)+('[5]4. СН (Установленные)'!$E$10*1000)+'[5]ПУНЦЕМ (потери)'!$D$63</f>
        <v>8406.7800000000007</v>
      </c>
      <c r="U119" s="25">
        <f>SUMIFS('[5]1. Отчет АТС'!$F:$F,'[5]1. Отчет АТС'!$A:$A,$A119,'[5]1. Отчет АТС'!$B:$B,19)+'[5]2. Иные услуги'!$D$11+('[5]3. Услуги по передаче'!$H$11*1000)+('[5]4. СН (Установленные)'!$E$10*1000)+'[5]ПУНЦЕМ (потери)'!$D$63</f>
        <v>8371.93</v>
      </c>
      <c r="V119" s="25">
        <f>SUMIFS('[5]1. Отчет АТС'!$F:$F,'[5]1. Отчет АТС'!$A:$A,$A119,'[5]1. Отчет АТС'!$B:$B,20)+'[5]2. Иные услуги'!$D$11+('[5]3. Услуги по передаче'!$H$11*1000)+('[5]4. СН (Установленные)'!$E$10*1000)+'[5]ПУНЦЕМ (потери)'!$D$63</f>
        <v>8408.1200000000008</v>
      </c>
      <c r="W119" s="25">
        <f>SUMIFS('[5]1. Отчет АТС'!$F:$F,'[5]1. Отчет АТС'!$A:$A,$A119,'[5]1. Отчет АТС'!$B:$B,21)+'[5]2. Иные услуги'!$D$11+('[5]3. Услуги по передаче'!$H$11*1000)+('[5]4. СН (Установленные)'!$E$10*1000)+'[5]ПУНЦЕМ (потери)'!$D$63</f>
        <v>8400.25</v>
      </c>
      <c r="X119" s="25">
        <f>SUMIFS('[5]1. Отчет АТС'!$F:$F,'[5]1. Отчет АТС'!$A:$A,$A119,'[5]1. Отчет АТС'!$B:$B,22)+'[5]2. Иные услуги'!$D$11+('[5]3. Услуги по передаче'!$H$11*1000)+('[5]4. СН (Установленные)'!$E$10*1000)+'[5]ПУНЦЕМ (потери)'!$D$63</f>
        <v>8018.91</v>
      </c>
      <c r="Y119" s="25">
        <f>SUMIFS('[5]1. Отчет АТС'!$F:$F,'[5]1. Отчет АТС'!$A:$A,$A119,'[5]1. Отчет АТС'!$B:$B,23)+'[5]2. Иные услуги'!$D$11+('[5]3. Услуги по передаче'!$H$11*1000)+('[5]4. СН (Установленные)'!$E$10*1000)+'[5]ПУНЦЕМ (потери)'!$D$63</f>
        <v>7648.35</v>
      </c>
    </row>
    <row r="120" spans="1:25">
      <c r="A120" s="24">
        <v>45512</v>
      </c>
      <c r="B120" s="25">
        <f>SUMIFS('[5]1. Отчет АТС'!$F:$F,'[5]1. Отчет АТС'!$A:$A,$A120,'[5]1. Отчет АТС'!$B:$B,0)+'[5]2. Иные услуги'!$D$11+('[5]3. Услуги по передаче'!$H$11*1000)+('[5]4. СН (Установленные)'!$E$10*1000)+'[5]ПУНЦЕМ (потери)'!$D$63</f>
        <v>7578.1100000000006</v>
      </c>
      <c r="C120" s="25">
        <f>SUMIFS('[5]1. Отчет АТС'!$F:$F,'[5]1. Отчет АТС'!$A:$A,$A120,'[5]1. Отчет АТС'!$B:$B,1)+'[5]2. Иные услуги'!$D$11+('[5]3. Услуги по передаче'!$H$11*1000)+('[5]4. СН (Установленные)'!$E$10*1000)+'[5]ПУНЦЕМ (потери)'!$D$63</f>
        <v>7359.21</v>
      </c>
      <c r="D120" s="25">
        <f>SUMIFS('[5]1. Отчет АТС'!$F:$F,'[5]1. Отчет АТС'!$A:$A,$A120,'[5]1. Отчет АТС'!$B:$B,2)+'[5]2. Иные услуги'!$D$11+('[5]3. Услуги по передаче'!$H$11*1000)+('[5]4. СН (Установленные)'!$E$10*1000)+'[5]ПУНЦЕМ (потери)'!$D$63</f>
        <v>7218.96</v>
      </c>
      <c r="E120" s="25">
        <f>SUMIFS('[5]1. Отчет АТС'!$F:$F,'[5]1. Отчет АТС'!$A:$A,$A120,'[5]1. Отчет АТС'!$B:$B,3)+'[5]2. Иные услуги'!$D$11+('[5]3. Услуги по передаче'!$H$11*1000)+('[5]4. СН (Установленные)'!$E$10*1000)+'[5]ПУНЦЕМ (потери)'!$D$63</f>
        <v>7160.05</v>
      </c>
      <c r="F120" s="25">
        <f>SUMIFS('[5]1. Отчет АТС'!$F:$F,'[5]1. Отчет АТС'!$A:$A,$A120,'[5]1. Отчет АТС'!$B:$B,4)+'[5]2. Иные услуги'!$D$11+('[5]3. Услуги по передаче'!$H$11*1000)+('[5]4. СН (Установленные)'!$E$10*1000)+'[5]ПУНЦЕМ (потери)'!$D$63</f>
        <v>7163.75</v>
      </c>
      <c r="G120" s="25">
        <f>SUMIFS('[5]1. Отчет АТС'!$F:$F,'[5]1. Отчет АТС'!$A:$A,$A120,'[5]1. Отчет АТС'!$B:$B,5)+'[5]2. Иные услуги'!$D$11+('[5]3. Услуги по передаче'!$H$11*1000)+('[5]4. СН (Установленные)'!$E$10*1000)+'[5]ПУНЦЕМ (потери)'!$D$63</f>
        <v>7278.97</v>
      </c>
      <c r="H120" s="25">
        <f>SUMIFS('[5]1. Отчет АТС'!$F:$F,'[5]1. Отчет АТС'!$A:$A,$A120,'[5]1. Отчет АТС'!$B:$B,6)+'[5]2. Иные услуги'!$D$11+('[5]3. Услуги по передаче'!$H$11*1000)+('[5]4. СН (Установленные)'!$E$10*1000)+'[5]ПУНЦЕМ (потери)'!$D$63</f>
        <v>7403.97</v>
      </c>
      <c r="I120" s="25">
        <f>SUMIFS('[5]1. Отчет АТС'!$F:$F,'[5]1. Отчет АТС'!$A:$A,$A120,'[5]1. Отчет АТС'!$B:$B,7)+'[5]2. Иные услуги'!$D$11+('[5]3. Услуги по передаче'!$H$11*1000)+('[5]4. СН (Установленные)'!$E$10*1000)+'[5]ПУНЦЕМ (потери)'!$D$63</f>
        <v>7590.8600000000006</v>
      </c>
      <c r="J120" s="25">
        <f>SUMIFS('[5]1. Отчет АТС'!$F:$F,'[5]1. Отчет АТС'!$A:$A,$A120,'[5]1. Отчет АТС'!$B:$B,8)+'[5]2. Иные услуги'!$D$11+('[5]3. Услуги по передаче'!$H$11*1000)+('[5]4. СН (Установленные)'!$E$10*1000)+'[5]ПУНЦЕМ (потери)'!$D$63</f>
        <v>8086.8600000000006</v>
      </c>
      <c r="K120" s="25">
        <f>SUMIFS('[5]1. Отчет АТС'!$F:$F,'[5]1. Отчет АТС'!$A:$A,$A120,'[5]1. Отчет АТС'!$B:$B,9)+'[5]2. Иные услуги'!$D$11+('[5]3. Услуги по передаче'!$H$11*1000)+('[5]4. СН (Установленные)'!$E$10*1000)+'[5]ПУНЦЕМ (потери)'!$D$63</f>
        <v>8396.130000000001</v>
      </c>
      <c r="L120" s="25">
        <f>SUMIFS('[5]1. Отчет АТС'!$F:$F,'[5]1. Отчет АТС'!$A:$A,$A120,'[5]1. Отчет АТС'!$B:$B,10)+'[5]2. Иные услуги'!$D$11+('[5]3. Услуги по передаче'!$H$11*1000)+('[5]4. СН (Установленные)'!$E$10*1000)+'[5]ПУНЦЕМ (потери)'!$D$63</f>
        <v>8416.6</v>
      </c>
      <c r="M120" s="25">
        <f>SUMIFS('[5]1. Отчет АТС'!$F:$F,'[5]1. Отчет АТС'!$A:$A,$A120,'[5]1. Отчет АТС'!$B:$B,11)+'[5]2. Иные услуги'!$D$11+('[5]3. Услуги по передаче'!$H$11*1000)+('[5]4. СН (Установленные)'!$E$10*1000)+'[5]ПУНЦЕМ (потери)'!$D$63</f>
        <v>8422.7099999999991</v>
      </c>
      <c r="N120" s="25">
        <f>SUMIFS('[5]1. Отчет АТС'!$F:$F,'[5]1. Отчет АТС'!$A:$A,$A120,'[5]1. Отчет АТС'!$B:$B,12)+'[5]2. Иные услуги'!$D$11+('[5]3. Услуги по передаче'!$H$11*1000)+('[5]4. СН (Установленные)'!$E$10*1000)+'[5]ПУНЦЕМ (потери)'!$D$63</f>
        <v>8426.9700000000012</v>
      </c>
      <c r="O120" s="25">
        <f>SUMIFS('[5]1. Отчет АТС'!$F:$F,'[5]1. Отчет АТС'!$A:$A,$A120,'[5]1. Отчет АТС'!$B:$B,13)+'[5]2. Иные услуги'!$D$11+('[5]3. Услуги по передаче'!$H$11*1000)+('[5]4. СН (Установленные)'!$E$10*1000)+'[5]ПУНЦЕМ (потери)'!$D$63</f>
        <v>8424.380000000001</v>
      </c>
      <c r="P120" s="25">
        <f>SUMIFS('[5]1. Отчет АТС'!$F:$F,'[5]1. Отчет АТС'!$A:$A,$A120,'[5]1. Отчет АТС'!$B:$B,14)+'[5]2. Иные услуги'!$D$11+('[5]3. Услуги по передаче'!$H$11*1000)+('[5]4. СН (Установленные)'!$E$10*1000)+'[5]ПУНЦЕМ (потери)'!$D$63</f>
        <v>8432.75</v>
      </c>
      <c r="Q120" s="25">
        <f>SUMIFS('[5]1. Отчет АТС'!$F:$F,'[5]1. Отчет АТС'!$A:$A,$A120,'[5]1. Отчет АТС'!$B:$B,15)+'[5]2. Иные услуги'!$D$11+('[5]3. Услуги по передаче'!$H$11*1000)+('[5]4. СН (Установленные)'!$E$10*1000)+'[5]ПУНЦЕМ (потери)'!$D$63</f>
        <v>8437.5600000000013</v>
      </c>
      <c r="R120" s="25">
        <f>SUMIFS('[5]1. Отчет АТС'!$F:$F,'[5]1. Отчет АТС'!$A:$A,$A120,'[5]1. Отчет АТС'!$B:$B,16)+'[5]2. Иные услуги'!$D$11+('[5]3. Услуги по передаче'!$H$11*1000)+('[5]4. СН (Установленные)'!$E$10*1000)+'[5]ПУНЦЕМ (потери)'!$D$63</f>
        <v>8452.2000000000007</v>
      </c>
      <c r="S120" s="25">
        <f>SUMIFS('[5]1. Отчет АТС'!$F:$F,'[5]1. Отчет АТС'!$A:$A,$A120,'[5]1. Отчет АТС'!$B:$B,17)+'[5]2. Иные услуги'!$D$11+('[5]3. Услуги по передаче'!$H$11*1000)+('[5]4. СН (Установленные)'!$E$10*1000)+'[5]ПУНЦЕМ (потери)'!$D$63</f>
        <v>8454.52</v>
      </c>
      <c r="T120" s="25">
        <f>SUMIFS('[5]1. Отчет АТС'!$F:$F,'[5]1. Отчет АТС'!$A:$A,$A120,'[5]1. Отчет АТС'!$B:$B,18)+'[5]2. Иные услуги'!$D$11+('[5]3. Услуги по передаче'!$H$11*1000)+('[5]4. СН (Установленные)'!$E$10*1000)+'[5]ПУНЦЕМ (потери)'!$D$63</f>
        <v>8445.27</v>
      </c>
      <c r="U120" s="25">
        <f>SUMIFS('[5]1. Отчет АТС'!$F:$F,'[5]1. Отчет АТС'!$A:$A,$A120,'[5]1. Отчет АТС'!$B:$B,19)+'[5]2. Иные услуги'!$D$11+('[5]3. Услуги по передаче'!$H$11*1000)+('[5]4. СН (Установленные)'!$E$10*1000)+'[5]ПУНЦЕМ (потери)'!$D$63</f>
        <v>8427.6200000000008</v>
      </c>
      <c r="V120" s="25">
        <f>SUMIFS('[5]1. Отчет АТС'!$F:$F,'[5]1. Отчет АТС'!$A:$A,$A120,'[5]1. Отчет АТС'!$B:$B,20)+'[5]2. Иные услуги'!$D$11+('[5]3. Услуги по передаче'!$H$11*1000)+('[5]4. СН (Установленные)'!$E$10*1000)+'[5]ПУНЦЕМ (потери)'!$D$63</f>
        <v>8446.1</v>
      </c>
      <c r="W120" s="25">
        <f>SUMIFS('[5]1. Отчет АТС'!$F:$F,'[5]1. Отчет АТС'!$A:$A,$A120,'[5]1. Отчет АТС'!$B:$B,21)+'[5]2. Иные услуги'!$D$11+('[5]3. Услуги по передаче'!$H$11*1000)+('[5]4. СН (Установленные)'!$E$10*1000)+'[5]ПУНЦЕМ (потери)'!$D$63</f>
        <v>8437.36</v>
      </c>
      <c r="X120" s="25">
        <f>SUMIFS('[5]1. Отчет АТС'!$F:$F,'[5]1. Отчет АТС'!$A:$A,$A120,'[5]1. Отчет АТС'!$B:$B,22)+'[5]2. Иные услуги'!$D$11+('[5]3. Услуги по передаче'!$H$11*1000)+('[5]4. СН (Установленные)'!$E$10*1000)+'[5]ПУНЦЕМ (потери)'!$D$63</f>
        <v>8332.84</v>
      </c>
      <c r="Y120" s="25">
        <f>SUMIFS('[5]1. Отчет АТС'!$F:$F,'[5]1. Отчет АТС'!$A:$A,$A120,'[5]1. Отчет АТС'!$B:$B,23)+'[5]2. Иные услуги'!$D$11+('[5]3. Услуги по передаче'!$H$11*1000)+('[5]4. СН (Установленные)'!$E$10*1000)+'[5]ПУНЦЕМ (потери)'!$D$63</f>
        <v>7824.0599999999995</v>
      </c>
    </row>
    <row r="121" spans="1:25">
      <c r="A121" s="24">
        <v>45513</v>
      </c>
      <c r="B121" s="25">
        <f>SUMIFS('[5]1. Отчет АТС'!$F:$F,'[5]1. Отчет АТС'!$A:$A,$A121,'[5]1. Отчет АТС'!$B:$B,0)+'[5]2. Иные услуги'!$D$11+('[5]3. Услуги по передаче'!$H$11*1000)+('[5]4. СН (Установленные)'!$E$10*1000)+'[5]ПУНЦЕМ (потери)'!$D$63</f>
        <v>7496.96</v>
      </c>
      <c r="C121" s="25">
        <f>SUMIFS('[5]1. Отчет АТС'!$F:$F,'[5]1. Отчет АТС'!$A:$A,$A121,'[5]1. Отчет АТС'!$B:$B,1)+'[5]2. Иные услуги'!$D$11+('[5]3. Услуги по передаче'!$H$11*1000)+('[5]4. СН (Установленные)'!$E$10*1000)+'[5]ПУНЦЕМ (потери)'!$D$63</f>
        <v>7384.75</v>
      </c>
      <c r="D121" s="25">
        <f>SUMIFS('[5]1. Отчет АТС'!$F:$F,'[5]1. Отчет АТС'!$A:$A,$A121,'[5]1. Отчет АТС'!$B:$B,2)+'[5]2. Иные услуги'!$D$11+('[5]3. Услуги по передаче'!$H$11*1000)+('[5]4. СН (Установленные)'!$E$10*1000)+'[5]ПУНЦЕМ (потери)'!$D$63</f>
        <v>7214.45</v>
      </c>
      <c r="E121" s="25">
        <f>SUMIFS('[5]1. Отчет АТС'!$F:$F,'[5]1. Отчет АТС'!$A:$A,$A121,'[5]1. Отчет АТС'!$B:$B,3)+'[5]2. Иные услуги'!$D$11+('[5]3. Услуги по передаче'!$H$11*1000)+('[5]4. СН (Установленные)'!$E$10*1000)+'[5]ПУНЦЕМ (потери)'!$D$63</f>
        <v>7128.61</v>
      </c>
      <c r="F121" s="25">
        <f>SUMIFS('[5]1. Отчет АТС'!$F:$F,'[5]1. Отчет АТС'!$A:$A,$A121,'[5]1. Отчет АТС'!$B:$B,4)+'[5]2. Иные услуги'!$D$11+('[5]3. Услуги по передаче'!$H$11*1000)+('[5]4. СН (Установленные)'!$E$10*1000)+'[5]ПУНЦЕМ (потери)'!$D$63</f>
        <v>7078.93</v>
      </c>
      <c r="G121" s="25">
        <f>SUMIFS('[5]1. Отчет АТС'!$F:$F,'[5]1. Отчет АТС'!$A:$A,$A121,'[5]1. Отчет АТС'!$B:$B,5)+'[5]2. Иные услуги'!$D$11+('[5]3. Услуги по передаче'!$H$11*1000)+('[5]4. СН (Установленные)'!$E$10*1000)+'[5]ПУНЦЕМ (потери)'!$D$63</f>
        <v>7115.26</v>
      </c>
      <c r="H121" s="25">
        <f>SUMIFS('[5]1. Отчет АТС'!$F:$F,'[5]1. Отчет АТС'!$A:$A,$A121,'[5]1. Отчет АТС'!$B:$B,6)+'[5]2. Иные услуги'!$D$11+('[5]3. Услуги по передаче'!$H$11*1000)+('[5]4. СН (Установленные)'!$E$10*1000)+'[5]ПУНЦЕМ (потери)'!$D$63</f>
        <v>7113.59</v>
      </c>
      <c r="I121" s="25">
        <f>SUMIFS('[5]1. Отчет АТС'!$F:$F,'[5]1. Отчет АТС'!$A:$A,$A121,'[5]1. Отчет АТС'!$B:$B,7)+'[5]2. Иные услуги'!$D$11+('[5]3. Услуги по передаче'!$H$11*1000)+('[5]4. СН (Установленные)'!$E$10*1000)+'[5]ПУНЦЕМ (потери)'!$D$63</f>
        <v>7504.64</v>
      </c>
      <c r="J121" s="25">
        <f>SUMIFS('[5]1. Отчет АТС'!$F:$F,'[5]1. Отчет АТС'!$A:$A,$A121,'[5]1. Отчет АТС'!$B:$B,8)+'[5]2. Иные услуги'!$D$11+('[5]3. Услуги по передаче'!$H$11*1000)+('[5]4. СН (Установленные)'!$E$10*1000)+'[5]ПУНЦЕМ (потери)'!$D$63</f>
        <v>7857.05</v>
      </c>
      <c r="K121" s="25">
        <f>SUMIFS('[5]1. Отчет АТС'!$F:$F,'[5]1. Отчет АТС'!$A:$A,$A121,'[5]1. Отчет АТС'!$B:$B,9)+'[5]2. Иные услуги'!$D$11+('[5]3. Услуги по передаче'!$H$11*1000)+('[5]4. СН (Установленные)'!$E$10*1000)+'[5]ПУНЦЕМ (потери)'!$D$63</f>
        <v>8263</v>
      </c>
      <c r="L121" s="25">
        <f>SUMIFS('[5]1. Отчет АТС'!$F:$F,'[5]1. Отчет АТС'!$A:$A,$A121,'[5]1. Отчет АТС'!$B:$B,10)+'[5]2. Иные услуги'!$D$11+('[5]3. Услуги по передаче'!$H$11*1000)+('[5]4. СН (Установленные)'!$E$10*1000)+'[5]ПУНЦЕМ (потери)'!$D$63</f>
        <v>8388.61</v>
      </c>
      <c r="M121" s="25">
        <f>SUMIFS('[5]1. Отчет АТС'!$F:$F,'[5]1. Отчет АТС'!$A:$A,$A121,'[5]1. Отчет АТС'!$B:$B,11)+'[5]2. Иные услуги'!$D$11+('[5]3. Услуги по передаче'!$H$11*1000)+('[5]4. СН (Установленные)'!$E$10*1000)+'[5]ПУНЦЕМ (потери)'!$D$63</f>
        <v>8395.68</v>
      </c>
      <c r="N121" s="25">
        <f>SUMIFS('[5]1. Отчет АТС'!$F:$F,'[5]1. Отчет АТС'!$A:$A,$A121,'[5]1. Отчет АТС'!$B:$B,12)+'[5]2. Иные услуги'!$D$11+('[5]3. Услуги по передаче'!$H$11*1000)+('[5]4. СН (Установленные)'!$E$10*1000)+'[5]ПУНЦЕМ (потери)'!$D$63</f>
        <v>8395.49</v>
      </c>
      <c r="O121" s="25">
        <f>SUMIFS('[5]1. Отчет АТС'!$F:$F,'[5]1. Отчет АТС'!$A:$A,$A121,'[5]1. Отчет АТС'!$B:$B,13)+'[5]2. Иные услуги'!$D$11+('[5]3. Услуги по передаче'!$H$11*1000)+('[5]4. СН (Установленные)'!$E$10*1000)+'[5]ПУНЦЕМ (потери)'!$D$63</f>
        <v>8390.9599999999991</v>
      </c>
      <c r="P121" s="25">
        <f>SUMIFS('[5]1. Отчет АТС'!$F:$F,'[5]1. Отчет АТС'!$A:$A,$A121,'[5]1. Отчет АТС'!$B:$B,14)+'[5]2. Иные услуги'!$D$11+('[5]3. Услуги по передаче'!$H$11*1000)+('[5]4. СН (Установленные)'!$E$10*1000)+'[5]ПУНЦЕМ (потери)'!$D$63</f>
        <v>8395.36</v>
      </c>
      <c r="Q121" s="25">
        <f>SUMIFS('[5]1. Отчет АТС'!$F:$F,'[5]1. Отчет АТС'!$A:$A,$A121,'[5]1. Отчет АТС'!$B:$B,15)+'[5]2. Иные услуги'!$D$11+('[5]3. Услуги по передаче'!$H$11*1000)+('[5]4. СН (Установленные)'!$E$10*1000)+'[5]ПУНЦЕМ (потери)'!$D$63</f>
        <v>8395.380000000001</v>
      </c>
      <c r="R121" s="25">
        <f>SUMIFS('[5]1. Отчет АТС'!$F:$F,'[5]1. Отчет АТС'!$A:$A,$A121,'[5]1. Отчет АТС'!$B:$B,16)+'[5]2. Иные услуги'!$D$11+('[5]3. Услуги по передаче'!$H$11*1000)+('[5]4. СН (Установленные)'!$E$10*1000)+'[5]ПУНЦЕМ (потери)'!$D$63</f>
        <v>8425.0600000000013</v>
      </c>
      <c r="S121" s="25">
        <f>SUMIFS('[5]1. Отчет АТС'!$F:$F,'[5]1. Отчет АТС'!$A:$A,$A121,'[5]1. Отчет АТС'!$B:$B,17)+'[5]2. Иные услуги'!$D$11+('[5]3. Услуги по передаче'!$H$11*1000)+('[5]4. СН (Установленные)'!$E$10*1000)+'[5]ПУНЦЕМ (потери)'!$D$63</f>
        <v>8432.18</v>
      </c>
      <c r="T121" s="25">
        <f>SUMIFS('[5]1. Отчет АТС'!$F:$F,'[5]1. Отчет АТС'!$A:$A,$A121,'[5]1. Отчет АТС'!$B:$B,18)+'[5]2. Иные услуги'!$D$11+('[5]3. Услуги по передаче'!$H$11*1000)+('[5]4. СН (Установленные)'!$E$10*1000)+'[5]ПУНЦЕМ (потери)'!$D$63</f>
        <v>8429.39</v>
      </c>
      <c r="U121" s="25">
        <f>SUMIFS('[5]1. Отчет АТС'!$F:$F,'[5]1. Отчет АТС'!$A:$A,$A121,'[5]1. Отчет АТС'!$B:$B,19)+'[5]2. Иные услуги'!$D$11+('[5]3. Услуги по передаче'!$H$11*1000)+('[5]4. СН (Установленные)'!$E$10*1000)+'[5]ПУНЦЕМ (потери)'!$D$63</f>
        <v>8400.32</v>
      </c>
      <c r="V121" s="25">
        <f>SUMIFS('[5]1. Отчет АТС'!$F:$F,'[5]1. Отчет АТС'!$A:$A,$A121,'[5]1. Отчет АТС'!$B:$B,20)+'[5]2. Иные услуги'!$D$11+('[5]3. Услуги по передаче'!$H$11*1000)+('[5]4. СН (Установленные)'!$E$10*1000)+'[5]ПУНЦЕМ (потери)'!$D$63</f>
        <v>8427.82</v>
      </c>
      <c r="W121" s="25">
        <f>SUMIFS('[5]1. Отчет АТС'!$F:$F,'[5]1. Отчет АТС'!$A:$A,$A121,'[5]1. Отчет АТС'!$B:$B,21)+'[5]2. Иные услуги'!$D$11+('[5]3. Услуги по передаче'!$H$11*1000)+('[5]4. СН (Установленные)'!$E$10*1000)+'[5]ПУНЦЕМ (потери)'!$D$63</f>
        <v>8411.58</v>
      </c>
      <c r="X121" s="25">
        <f>SUMIFS('[5]1. Отчет АТС'!$F:$F,'[5]1. Отчет АТС'!$A:$A,$A121,'[5]1. Отчет АТС'!$B:$B,22)+'[5]2. Иные услуги'!$D$11+('[5]3. Услуги по передаче'!$H$11*1000)+('[5]4. СН (Установленные)'!$E$10*1000)+'[5]ПУНЦЕМ (потери)'!$D$63</f>
        <v>8306.49</v>
      </c>
      <c r="Y121" s="25">
        <f>SUMIFS('[5]1. Отчет АТС'!$F:$F,'[5]1. Отчет АТС'!$A:$A,$A121,'[5]1. Отчет АТС'!$B:$B,23)+'[5]2. Иные услуги'!$D$11+('[5]3. Услуги по передаче'!$H$11*1000)+('[5]4. СН (Установленные)'!$E$10*1000)+'[5]ПУНЦЕМ (потери)'!$D$63</f>
        <v>7809.79</v>
      </c>
    </row>
    <row r="122" spans="1:25">
      <c r="A122" s="24">
        <v>45514</v>
      </c>
      <c r="B122" s="25">
        <f>SUMIFS('[5]1. Отчет АТС'!$F:$F,'[5]1. Отчет АТС'!$A:$A,$A122,'[5]1. Отчет АТС'!$B:$B,0)+'[5]2. Иные услуги'!$D$11+('[5]3. Услуги по передаче'!$H$11*1000)+('[5]4. СН (Установленные)'!$E$10*1000)+'[5]ПУНЦЕМ (потери)'!$D$63</f>
        <v>7440.66</v>
      </c>
      <c r="C122" s="25">
        <f>SUMIFS('[5]1. Отчет АТС'!$F:$F,'[5]1. Отчет АТС'!$A:$A,$A122,'[5]1. Отчет АТС'!$B:$B,1)+'[5]2. Иные услуги'!$D$11+('[5]3. Услуги по передаче'!$H$11*1000)+('[5]4. СН (Установленные)'!$E$10*1000)+'[5]ПУНЦЕМ (потери)'!$D$63</f>
        <v>7296.9</v>
      </c>
      <c r="D122" s="25">
        <f>SUMIFS('[5]1. Отчет АТС'!$F:$F,'[5]1. Отчет АТС'!$A:$A,$A122,'[5]1. Отчет АТС'!$B:$B,2)+'[5]2. Иные услуги'!$D$11+('[5]3. Услуги по передаче'!$H$11*1000)+('[5]4. СН (Установленные)'!$E$10*1000)+'[5]ПУНЦЕМ (потери)'!$D$63</f>
        <v>7170.01</v>
      </c>
      <c r="E122" s="25">
        <f>SUMIFS('[5]1. Отчет АТС'!$F:$F,'[5]1. Отчет АТС'!$A:$A,$A122,'[5]1. Отчет АТС'!$B:$B,3)+'[5]2. Иные услуги'!$D$11+('[5]3. Услуги по передаче'!$H$11*1000)+('[5]4. СН (Установленные)'!$E$10*1000)+'[5]ПУНЦЕМ (потери)'!$D$63</f>
        <v>7118.81</v>
      </c>
      <c r="F122" s="25">
        <f>SUMIFS('[5]1. Отчет АТС'!$F:$F,'[5]1. Отчет АТС'!$A:$A,$A122,'[5]1. Отчет АТС'!$B:$B,4)+'[5]2. Иные услуги'!$D$11+('[5]3. Услуги по передаче'!$H$11*1000)+('[5]4. СН (Установленные)'!$E$10*1000)+'[5]ПУНЦЕМ (потери)'!$D$63</f>
        <v>7022.13</v>
      </c>
      <c r="G122" s="25">
        <f>SUMIFS('[5]1. Отчет АТС'!$F:$F,'[5]1. Отчет АТС'!$A:$A,$A122,'[5]1. Отчет АТС'!$B:$B,5)+'[5]2. Иные услуги'!$D$11+('[5]3. Услуги по передаче'!$H$11*1000)+('[5]4. СН (Установленные)'!$E$10*1000)+'[5]ПУНЦЕМ (потери)'!$D$63</f>
        <v>7264.37</v>
      </c>
      <c r="H122" s="25">
        <f>SUMIFS('[5]1. Отчет АТС'!$F:$F,'[5]1. Отчет АТС'!$A:$A,$A122,'[5]1. Отчет АТС'!$B:$B,6)+'[5]2. Иные услуги'!$D$11+('[5]3. Услуги по передаче'!$H$11*1000)+('[5]4. СН (Установленные)'!$E$10*1000)+'[5]ПУНЦЕМ (потери)'!$D$63</f>
        <v>7420.22</v>
      </c>
      <c r="I122" s="25">
        <f>SUMIFS('[5]1. Отчет АТС'!$F:$F,'[5]1. Отчет АТС'!$A:$A,$A122,'[5]1. Отчет АТС'!$B:$B,7)+'[5]2. Иные услуги'!$D$11+('[5]3. Услуги по передаче'!$H$11*1000)+('[5]4. СН (Установленные)'!$E$10*1000)+'[5]ПУНЦЕМ (потери)'!$D$63</f>
        <v>7776.91</v>
      </c>
      <c r="J122" s="25">
        <f>SUMIFS('[5]1. Отчет АТС'!$F:$F,'[5]1. Отчет АТС'!$A:$A,$A122,'[5]1. Отчет АТС'!$B:$B,8)+'[5]2. Иные услуги'!$D$11+('[5]3. Услуги по передаче'!$H$11*1000)+('[5]4. СН (Установленные)'!$E$10*1000)+'[5]ПУНЦЕМ (потери)'!$D$63</f>
        <v>8389.33</v>
      </c>
      <c r="K122" s="25">
        <f>SUMIFS('[5]1. Отчет АТС'!$F:$F,'[5]1. Отчет АТС'!$A:$A,$A122,'[5]1. Отчет АТС'!$B:$B,9)+'[5]2. Иные услуги'!$D$11+('[5]3. Услуги по передаче'!$H$11*1000)+('[5]4. СН (Установленные)'!$E$10*1000)+'[5]ПУНЦЕМ (потери)'!$D$63</f>
        <v>8427.4</v>
      </c>
      <c r="L122" s="25">
        <f>SUMIFS('[5]1. Отчет АТС'!$F:$F,'[5]1. Отчет АТС'!$A:$A,$A122,'[5]1. Отчет АТС'!$B:$B,10)+'[5]2. Иные услуги'!$D$11+('[5]3. Услуги по передаче'!$H$11*1000)+('[5]4. СН (Установленные)'!$E$10*1000)+'[5]ПУНЦЕМ (потери)'!$D$63</f>
        <v>8437.09</v>
      </c>
      <c r="M122" s="25">
        <f>SUMIFS('[5]1. Отчет АТС'!$F:$F,'[5]1. Отчет АТС'!$A:$A,$A122,'[5]1. Отчет АТС'!$B:$B,11)+'[5]2. Иные услуги'!$D$11+('[5]3. Услуги по передаче'!$H$11*1000)+('[5]4. СН (Установленные)'!$E$10*1000)+'[5]ПУНЦЕМ (потери)'!$D$63</f>
        <v>8435.57</v>
      </c>
      <c r="N122" s="25">
        <f>SUMIFS('[5]1. Отчет АТС'!$F:$F,'[5]1. Отчет АТС'!$A:$A,$A122,'[5]1. Отчет АТС'!$B:$B,12)+'[5]2. Иные услуги'!$D$11+('[5]3. Услуги по передаче'!$H$11*1000)+('[5]4. СН (Установленные)'!$E$10*1000)+'[5]ПУНЦЕМ (потери)'!$D$63</f>
        <v>8438.4700000000012</v>
      </c>
      <c r="O122" s="25">
        <f>SUMIFS('[5]1. Отчет АТС'!$F:$F,'[5]1. Отчет АТС'!$A:$A,$A122,'[5]1. Отчет АТС'!$B:$B,13)+'[5]2. Иные услуги'!$D$11+('[5]3. Услуги по передаче'!$H$11*1000)+('[5]4. СН (Установленные)'!$E$10*1000)+'[5]ПУНЦЕМ (потери)'!$D$63</f>
        <v>8438.7900000000009</v>
      </c>
      <c r="P122" s="25">
        <f>SUMIFS('[5]1. Отчет АТС'!$F:$F,'[5]1. Отчет АТС'!$A:$A,$A122,'[5]1. Отчет АТС'!$B:$B,14)+'[5]2. Иные услуги'!$D$11+('[5]3. Услуги по передаче'!$H$11*1000)+('[5]4. СН (Установленные)'!$E$10*1000)+'[5]ПУНЦЕМ (потери)'!$D$63</f>
        <v>8453.2200000000012</v>
      </c>
      <c r="Q122" s="25">
        <f>SUMIFS('[5]1. Отчет АТС'!$F:$F,'[5]1. Отчет АТС'!$A:$A,$A122,'[5]1. Отчет АТС'!$B:$B,15)+'[5]2. Иные услуги'!$D$11+('[5]3. Услуги по передаче'!$H$11*1000)+('[5]4. СН (Установленные)'!$E$10*1000)+'[5]ПУНЦЕМ (потери)'!$D$63</f>
        <v>8453.5300000000007</v>
      </c>
      <c r="R122" s="25">
        <f>SUMIFS('[5]1. Отчет АТС'!$F:$F,'[5]1. Отчет АТС'!$A:$A,$A122,'[5]1. Отчет АТС'!$B:$B,16)+'[5]2. Иные услуги'!$D$11+('[5]3. Услуги по передаче'!$H$11*1000)+('[5]4. СН (Установленные)'!$E$10*1000)+'[5]ПУНЦЕМ (потери)'!$D$63</f>
        <v>8471.9599999999991</v>
      </c>
      <c r="S122" s="25">
        <f>SUMIFS('[5]1. Отчет АТС'!$F:$F,'[5]1. Отчет АТС'!$A:$A,$A122,'[5]1. Отчет АТС'!$B:$B,17)+'[5]2. Иные услуги'!$D$11+('[5]3. Услуги по передаче'!$H$11*1000)+('[5]4. СН (Установленные)'!$E$10*1000)+'[5]ПУНЦЕМ (потери)'!$D$63</f>
        <v>8456.49</v>
      </c>
      <c r="T122" s="25">
        <f>SUMIFS('[5]1. Отчет АТС'!$F:$F,'[5]1. Отчет АТС'!$A:$A,$A122,'[5]1. Отчет АТС'!$B:$B,18)+'[5]2. Иные услуги'!$D$11+('[5]3. Услуги по передаче'!$H$11*1000)+('[5]4. СН (Установленные)'!$E$10*1000)+'[5]ПУНЦЕМ (потери)'!$D$63</f>
        <v>8454.7099999999991</v>
      </c>
      <c r="U122" s="25">
        <f>SUMIFS('[5]1. Отчет АТС'!$F:$F,'[5]1. Отчет АТС'!$A:$A,$A122,'[5]1. Отчет АТС'!$B:$B,19)+'[5]2. Иные услуги'!$D$11+('[5]3. Услуги по передаче'!$H$11*1000)+('[5]4. СН (Установленные)'!$E$10*1000)+'[5]ПУНЦЕМ (потери)'!$D$63</f>
        <v>8424.2999999999993</v>
      </c>
      <c r="V122" s="25">
        <f>SUMIFS('[5]1. Отчет АТС'!$F:$F,'[5]1. Отчет АТС'!$A:$A,$A122,'[5]1. Отчет АТС'!$B:$B,20)+'[5]2. Иные услуги'!$D$11+('[5]3. Услуги по передаче'!$H$11*1000)+('[5]4. СН (Установленные)'!$E$10*1000)+'[5]ПУНЦЕМ (потери)'!$D$63</f>
        <v>8441.48</v>
      </c>
      <c r="W122" s="25">
        <f>SUMIFS('[5]1. Отчет АТС'!$F:$F,'[5]1. Отчет АТС'!$A:$A,$A122,'[5]1. Отчет АТС'!$B:$B,21)+'[5]2. Иные услуги'!$D$11+('[5]3. Услуги по передаче'!$H$11*1000)+('[5]4. СН (Установленные)'!$E$10*1000)+'[5]ПУНЦЕМ (потери)'!$D$63</f>
        <v>8433.84</v>
      </c>
      <c r="X122" s="25">
        <f>SUMIFS('[5]1. Отчет АТС'!$F:$F,'[5]1. Отчет АТС'!$A:$A,$A122,'[5]1. Отчет АТС'!$B:$B,22)+'[5]2. Иные услуги'!$D$11+('[5]3. Услуги по передаче'!$H$11*1000)+('[5]4. СН (Установленные)'!$E$10*1000)+'[5]ПУНЦЕМ (потери)'!$D$63</f>
        <v>8294.59</v>
      </c>
      <c r="Y122" s="25">
        <f>SUMIFS('[5]1. Отчет АТС'!$F:$F,'[5]1. Отчет АТС'!$A:$A,$A122,'[5]1. Отчет АТС'!$B:$B,23)+'[5]2. Иные услуги'!$D$11+('[5]3. Услуги по передаче'!$H$11*1000)+('[5]4. СН (Установленные)'!$E$10*1000)+'[5]ПУНЦЕМ (потери)'!$D$63</f>
        <v>7758.1</v>
      </c>
    </row>
    <row r="123" spans="1:25">
      <c r="A123" s="24">
        <v>45515</v>
      </c>
      <c r="B123" s="25">
        <f>SUMIFS('[5]1. Отчет АТС'!$F:$F,'[5]1. Отчет АТС'!$A:$A,$A123,'[5]1. Отчет АТС'!$B:$B,0)+'[5]2. Иные услуги'!$D$11+('[5]3. Услуги по передаче'!$H$11*1000)+('[5]4. СН (Установленные)'!$E$10*1000)+'[5]ПУНЦЕМ (потери)'!$D$63</f>
        <v>7420.79</v>
      </c>
      <c r="C123" s="25">
        <f>SUMIFS('[5]1. Отчет АТС'!$F:$F,'[5]1. Отчет АТС'!$A:$A,$A123,'[5]1. Отчет АТС'!$B:$B,1)+'[5]2. Иные услуги'!$D$11+('[5]3. Услуги по передаче'!$H$11*1000)+('[5]4. СН (Установленные)'!$E$10*1000)+'[5]ПУНЦЕМ (потери)'!$D$63</f>
        <v>7296.5</v>
      </c>
      <c r="D123" s="25">
        <f>SUMIFS('[5]1. Отчет АТС'!$F:$F,'[5]1. Отчет АТС'!$A:$A,$A123,'[5]1. Отчет АТС'!$B:$B,2)+'[5]2. Иные услуги'!$D$11+('[5]3. Услуги по передаче'!$H$11*1000)+('[5]4. СН (Установленные)'!$E$10*1000)+'[5]ПУНЦЕМ (потери)'!$D$63</f>
        <v>7134.95</v>
      </c>
      <c r="E123" s="25">
        <f>SUMIFS('[5]1. Отчет АТС'!$F:$F,'[5]1. Отчет АТС'!$A:$A,$A123,'[5]1. Отчет АТС'!$B:$B,3)+'[5]2. Иные услуги'!$D$11+('[5]3. Услуги по передаче'!$H$11*1000)+('[5]4. СН (Установленные)'!$E$10*1000)+'[5]ПУНЦЕМ (потери)'!$D$63</f>
        <v>7017.85</v>
      </c>
      <c r="F123" s="25">
        <f>SUMIFS('[5]1. Отчет АТС'!$F:$F,'[5]1. Отчет АТС'!$A:$A,$A123,'[5]1. Отчет АТС'!$B:$B,4)+'[5]2. Иные услуги'!$D$11+('[5]3. Услуги по передаче'!$H$11*1000)+('[5]4. СН (Установленные)'!$E$10*1000)+'[5]ПУНЦЕМ (потери)'!$D$63</f>
        <v>6976.41</v>
      </c>
      <c r="G123" s="25">
        <f>SUMIFS('[5]1. Отчет АТС'!$F:$F,'[5]1. Отчет АТС'!$A:$A,$A123,'[5]1. Отчет АТС'!$B:$B,5)+'[5]2. Иные услуги'!$D$11+('[5]3. Услуги по передаче'!$H$11*1000)+('[5]4. СН (Установленные)'!$E$10*1000)+'[5]ПУНЦЕМ (потери)'!$D$63</f>
        <v>6500.9800000000005</v>
      </c>
      <c r="H123" s="25">
        <f>SUMIFS('[5]1. Отчет АТС'!$F:$F,'[5]1. Отчет АТС'!$A:$A,$A123,'[5]1. Отчет АТС'!$B:$B,6)+'[5]2. Иные услуги'!$D$11+('[5]3. Услуги по передаче'!$H$11*1000)+('[5]4. СН (Установленные)'!$E$10*1000)+'[5]ПУНЦЕМ (потери)'!$D$63</f>
        <v>7418.4</v>
      </c>
      <c r="I123" s="25">
        <f>SUMIFS('[5]1. Отчет АТС'!$F:$F,'[5]1. Отчет АТС'!$A:$A,$A123,'[5]1. Отчет АТС'!$B:$B,7)+'[5]2. Иные услуги'!$D$11+('[5]3. Услуги по передаче'!$H$11*1000)+('[5]4. СН (Установленные)'!$E$10*1000)+'[5]ПУНЦЕМ (потери)'!$D$63</f>
        <v>7750.45</v>
      </c>
      <c r="J123" s="25">
        <f>SUMIFS('[5]1. Отчет АТС'!$F:$F,'[5]1. Отчет АТС'!$A:$A,$A123,'[5]1. Отчет АТС'!$B:$B,8)+'[5]2. Иные услуги'!$D$11+('[5]3. Услуги по передаче'!$H$11*1000)+('[5]4. СН (Установленные)'!$E$10*1000)+'[5]ПУНЦЕМ (потери)'!$D$63</f>
        <v>8179.21</v>
      </c>
      <c r="K123" s="25">
        <f>SUMIFS('[5]1. Отчет АТС'!$F:$F,'[5]1. Отчет АТС'!$A:$A,$A123,'[5]1. Отчет АТС'!$B:$B,9)+'[5]2. Иные услуги'!$D$11+('[5]3. Услуги по передаче'!$H$11*1000)+('[5]4. СН (Установленные)'!$E$10*1000)+'[5]ПУНЦЕМ (потери)'!$D$63</f>
        <v>8440.0499999999993</v>
      </c>
      <c r="L123" s="25">
        <f>SUMIFS('[5]1. Отчет АТС'!$F:$F,'[5]1. Отчет АТС'!$A:$A,$A123,'[5]1. Отчет АТС'!$B:$B,10)+'[5]2. Иные услуги'!$D$11+('[5]3. Услуги по передаче'!$H$11*1000)+('[5]4. СН (Установленные)'!$E$10*1000)+'[5]ПУНЦЕМ (потери)'!$D$63</f>
        <v>8445.3700000000008</v>
      </c>
      <c r="M123" s="25">
        <f>SUMIFS('[5]1. Отчет АТС'!$F:$F,'[5]1. Отчет АТС'!$A:$A,$A123,'[5]1. Отчет АТС'!$B:$B,11)+'[5]2. Иные услуги'!$D$11+('[5]3. Услуги по передаче'!$H$11*1000)+('[5]4. СН (Установленные)'!$E$10*1000)+'[5]ПУНЦЕМ (потери)'!$D$63</f>
        <v>8462.89</v>
      </c>
      <c r="N123" s="25">
        <f>SUMIFS('[5]1. Отчет АТС'!$F:$F,'[5]1. Отчет АТС'!$A:$A,$A123,'[5]1. Отчет АТС'!$B:$B,12)+'[5]2. Иные услуги'!$D$11+('[5]3. Услуги по передаче'!$H$11*1000)+('[5]4. СН (Установленные)'!$E$10*1000)+'[5]ПУНЦЕМ (потери)'!$D$63</f>
        <v>8467.2800000000007</v>
      </c>
      <c r="O123" s="25">
        <f>SUMIFS('[5]1. Отчет АТС'!$F:$F,'[5]1. Отчет АТС'!$A:$A,$A123,'[5]1. Отчет АТС'!$B:$B,13)+'[5]2. Иные услуги'!$D$11+('[5]3. Услуги по передаче'!$H$11*1000)+('[5]4. СН (Установленные)'!$E$10*1000)+'[5]ПУНЦЕМ (потери)'!$D$63</f>
        <v>8462.2000000000007</v>
      </c>
      <c r="P123" s="25">
        <f>SUMIFS('[5]1. Отчет АТС'!$F:$F,'[5]1. Отчет АТС'!$A:$A,$A123,'[5]1. Отчет АТС'!$B:$B,14)+'[5]2. Иные услуги'!$D$11+('[5]3. Услуги по передаче'!$H$11*1000)+('[5]4. СН (Установленные)'!$E$10*1000)+'[5]ПУНЦЕМ (потери)'!$D$63</f>
        <v>8488.4700000000012</v>
      </c>
      <c r="Q123" s="25">
        <f>SUMIFS('[5]1. Отчет АТС'!$F:$F,'[5]1. Отчет АТС'!$A:$A,$A123,'[5]1. Отчет АТС'!$B:$B,15)+'[5]2. Иные услуги'!$D$11+('[5]3. Услуги по передаче'!$H$11*1000)+('[5]4. СН (Установленные)'!$E$10*1000)+'[5]ПУНЦЕМ (потери)'!$D$63</f>
        <v>8512.15</v>
      </c>
      <c r="R123" s="25">
        <f>SUMIFS('[5]1. Отчет АТС'!$F:$F,'[5]1. Отчет АТС'!$A:$A,$A123,'[5]1. Отчет АТС'!$B:$B,16)+'[5]2. Иные услуги'!$D$11+('[5]3. Услуги по передаче'!$H$11*1000)+('[5]4. СН (Установленные)'!$E$10*1000)+'[5]ПУНЦЕМ (потери)'!$D$63</f>
        <v>8539.07</v>
      </c>
      <c r="S123" s="25">
        <f>SUMIFS('[5]1. Отчет АТС'!$F:$F,'[5]1. Отчет АТС'!$A:$A,$A123,'[5]1. Отчет АТС'!$B:$B,17)+'[5]2. Иные услуги'!$D$11+('[5]3. Услуги по передаче'!$H$11*1000)+('[5]4. СН (Установленные)'!$E$10*1000)+'[5]ПУНЦЕМ (потери)'!$D$63</f>
        <v>8510.9700000000012</v>
      </c>
      <c r="T123" s="25">
        <f>SUMIFS('[5]1. Отчет АТС'!$F:$F,'[5]1. Отчет АТС'!$A:$A,$A123,'[5]1. Отчет АТС'!$B:$B,18)+'[5]2. Иные услуги'!$D$11+('[5]3. Услуги по передаче'!$H$11*1000)+('[5]4. СН (Установленные)'!$E$10*1000)+'[5]ПУНЦЕМ (потери)'!$D$63</f>
        <v>8466.27</v>
      </c>
      <c r="U123" s="25">
        <f>SUMIFS('[5]1. Отчет АТС'!$F:$F,'[5]1. Отчет АТС'!$A:$A,$A123,'[5]1. Отчет АТС'!$B:$B,19)+'[5]2. Иные услуги'!$D$11+('[5]3. Услуги по передаче'!$H$11*1000)+('[5]4. СН (Установленные)'!$E$10*1000)+'[5]ПУНЦЕМ (потери)'!$D$63</f>
        <v>8427.5</v>
      </c>
      <c r="V123" s="25">
        <f>SUMIFS('[5]1. Отчет АТС'!$F:$F,'[5]1. Отчет АТС'!$A:$A,$A123,'[5]1. Отчет АТС'!$B:$B,20)+'[5]2. Иные услуги'!$D$11+('[5]3. Услуги по передаче'!$H$11*1000)+('[5]4. СН (Установленные)'!$E$10*1000)+'[5]ПУНЦЕМ (потери)'!$D$63</f>
        <v>8440.36</v>
      </c>
      <c r="W123" s="25">
        <f>SUMIFS('[5]1. Отчет АТС'!$F:$F,'[5]1. Отчет АТС'!$A:$A,$A123,'[5]1. Отчет АТС'!$B:$B,21)+'[5]2. Иные услуги'!$D$11+('[5]3. Услуги по передаче'!$H$11*1000)+('[5]4. СН (Установленные)'!$E$10*1000)+'[5]ПУНЦЕМ (потери)'!$D$63</f>
        <v>8431.4700000000012</v>
      </c>
      <c r="X123" s="25">
        <f>SUMIFS('[5]1. Отчет АТС'!$F:$F,'[5]1. Отчет АТС'!$A:$A,$A123,'[5]1. Отчет АТС'!$B:$B,22)+'[5]2. Иные услуги'!$D$11+('[5]3. Услуги по передаче'!$H$11*1000)+('[5]4. СН (Установленные)'!$E$10*1000)+'[5]ПУНЦЕМ (потери)'!$D$63</f>
        <v>8341.24</v>
      </c>
      <c r="Y123" s="25">
        <f>SUMIFS('[5]1. Отчет АТС'!$F:$F,'[5]1. Отчет АТС'!$A:$A,$A123,'[5]1. Отчет АТС'!$B:$B,23)+'[5]2. Иные услуги'!$D$11+('[5]3. Услуги по передаче'!$H$11*1000)+('[5]4. СН (Установленные)'!$E$10*1000)+'[5]ПУНЦЕМ (потери)'!$D$63</f>
        <v>7818.35</v>
      </c>
    </row>
    <row r="124" spans="1:25">
      <c r="A124" s="24">
        <v>45516</v>
      </c>
      <c r="B124" s="25">
        <f>SUMIFS('[5]1. Отчет АТС'!$F:$F,'[5]1. Отчет АТС'!$A:$A,$A124,'[5]1. Отчет АТС'!$B:$B,0)+'[5]2. Иные услуги'!$D$11+('[5]3. Услуги по передаче'!$H$11*1000)+('[5]4. СН (Установленные)'!$E$10*1000)+'[5]ПУНЦЕМ (потери)'!$D$63</f>
        <v>7548.52</v>
      </c>
      <c r="C124" s="25">
        <f>SUMIFS('[5]1. Отчет АТС'!$F:$F,'[5]1. Отчет АТС'!$A:$A,$A124,'[5]1. Отчет АТС'!$B:$B,1)+'[5]2. Иные услуги'!$D$11+('[5]3. Услуги по передаче'!$H$11*1000)+('[5]4. СН (Установленные)'!$E$10*1000)+'[5]ПУНЦЕМ (потери)'!$D$63</f>
        <v>7469.29</v>
      </c>
      <c r="D124" s="25">
        <f>SUMIFS('[5]1. Отчет АТС'!$F:$F,'[5]1. Отчет АТС'!$A:$A,$A124,'[5]1. Отчет АТС'!$B:$B,2)+'[5]2. Иные услуги'!$D$11+('[5]3. Услуги по передаче'!$H$11*1000)+('[5]4. СН (Установленные)'!$E$10*1000)+'[5]ПУНЦЕМ (потери)'!$D$63</f>
        <v>7331.96</v>
      </c>
      <c r="E124" s="25">
        <f>SUMIFS('[5]1. Отчет АТС'!$F:$F,'[5]1. Отчет АТС'!$A:$A,$A124,'[5]1. Отчет АТС'!$B:$B,3)+'[5]2. Иные услуги'!$D$11+('[5]3. Услуги по передаче'!$H$11*1000)+('[5]4. СН (Установленные)'!$E$10*1000)+'[5]ПУНЦЕМ (потери)'!$D$63</f>
        <v>7157.07</v>
      </c>
      <c r="F124" s="25">
        <f>SUMIFS('[5]1. Отчет АТС'!$F:$F,'[5]1. Отчет АТС'!$A:$A,$A124,'[5]1. Отчет АТС'!$B:$B,4)+'[5]2. Иные услуги'!$D$11+('[5]3. Услуги по передаче'!$H$11*1000)+('[5]4. СН (Установленные)'!$E$10*1000)+'[5]ПУНЦЕМ (потери)'!$D$63</f>
        <v>7103.24</v>
      </c>
      <c r="G124" s="25">
        <f>SUMIFS('[5]1. Отчет АТС'!$F:$F,'[5]1. Отчет АТС'!$A:$A,$A124,'[5]1. Отчет АТС'!$B:$B,5)+'[5]2. Иные услуги'!$D$11+('[5]3. Услуги по передаче'!$H$11*1000)+('[5]4. СН (Установленные)'!$E$10*1000)+'[5]ПУНЦЕМ (потери)'!$D$63</f>
        <v>7194.1900000000005</v>
      </c>
      <c r="H124" s="25">
        <f>SUMIFS('[5]1. Отчет АТС'!$F:$F,'[5]1. Отчет АТС'!$A:$A,$A124,'[5]1. Отчет АТС'!$B:$B,6)+'[5]2. Иные услуги'!$D$11+('[5]3. Услуги по передаче'!$H$11*1000)+('[5]4. СН (Установленные)'!$E$10*1000)+'[5]ПУНЦЕМ (потери)'!$D$63</f>
        <v>7225.67</v>
      </c>
      <c r="I124" s="25">
        <f>SUMIFS('[5]1. Отчет АТС'!$F:$F,'[5]1. Отчет АТС'!$A:$A,$A124,'[5]1. Отчет АТС'!$B:$B,7)+'[5]2. Иные услуги'!$D$11+('[5]3. Услуги по передаче'!$H$11*1000)+('[5]4. СН (Установленные)'!$E$10*1000)+'[5]ПУНЦЕМ (потери)'!$D$63</f>
        <v>7515.79</v>
      </c>
      <c r="J124" s="25">
        <f>SUMIFS('[5]1. Отчет АТС'!$F:$F,'[5]1. Отчет АТС'!$A:$A,$A124,'[5]1. Отчет АТС'!$B:$B,8)+'[5]2. Иные услуги'!$D$11+('[5]3. Услуги по передаче'!$H$11*1000)+('[5]4. СН (Установленные)'!$E$10*1000)+'[5]ПУНЦЕМ (потери)'!$D$63</f>
        <v>7860.33</v>
      </c>
      <c r="K124" s="25">
        <f>SUMIFS('[5]1. Отчет АТС'!$F:$F,'[5]1. Отчет АТС'!$A:$A,$A124,'[5]1. Отчет АТС'!$B:$B,9)+'[5]2. Иные услуги'!$D$11+('[5]3. Услуги по передаче'!$H$11*1000)+('[5]4. СН (Установленные)'!$E$10*1000)+'[5]ПУНЦЕМ (потери)'!$D$63</f>
        <v>8362.86</v>
      </c>
      <c r="L124" s="25">
        <f>SUMIFS('[5]1. Отчет АТС'!$F:$F,'[5]1. Отчет АТС'!$A:$A,$A124,'[5]1. Отчет АТС'!$B:$B,10)+'[5]2. Иные услуги'!$D$11+('[5]3. Услуги по передаче'!$H$11*1000)+('[5]4. СН (Установленные)'!$E$10*1000)+'[5]ПУНЦЕМ (потери)'!$D$63</f>
        <v>8429.9500000000007</v>
      </c>
      <c r="M124" s="25">
        <f>SUMIFS('[5]1. Отчет АТС'!$F:$F,'[5]1. Отчет АТС'!$A:$A,$A124,'[5]1. Отчет АТС'!$B:$B,11)+'[5]2. Иные услуги'!$D$11+('[5]3. Услуги по передаче'!$H$11*1000)+('[5]4. СН (Установленные)'!$E$10*1000)+'[5]ПУНЦЕМ (потери)'!$D$63</f>
        <v>8443.16</v>
      </c>
      <c r="N124" s="25">
        <f>SUMIFS('[5]1. Отчет АТС'!$F:$F,'[5]1. Отчет АТС'!$A:$A,$A124,'[5]1. Отчет АТС'!$B:$B,12)+'[5]2. Иные услуги'!$D$11+('[5]3. Услуги по передаче'!$H$11*1000)+('[5]4. СН (Установленные)'!$E$10*1000)+'[5]ПУНЦЕМ (потери)'!$D$63</f>
        <v>8443.07</v>
      </c>
      <c r="O124" s="25">
        <f>SUMIFS('[5]1. Отчет АТС'!$F:$F,'[5]1. Отчет АТС'!$A:$A,$A124,'[5]1. Отчет АТС'!$B:$B,13)+'[5]2. Иные услуги'!$D$11+('[5]3. Услуги по передаче'!$H$11*1000)+('[5]4. СН (Установленные)'!$E$10*1000)+'[5]ПУНЦЕМ (потери)'!$D$63</f>
        <v>8439.2099999999991</v>
      </c>
      <c r="P124" s="25">
        <f>SUMIFS('[5]1. Отчет АТС'!$F:$F,'[5]1. Отчет АТС'!$A:$A,$A124,'[5]1. Отчет АТС'!$B:$B,14)+'[5]2. Иные услуги'!$D$11+('[5]3. Услуги по передаче'!$H$11*1000)+('[5]4. СН (Установленные)'!$E$10*1000)+'[5]ПУНЦЕМ (потери)'!$D$63</f>
        <v>8440.2099999999991</v>
      </c>
      <c r="Q124" s="25">
        <f>SUMIFS('[5]1. Отчет АТС'!$F:$F,'[5]1. Отчет АТС'!$A:$A,$A124,'[5]1. Отчет АТС'!$B:$B,15)+'[5]2. Иные услуги'!$D$11+('[5]3. Услуги по передаче'!$H$11*1000)+('[5]4. СН (Установленные)'!$E$10*1000)+'[5]ПУНЦЕМ (потери)'!$D$63</f>
        <v>8439.48</v>
      </c>
      <c r="R124" s="25">
        <f>SUMIFS('[5]1. Отчет АТС'!$F:$F,'[5]1. Отчет АТС'!$A:$A,$A124,'[5]1. Отчет АТС'!$B:$B,16)+'[5]2. Иные услуги'!$D$11+('[5]3. Услуги по передаче'!$H$11*1000)+('[5]4. СН (Установленные)'!$E$10*1000)+'[5]ПУНЦЕМ (потери)'!$D$63</f>
        <v>8436.5</v>
      </c>
      <c r="S124" s="25">
        <f>SUMIFS('[5]1. Отчет АТС'!$F:$F,'[5]1. Отчет АТС'!$A:$A,$A124,'[5]1. Отчет АТС'!$B:$B,17)+'[5]2. Иные услуги'!$D$11+('[5]3. Услуги по передаче'!$H$11*1000)+('[5]4. СН (Установленные)'!$E$10*1000)+'[5]ПУНЦЕМ (потери)'!$D$63</f>
        <v>8414.4</v>
      </c>
      <c r="T124" s="25">
        <f>SUMIFS('[5]1. Отчет АТС'!$F:$F,'[5]1. Отчет АТС'!$A:$A,$A124,'[5]1. Отчет АТС'!$B:$B,18)+'[5]2. Иные услуги'!$D$11+('[5]3. Услуги по передаче'!$H$11*1000)+('[5]4. СН (Установленные)'!$E$10*1000)+'[5]ПУНЦЕМ (потери)'!$D$63</f>
        <v>8405.77</v>
      </c>
      <c r="U124" s="25">
        <f>SUMIFS('[5]1. Отчет АТС'!$F:$F,'[5]1. Отчет АТС'!$A:$A,$A124,'[5]1. Отчет АТС'!$B:$B,19)+'[5]2. Иные услуги'!$D$11+('[5]3. Услуги по передаче'!$H$11*1000)+('[5]4. СН (Установленные)'!$E$10*1000)+'[5]ПУНЦЕМ (потери)'!$D$63</f>
        <v>8372.7999999999993</v>
      </c>
      <c r="V124" s="25">
        <f>SUMIFS('[5]1. Отчет АТС'!$F:$F,'[5]1. Отчет АТС'!$A:$A,$A124,'[5]1. Отчет АТС'!$B:$B,20)+'[5]2. Иные услуги'!$D$11+('[5]3. Услуги по передаче'!$H$11*1000)+('[5]4. СН (Установленные)'!$E$10*1000)+'[5]ПУНЦЕМ (потери)'!$D$63</f>
        <v>8410.68</v>
      </c>
      <c r="W124" s="25">
        <f>SUMIFS('[5]1. Отчет АТС'!$F:$F,'[5]1. Отчет АТС'!$A:$A,$A124,'[5]1. Отчет АТС'!$B:$B,21)+'[5]2. Иные услуги'!$D$11+('[5]3. Услуги по передаче'!$H$11*1000)+('[5]4. СН (Установленные)'!$E$10*1000)+'[5]ПУНЦЕМ (потери)'!$D$63</f>
        <v>8396.8700000000008</v>
      </c>
      <c r="X124" s="25">
        <f>SUMIFS('[5]1. Отчет АТС'!$F:$F,'[5]1. Отчет АТС'!$A:$A,$A124,'[5]1. Отчет АТС'!$B:$B,22)+'[5]2. Иные услуги'!$D$11+('[5]3. Услуги по передаче'!$H$11*1000)+('[5]4. СН (Установленные)'!$E$10*1000)+'[5]ПУНЦЕМ (потери)'!$D$63</f>
        <v>8117.14</v>
      </c>
      <c r="Y124" s="25">
        <f>SUMIFS('[5]1. Отчет АТС'!$F:$F,'[5]1. Отчет АТС'!$A:$A,$A124,'[5]1. Отчет АТС'!$B:$B,23)+'[5]2. Иные услуги'!$D$11+('[5]3. Услуги по передаче'!$H$11*1000)+('[5]4. СН (Установленные)'!$E$10*1000)+'[5]ПУНЦЕМ (потери)'!$D$63</f>
        <v>7718.6100000000006</v>
      </c>
    </row>
    <row r="125" spans="1:25">
      <c r="A125" s="24">
        <v>45517</v>
      </c>
      <c r="B125" s="25">
        <f>SUMIFS('[5]1. Отчет АТС'!$F:$F,'[5]1. Отчет АТС'!$A:$A,$A125,'[5]1. Отчет АТС'!$B:$B,0)+'[5]2. Иные услуги'!$D$11+('[5]3. Услуги по передаче'!$H$11*1000)+('[5]4. СН (Установленные)'!$E$10*1000)+'[5]ПУНЦЕМ (потери)'!$D$63</f>
        <v>7510.6</v>
      </c>
      <c r="C125" s="25">
        <f>SUMIFS('[5]1. Отчет АТС'!$F:$F,'[5]1. Отчет АТС'!$A:$A,$A125,'[5]1. Отчет АТС'!$B:$B,1)+'[5]2. Иные услуги'!$D$11+('[5]3. Услуги по передаче'!$H$11*1000)+('[5]4. СН (Установленные)'!$E$10*1000)+'[5]ПУНЦЕМ (потери)'!$D$63</f>
        <v>7477.15</v>
      </c>
      <c r="D125" s="25">
        <f>SUMIFS('[5]1. Отчет АТС'!$F:$F,'[5]1. Отчет АТС'!$A:$A,$A125,'[5]1. Отчет АТС'!$B:$B,2)+'[5]2. Иные услуги'!$D$11+('[5]3. Услуги по передаче'!$H$11*1000)+('[5]4. СН (Установленные)'!$E$10*1000)+'[5]ПУНЦЕМ (потери)'!$D$63</f>
        <v>7343.6</v>
      </c>
      <c r="E125" s="25">
        <f>SUMIFS('[5]1. Отчет АТС'!$F:$F,'[5]1. Отчет АТС'!$A:$A,$A125,'[5]1. Отчет АТС'!$B:$B,3)+'[5]2. Иные услуги'!$D$11+('[5]3. Услуги по передаче'!$H$11*1000)+('[5]4. СН (Установленные)'!$E$10*1000)+'[5]ПУНЦЕМ (потери)'!$D$63</f>
        <v>7175.99</v>
      </c>
      <c r="F125" s="25">
        <f>SUMIFS('[5]1. Отчет АТС'!$F:$F,'[5]1. Отчет АТС'!$A:$A,$A125,'[5]1. Отчет АТС'!$B:$B,4)+'[5]2. Иные услуги'!$D$11+('[5]3. Услуги по передаче'!$H$11*1000)+('[5]4. СН (Установленные)'!$E$10*1000)+'[5]ПУНЦЕМ (потери)'!$D$63</f>
        <v>7069.11</v>
      </c>
      <c r="G125" s="25">
        <f>SUMIFS('[5]1. Отчет АТС'!$F:$F,'[5]1. Отчет АТС'!$A:$A,$A125,'[5]1. Отчет АТС'!$B:$B,5)+'[5]2. Иные услуги'!$D$11+('[5]3. Услуги по передаче'!$H$11*1000)+('[5]4. СН (Установленные)'!$E$10*1000)+'[5]ПУНЦЕМ (потери)'!$D$63</f>
        <v>7363.54</v>
      </c>
      <c r="H125" s="25">
        <f>SUMIFS('[5]1. Отчет АТС'!$F:$F,'[5]1. Отчет АТС'!$A:$A,$A125,'[5]1. Отчет АТС'!$B:$B,6)+'[5]2. Иные услуги'!$D$11+('[5]3. Услуги по передаче'!$H$11*1000)+('[5]4. СН (Установленные)'!$E$10*1000)+'[5]ПУНЦЕМ (потери)'!$D$63</f>
        <v>7483.27</v>
      </c>
      <c r="I125" s="25">
        <f>SUMIFS('[5]1. Отчет АТС'!$F:$F,'[5]1. Отчет АТС'!$A:$A,$A125,'[5]1. Отчет АТС'!$B:$B,7)+'[5]2. Иные услуги'!$D$11+('[5]3. Услуги по передаче'!$H$11*1000)+('[5]4. СН (Установленные)'!$E$10*1000)+'[5]ПУНЦЕМ (потери)'!$D$63</f>
        <v>7786.35</v>
      </c>
      <c r="J125" s="25">
        <f>SUMIFS('[5]1. Отчет АТС'!$F:$F,'[5]1. Отчет АТС'!$A:$A,$A125,'[5]1. Отчет АТС'!$B:$B,8)+'[5]2. Иные услуги'!$D$11+('[5]3. Услуги по передаче'!$H$11*1000)+('[5]4. СН (Установленные)'!$E$10*1000)+'[5]ПУНЦЕМ (потери)'!$D$63</f>
        <v>8416.23</v>
      </c>
      <c r="K125" s="25">
        <f>SUMIFS('[5]1. Отчет АТС'!$F:$F,'[5]1. Отчет АТС'!$A:$A,$A125,'[5]1. Отчет АТС'!$B:$B,9)+'[5]2. Иные услуги'!$D$11+('[5]3. Услуги по передаче'!$H$11*1000)+('[5]4. СН (Установленные)'!$E$10*1000)+'[5]ПУНЦЕМ (потери)'!$D$63</f>
        <v>8463.09</v>
      </c>
      <c r="L125" s="25">
        <f>SUMIFS('[5]1. Отчет АТС'!$F:$F,'[5]1. Отчет АТС'!$A:$A,$A125,'[5]1. Отчет АТС'!$B:$B,10)+'[5]2. Иные услуги'!$D$11+('[5]3. Услуги по передаче'!$H$11*1000)+('[5]4. СН (Установленные)'!$E$10*1000)+'[5]ПУНЦЕМ (потери)'!$D$63</f>
        <v>8477.880000000001</v>
      </c>
      <c r="M125" s="25">
        <f>SUMIFS('[5]1. Отчет АТС'!$F:$F,'[5]1. Отчет АТС'!$A:$A,$A125,'[5]1. Отчет АТС'!$B:$B,11)+'[5]2. Иные услуги'!$D$11+('[5]3. Услуги по передаче'!$H$11*1000)+('[5]4. СН (Установленные)'!$E$10*1000)+'[5]ПУНЦЕМ (потери)'!$D$63</f>
        <v>8487.8100000000013</v>
      </c>
      <c r="N125" s="25">
        <f>SUMIFS('[5]1. Отчет АТС'!$F:$F,'[5]1. Отчет АТС'!$A:$A,$A125,'[5]1. Отчет АТС'!$B:$B,12)+'[5]2. Иные услуги'!$D$11+('[5]3. Услуги по передаче'!$H$11*1000)+('[5]4. СН (Установленные)'!$E$10*1000)+'[5]ПУНЦЕМ (потери)'!$D$63</f>
        <v>8483.86</v>
      </c>
      <c r="O125" s="25">
        <f>SUMIFS('[5]1. Отчет АТС'!$F:$F,'[5]1. Отчет АТС'!$A:$A,$A125,'[5]1. Отчет АТС'!$B:$B,13)+'[5]2. Иные услуги'!$D$11+('[5]3. Услуги по передаче'!$H$11*1000)+('[5]4. СН (Установленные)'!$E$10*1000)+'[5]ПУНЦЕМ (потери)'!$D$63</f>
        <v>8487.58</v>
      </c>
      <c r="P125" s="25">
        <f>SUMIFS('[5]1. Отчет АТС'!$F:$F,'[5]1. Отчет АТС'!$A:$A,$A125,'[5]1. Отчет АТС'!$B:$B,14)+'[5]2. Иные услуги'!$D$11+('[5]3. Услуги по передаче'!$H$11*1000)+('[5]4. СН (Установленные)'!$E$10*1000)+'[5]ПУНЦЕМ (потери)'!$D$63</f>
        <v>8502.5400000000009</v>
      </c>
      <c r="Q125" s="25">
        <f>SUMIFS('[5]1. Отчет АТС'!$F:$F,'[5]1. Отчет АТС'!$A:$A,$A125,'[5]1. Отчет АТС'!$B:$B,15)+'[5]2. Иные услуги'!$D$11+('[5]3. Услуги по передаче'!$H$11*1000)+('[5]4. СН (Установленные)'!$E$10*1000)+'[5]ПУНЦЕМ (потери)'!$D$63</f>
        <v>8503.5499999999993</v>
      </c>
      <c r="R125" s="25">
        <f>SUMIFS('[5]1. Отчет АТС'!$F:$F,'[5]1. Отчет АТС'!$A:$A,$A125,'[5]1. Отчет АТС'!$B:$B,16)+'[5]2. Иные услуги'!$D$11+('[5]3. Услуги по передаче'!$H$11*1000)+('[5]4. СН (Установленные)'!$E$10*1000)+'[5]ПУНЦЕМ (потери)'!$D$63</f>
        <v>8507.33</v>
      </c>
      <c r="S125" s="25">
        <f>SUMIFS('[5]1. Отчет АТС'!$F:$F,'[5]1. Отчет АТС'!$A:$A,$A125,'[5]1. Отчет АТС'!$B:$B,17)+'[5]2. Иные услуги'!$D$11+('[5]3. Услуги по передаче'!$H$11*1000)+('[5]4. СН (Установленные)'!$E$10*1000)+'[5]ПУНЦЕМ (потери)'!$D$63</f>
        <v>8500.11</v>
      </c>
      <c r="T125" s="25">
        <f>SUMIFS('[5]1. Отчет АТС'!$F:$F,'[5]1. Отчет АТС'!$A:$A,$A125,'[5]1. Отчет АТС'!$B:$B,18)+'[5]2. Иные услуги'!$D$11+('[5]3. Услуги по передаче'!$H$11*1000)+('[5]4. СН (Установленные)'!$E$10*1000)+'[5]ПУНЦЕМ (потери)'!$D$63</f>
        <v>8502.5400000000009</v>
      </c>
      <c r="U125" s="25">
        <f>SUMIFS('[5]1. Отчет АТС'!$F:$F,'[5]1. Отчет АТС'!$A:$A,$A125,'[5]1. Отчет АТС'!$B:$B,19)+'[5]2. Иные услуги'!$D$11+('[5]3. Услуги по передаче'!$H$11*1000)+('[5]4. СН (Установленные)'!$E$10*1000)+'[5]ПУНЦЕМ (потери)'!$D$63</f>
        <v>8461.7099999999991</v>
      </c>
      <c r="V125" s="25">
        <f>SUMIFS('[5]1. Отчет АТС'!$F:$F,'[5]1. Отчет АТС'!$A:$A,$A125,'[5]1. Отчет АТС'!$B:$B,20)+'[5]2. Иные услуги'!$D$11+('[5]3. Услуги по передаче'!$H$11*1000)+('[5]4. СН (Установленные)'!$E$10*1000)+'[5]ПУНЦЕМ (потери)'!$D$63</f>
        <v>8482.58</v>
      </c>
      <c r="W125" s="25">
        <f>SUMIFS('[5]1. Отчет АТС'!$F:$F,'[5]1. Отчет АТС'!$A:$A,$A125,'[5]1. Отчет АТС'!$B:$B,21)+'[5]2. Иные услуги'!$D$11+('[5]3. Услуги по передаче'!$H$11*1000)+('[5]4. СН (Установленные)'!$E$10*1000)+'[5]ПУНЦЕМ (потери)'!$D$63</f>
        <v>8443.52</v>
      </c>
      <c r="X125" s="25">
        <f>SUMIFS('[5]1. Отчет АТС'!$F:$F,'[5]1. Отчет АТС'!$A:$A,$A125,'[5]1. Отчет АТС'!$B:$B,22)+'[5]2. Иные услуги'!$D$11+('[5]3. Услуги по передаче'!$H$11*1000)+('[5]4. СН (Установленные)'!$E$10*1000)+'[5]ПУНЦЕМ (потери)'!$D$63</f>
        <v>8386.6200000000008</v>
      </c>
      <c r="Y125" s="25">
        <f>SUMIFS('[5]1. Отчет АТС'!$F:$F,'[5]1. Отчет АТС'!$A:$A,$A125,'[5]1. Отчет АТС'!$B:$B,23)+'[5]2. Иные услуги'!$D$11+('[5]3. Услуги по передаче'!$H$11*1000)+('[5]4. СН (Установленные)'!$E$10*1000)+'[5]ПУНЦЕМ (потери)'!$D$63</f>
        <v>7798.83</v>
      </c>
    </row>
    <row r="126" spans="1:25">
      <c r="A126" s="24">
        <v>45518</v>
      </c>
      <c r="B126" s="25">
        <f>SUMIFS('[5]1. Отчет АТС'!$F:$F,'[5]1. Отчет АТС'!$A:$A,$A126,'[5]1. Отчет АТС'!$B:$B,0)+'[5]2. Иные услуги'!$D$11+('[5]3. Услуги по передаче'!$H$11*1000)+('[5]4. СН (Установленные)'!$E$10*1000)+'[5]ПУНЦЕМ (потери)'!$D$63</f>
        <v>7484.62</v>
      </c>
      <c r="C126" s="25">
        <f>SUMIFS('[5]1. Отчет АТС'!$F:$F,'[5]1. Отчет АТС'!$A:$A,$A126,'[5]1. Отчет АТС'!$B:$B,1)+'[5]2. Иные услуги'!$D$11+('[5]3. Услуги по передаче'!$H$11*1000)+('[5]4. СН (Установленные)'!$E$10*1000)+'[5]ПУНЦЕМ (потери)'!$D$63</f>
        <v>7415.34</v>
      </c>
      <c r="D126" s="25">
        <f>SUMIFS('[5]1. Отчет АТС'!$F:$F,'[5]1. Отчет АТС'!$A:$A,$A126,'[5]1. Отчет АТС'!$B:$B,2)+'[5]2. Иные услуги'!$D$11+('[5]3. Услуги по передаче'!$H$11*1000)+('[5]4. СН (Установленные)'!$E$10*1000)+'[5]ПУНЦЕМ (потери)'!$D$63</f>
        <v>7192.6</v>
      </c>
      <c r="E126" s="25">
        <f>SUMIFS('[5]1. Отчет АТС'!$F:$F,'[5]1. Отчет АТС'!$A:$A,$A126,'[5]1. Отчет АТС'!$B:$B,3)+'[5]2. Иные услуги'!$D$11+('[5]3. Услуги по передаче'!$H$11*1000)+('[5]4. СН (Установленные)'!$E$10*1000)+'[5]ПУНЦЕМ (потери)'!$D$63</f>
        <v>7064.29</v>
      </c>
      <c r="F126" s="25">
        <f>SUMIFS('[5]1. Отчет АТС'!$F:$F,'[5]1. Отчет АТС'!$A:$A,$A126,'[5]1. Отчет АТС'!$B:$B,4)+'[5]2. Иные услуги'!$D$11+('[5]3. Услуги по передаче'!$H$11*1000)+('[5]4. СН (Установленные)'!$E$10*1000)+'[5]ПУНЦЕМ (потери)'!$D$63</f>
        <v>7094.85</v>
      </c>
      <c r="G126" s="25">
        <f>SUMIFS('[5]1. Отчет АТС'!$F:$F,'[5]1. Отчет АТС'!$A:$A,$A126,'[5]1. Отчет АТС'!$B:$B,5)+'[5]2. Иные услуги'!$D$11+('[5]3. Услуги по передаче'!$H$11*1000)+('[5]4. СН (Установленные)'!$E$10*1000)+'[5]ПУНЦЕМ (потери)'!$D$63</f>
        <v>7371.6900000000005</v>
      </c>
      <c r="H126" s="25">
        <f>SUMIFS('[5]1. Отчет АТС'!$F:$F,'[5]1. Отчет АТС'!$A:$A,$A126,'[5]1. Отчет АТС'!$B:$B,6)+'[5]2. Иные услуги'!$D$11+('[5]3. Услуги по передаче'!$H$11*1000)+('[5]4. СН (Установленные)'!$E$10*1000)+'[5]ПУНЦЕМ (потери)'!$D$63</f>
        <v>7454.12</v>
      </c>
      <c r="I126" s="25">
        <f>SUMIFS('[5]1. Отчет АТС'!$F:$F,'[5]1. Отчет АТС'!$A:$A,$A126,'[5]1. Отчет АТС'!$B:$B,7)+'[5]2. Иные услуги'!$D$11+('[5]3. Услуги по передаче'!$H$11*1000)+('[5]4. СН (Установленные)'!$E$10*1000)+'[5]ПУНЦЕМ (потери)'!$D$63</f>
        <v>7744.27</v>
      </c>
      <c r="J126" s="25">
        <f>SUMIFS('[5]1. Отчет АТС'!$F:$F,'[5]1. Отчет АТС'!$A:$A,$A126,'[5]1. Отчет АТС'!$B:$B,8)+'[5]2. Иные услуги'!$D$11+('[5]3. Услуги по передаче'!$H$11*1000)+('[5]4. СН (Установленные)'!$E$10*1000)+'[5]ПУНЦЕМ (потери)'!$D$63</f>
        <v>8404.4599999999991</v>
      </c>
      <c r="K126" s="25">
        <f>SUMIFS('[5]1. Отчет АТС'!$F:$F,'[5]1. Отчет АТС'!$A:$A,$A126,'[5]1. Отчет АТС'!$B:$B,9)+'[5]2. Иные услуги'!$D$11+('[5]3. Услуги по передаче'!$H$11*1000)+('[5]4. СН (Установленные)'!$E$10*1000)+'[5]ПУНЦЕМ (потери)'!$D$63</f>
        <v>8454.16</v>
      </c>
      <c r="L126" s="25">
        <f>SUMIFS('[5]1. Отчет АТС'!$F:$F,'[5]1. Отчет АТС'!$A:$A,$A126,'[5]1. Отчет АТС'!$B:$B,10)+'[5]2. Иные услуги'!$D$11+('[5]3. Услуги по передаче'!$H$11*1000)+('[5]4. СН (Установленные)'!$E$10*1000)+'[5]ПУНЦЕМ (потери)'!$D$63</f>
        <v>8569.34</v>
      </c>
      <c r="M126" s="25">
        <f>SUMIFS('[5]1. Отчет АТС'!$F:$F,'[5]1. Отчет АТС'!$A:$A,$A126,'[5]1. Отчет АТС'!$B:$B,11)+'[5]2. Иные услуги'!$D$11+('[5]3. Услуги по передаче'!$H$11*1000)+('[5]4. СН (Установленные)'!$E$10*1000)+'[5]ПУНЦЕМ (потери)'!$D$63</f>
        <v>8619.7999999999993</v>
      </c>
      <c r="N126" s="25">
        <f>SUMIFS('[5]1. Отчет АТС'!$F:$F,'[5]1. Отчет АТС'!$A:$A,$A126,'[5]1. Отчет АТС'!$B:$B,12)+'[5]2. Иные услуги'!$D$11+('[5]3. Услуги по передаче'!$H$11*1000)+('[5]4. СН (Установленные)'!$E$10*1000)+'[5]ПУНЦЕМ (потери)'!$D$63</f>
        <v>8656.48</v>
      </c>
      <c r="O126" s="25">
        <f>SUMIFS('[5]1. Отчет АТС'!$F:$F,'[5]1. Отчет АТС'!$A:$A,$A126,'[5]1. Отчет АТС'!$B:$B,13)+'[5]2. Иные услуги'!$D$11+('[5]3. Услуги по передаче'!$H$11*1000)+('[5]4. СН (Установленные)'!$E$10*1000)+'[5]ПУНЦЕМ (потери)'!$D$63</f>
        <v>8675.26</v>
      </c>
      <c r="P126" s="25">
        <f>SUMIFS('[5]1. Отчет АТС'!$F:$F,'[5]1. Отчет АТС'!$A:$A,$A126,'[5]1. Отчет АТС'!$B:$B,14)+'[5]2. Иные услуги'!$D$11+('[5]3. Услуги по передаче'!$H$11*1000)+('[5]4. СН (Установленные)'!$E$10*1000)+'[5]ПУНЦЕМ (потери)'!$D$63</f>
        <v>8698.24</v>
      </c>
      <c r="Q126" s="25">
        <f>SUMIFS('[5]1. Отчет АТС'!$F:$F,'[5]1. Отчет АТС'!$A:$A,$A126,'[5]1. Отчет АТС'!$B:$B,15)+'[5]2. Иные услуги'!$D$11+('[5]3. Услуги по передаче'!$H$11*1000)+('[5]4. СН (Установленные)'!$E$10*1000)+'[5]ПУНЦЕМ (потери)'!$D$63</f>
        <v>8688.7800000000007</v>
      </c>
      <c r="R126" s="25">
        <f>SUMIFS('[5]1. Отчет АТС'!$F:$F,'[5]1. Отчет АТС'!$A:$A,$A126,'[5]1. Отчет АТС'!$B:$B,16)+'[5]2. Иные услуги'!$D$11+('[5]3. Услуги по передаче'!$H$11*1000)+('[5]4. СН (Установленные)'!$E$10*1000)+'[5]ПУНЦЕМ (потери)'!$D$63</f>
        <v>8496.7099999999991</v>
      </c>
      <c r="S126" s="25">
        <f>SUMIFS('[5]1. Отчет АТС'!$F:$F,'[5]1. Отчет АТС'!$A:$A,$A126,'[5]1. Отчет АТС'!$B:$B,17)+'[5]2. Иные услуги'!$D$11+('[5]3. Услуги по передаче'!$H$11*1000)+('[5]4. СН (Установленные)'!$E$10*1000)+'[5]ПУНЦЕМ (потери)'!$D$63</f>
        <v>8477.7999999999993</v>
      </c>
      <c r="T126" s="25">
        <f>SUMIFS('[5]1. Отчет АТС'!$F:$F,'[5]1. Отчет АТС'!$A:$A,$A126,'[5]1. Отчет АТС'!$B:$B,18)+'[5]2. Иные услуги'!$D$11+('[5]3. Услуги по передаче'!$H$11*1000)+('[5]4. СН (Установленные)'!$E$10*1000)+'[5]ПУНЦЕМ (потери)'!$D$63</f>
        <v>8536.64</v>
      </c>
      <c r="U126" s="25">
        <f>SUMIFS('[5]1. Отчет АТС'!$F:$F,'[5]1. Отчет АТС'!$A:$A,$A126,'[5]1. Отчет АТС'!$B:$B,19)+'[5]2. Иные услуги'!$D$11+('[5]3. Услуги по передаче'!$H$11*1000)+('[5]4. СН (Установленные)'!$E$10*1000)+'[5]ПУНЦЕМ (потери)'!$D$63</f>
        <v>8438.64</v>
      </c>
      <c r="V126" s="25">
        <f>SUMIFS('[5]1. Отчет АТС'!$F:$F,'[5]1. Отчет АТС'!$A:$A,$A126,'[5]1. Отчет АТС'!$B:$B,20)+'[5]2. Иные услуги'!$D$11+('[5]3. Услуги по передаче'!$H$11*1000)+('[5]4. СН (Установленные)'!$E$10*1000)+'[5]ПУНЦЕМ (потери)'!$D$63</f>
        <v>8425.51</v>
      </c>
      <c r="W126" s="25">
        <f>SUMIFS('[5]1. Отчет АТС'!$F:$F,'[5]1. Отчет АТС'!$A:$A,$A126,'[5]1. Отчет АТС'!$B:$B,21)+'[5]2. Иные услуги'!$D$11+('[5]3. Услуги по передаче'!$H$11*1000)+('[5]4. СН (Установленные)'!$E$10*1000)+'[5]ПУНЦЕМ (потери)'!$D$63</f>
        <v>8410.4700000000012</v>
      </c>
      <c r="X126" s="25">
        <f>SUMIFS('[5]1. Отчет АТС'!$F:$F,'[5]1. Отчет АТС'!$A:$A,$A126,'[5]1. Отчет АТС'!$B:$B,22)+'[5]2. Иные услуги'!$D$11+('[5]3. Услуги по передаче'!$H$11*1000)+('[5]4. СН (Установленные)'!$E$10*1000)+'[5]ПУНЦЕМ (потери)'!$D$63</f>
        <v>8331.82</v>
      </c>
      <c r="Y126" s="25">
        <f>SUMIFS('[5]1. Отчет АТС'!$F:$F,'[5]1. Отчет АТС'!$A:$A,$A126,'[5]1. Отчет АТС'!$B:$B,23)+'[5]2. Иные услуги'!$D$11+('[5]3. Услуги по передаче'!$H$11*1000)+('[5]4. СН (Установленные)'!$E$10*1000)+'[5]ПУНЦЕМ (потери)'!$D$63</f>
        <v>7759.22</v>
      </c>
    </row>
    <row r="127" spans="1:25">
      <c r="A127" s="24">
        <v>45519</v>
      </c>
      <c r="B127" s="25">
        <f>SUMIFS('[5]1. Отчет АТС'!$F:$F,'[5]1. Отчет АТС'!$A:$A,$A127,'[5]1. Отчет АТС'!$B:$B,0)+'[5]2. Иные услуги'!$D$11+('[5]3. Услуги по передаче'!$H$11*1000)+('[5]4. СН (Установленные)'!$E$10*1000)+'[5]ПУНЦЕМ (потери)'!$D$63</f>
        <v>7523.65</v>
      </c>
      <c r="C127" s="25">
        <f>SUMIFS('[5]1. Отчет АТС'!$F:$F,'[5]1. Отчет АТС'!$A:$A,$A127,'[5]1. Отчет АТС'!$B:$B,1)+'[5]2. Иные услуги'!$D$11+('[5]3. Услуги по передаче'!$H$11*1000)+('[5]4. СН (Установленные)'!$E$10*1000)+'[5]ПУНЦЕМ (потери)'!$D$63</f>
        <v>7490.57</v>
      </c>
      <c r="D127" s="25">
        <f>SUMIFS('[5]1. Отчет АТС'!$F:$F,'[5]1. Отчет АТС'!$A:$A,$A127,'[5]1. Отчет АТС'!$B:$B,2)+'[5]2. Иные услуги'!$D$11+('[5]3. Услуги по передаче'!$H$11*1000)+('[5]4. СН (Установленные)'!$E$10*1000)+'[5]ПУНЦЕМ (потери)'!$D$63</f>
        <v>7381.4</v>
      </c>
      <c r="E127" s="25">
        <f>SUMIFS('[5]1. Отчет АТС'!$F:$F,'[5]1. Отчет АТС'!$A:$A,$A127,'[5]1. Отчет АТС'!$B:$B,3)+'[5]2. Иные услуги'!$D$11+('[5]3. Услуги по передаче'!$H$11*1000)+('[5]4. СН (Установленные)'!$E$10*1000)+'[5]ПУНЦЕМ (потери)'!$D$63</f>
        <v>7165.15</v>
      </c>
      <c r="F127" s="25">
        <f>SUMIFS('[5]1. Отчет АТС'!$F:$F,'[5]1. Отчет АТС'!$A:$A,$A127,'[5]1. Отчет АТС'!$B:$B,4)+'[5]2. Иные услуги'!$D$11+('[5]3. Услуги по передаче'!$H$11*1000)+('[5]4. СН (Установленные)'!$E$10*1000)+'[5]ПУНЦЕМ (потери)'!$D$63</f>
        <v>7111.98</v>
      </c>
      <c r="G127" s="25">
        <f>SUMIFS('[5]1. Отчет АТС'!$F:$F,'[5]1. Отчет АТС'!$A:$A,$A127,'[5]1. Отчет АТС'!$B:$B,5)+'[5]2. Иные услуги'!$D$11+('[5]3. Услуги по передаче'!$H$11*1000)+('[5]4. СН (Установленные)'!$E$10*1000)+'[5]ПУНЦЕМ (потери)'!$D$63</f>
        <v>7313.51</v>
      </c>
      <c r="H127" s="25">
        <f>SUMIFS('[5]1. Отчет АТС'!$F:$F,'[5]1. Отчет АТС'!$A:$A,$A127,'[5]1. Отчет АТС'!$B:$B,6)+'[5]2. Иные услуги'!$D$11+('[5]3. Услуги по передаче'!$H$11*1000)+('[5]4. СН (Установленные)'!$E$10*1000)+'[5]ПУНЦЕМ (потери)'!$D$63</f>
        <v>7326.46</v>
      </c>
      <c r="I127" s="25">
        <f>SUMIFS('[5]1. Отчет АТС'!$F:$F,'[5]1. Отчет АТС'!$A:$A,$A127,'[5]1. Отчет АТС'!$B:$B,7)+'[5]2. Иные услуги'!$D$11+('[5]3. Услуги по передаче'!$H$11*1000)+('[5]4. СН (Установленные)'!$E$10*1000)+'[5]ПУНЦЕМ (потери)'!$D$63</f>
        <v>7512.09</v>
      </c>
      <c r="J127" s="25">
        <f>SUMIFS('[5]1. Отчет АТС'!$F:$F,'[5]1. Отчет АТС'!$A:$A,$A127,'[5]1. Отчет АТС'!$B:$B,8)+'[5]2. Иные услуги'!$D$11+('[5]3. Услуги по передаче'!$H$11*1000)+('[5]4. СН (Установленные)'!$E$10*1000)+'[5]ПУНЦЕМ (потери)'!$D$63</f>
        <v>7986.42</v>
      </c>
      <c r="K127" s="25">
        <f>SUMIFS('[5]1. Отчет АТС'!$F:$F,'[5]1. Отчет АТС'!$A:$A,$A127,'[5]1. Отчет АТС'!$B:$B,9)+'[5]2. Иные услуги'!$D$11+('[5]3. Услуги по передаче'!$H$11*1000)+('[5]4. СН (Установленные)'!$E$10*1000)+'[5]ПУНЦЕМ (потери)'!$D$63</f>
        <v>8413.73</v>
      </c>
      <c r="L127" s="25">
        <f>SUMIFS('[5]1. Отчет АТС'!$F:$F,'[5]1. Отчет АТС'!$A:$A,$A127,'[5]1. Отчет АТС'!$B:$B,10)+'[5]2. Иные услуги'!$D$11+('[5]3. Услуги по передаче'!$H$11*1000)+('[5]4. СН (Установленные)'!$E$10*1000)+'[5]ПУНЦЕМ (потери)'!$D$63</f>
        <v>8436.11</v>
      </c>
      <c r="M127" s="25">
        <f>SUMIFS('[5]1. Отчет АТС'!$F:$F,'[5]1. Отчет АТС'!$A:$A,$A127,'[5]1. Отчет АТС'!$B:$B,11)+'[5]2. Иные услуги'!$D$11+('[5]3. Услуги по передаче'!$H$11*1000)+('[5]4. СН (Установленные)'!$E$10*1000)+'[5]ПУНЦЕМ (потери)'!$D$63</f>
        <v>8444.2000000000007</v>
      </c>
      <c r="N127" s="25">
        <f>SUMIFS('[5]1. Отчет АТС'!$F:$F,'[5]1. Отчет АТС'!$A:$A,$A127,'[5]1. Отчет АТС'!$B:$B,12)+'[5]2. Иные услуги'!$D$11+('[5]3. Услуги по передаче'!$H$11*1000)+('[5]4. СН (Установленные)'!$E$10*1000)+'[5]ПУНЦЕМ (потери)'!$D$63</f>
        <v>8425.9</v>
      </c>
      <c r="O127" s="25">
        <f>SUMIFS('[5]1. Отчет АТС'!$F:$F,'[5]1. Отчет АТС'!$A:$A,$A127,'[5]1. Отчет АТС'!$B:$B,13)+'[5]2. Иные услуги'!$D$11+('[5]3. Услуги по передаче'!$H$11*1000)+('[5]4. СН (Установленные)'!$E$10*1000)+'[5]ПУНЦЕМ (потери)'!$D$63</f>
        <v>8419.91</v>
      </c>
      <c r="P127" s="25">
        <f>SUMIFS('[5]1. Отчет АТС'!$F:$F,'[5]1. Отчет АТС'!$A:$A,$A127,'[5]1. Отчет АТС'!$B:$B,14)+'[5]2. Иные услуги'!$D$11+('[5]3. Услуги по передаче'!$H$11*1000)+('[5]4. СН (Установленные)'!$E$10*1000)+'[5]ПУНЦЕМ (потери)'!$D$63</f>
        <v>8444.2900000000009</v>
      </c>
      <c r="Q127" s="25">
        <f>SUMIFS('[5]1. Отчет АТС'!$F:$F,'[5]1. Отчет АТС'!$A:$A,$A127,'[5]1. Отчет АТС'!$B:$B,15)+'[5]2. Иные услуги'!$D$11+('[5]3. Услуги по передаче'!$H$11*1000)+('[5]4. СН (Установленные)'!$E$10*1000)+'[5]ПУНЦЕМ (потери)'!$D$63</f>
        <v>8452.85</v>
      </c>
      <c r="R127" s="25">
        <f>SUMIFS('[5]1. Отчет АТС'!$F:$F,'[5]1. Отчет АТС'!$A:$A,$A127,'[5]1. Отчет АТС'!$B:$B,16)+'[5]2. Иные услуги'!$D$11+('[5]3. Услуги по передаче'!$H$11*1000)+('[5]4. СН (Установленные)'!$E$10*1000)+'[5]ПУНЦЕМ (потери)'!$D$63</f>
        <v>8476.4</v>
      </c>
      <c r="S127" s="25">
        <f>SUMIFS('[5]1. Отчет АТС'!$F:$F,'[5]1. Отчет АТС'!$A:$A,$A127,'[5]1. Отчет АТС'!$B:$B,17)+'[5]2. Иные услуги'!$D$11+('[5]3. Услуги по передаче'!$H$11*1000)+('[5]4. СН (Установленные)'!$E$10*1000)+'[5]ПУНЦЕМ (потери)'!$D$63</f>
        <v>8469.5300000000007</v>
      </c>
      <c r="T127" s="25">
        <f>SUMIFS('[5]1. Отчет АТС'!$F:$F,'[5]1. Отчет АТС'!$A:$A,$A127,'[5]1. Отчет АТС'!$B:$B,18)+'[5]2. Иные услуги'!$D$11+('[5]3. Услуги по передаче'!$H$11*1000)+('[5]4. СН (Установленные)'!$E$10*1000)+'[5]ПУНЦЕМ (потери)'!$D$63</f>
        <v>8442.49</v>
      </c>
      <c r="U127" s="25">
        <f>SUMIFS('[5]1. Отчет АТС'!$F:$F,'[5]1. Отчет АТС'!$A:$A,$A127,'[5]1. Отчет АТС'!$B:$B,19)+'[5]2. Иные услуги'!$D$11+('[5]3. Услуги по передаче'!$H$11*1000)+('[5]4. СН (Установленные)'!$E$10*1000)+'[5]ПУНЦЕМ (потери)'!$D$63</f>
        <v>8414.34</v>
      </c>
      <c r="V127" s="25">
        <f>SUMIFS('[5]1. Отчет АТС'!$F:$F,'[5]1. Отчет АТС'!$A:$A,$A127,'[5]1. Отчет АТС'!$B:$B,20)+'[5]2. Иные услуги'!$D$11+('[5]3. Услуги по передаче'!$H$11*1000)+('[5]4. СН (Установленные)'!$E$10*1000)+'[5]ПУНЦЕМ (потери)'!$D$63</f>
        <v>8422.74</v>
      </c>
      <c r="W127" s="25">
        <f>SUMIFS('[5]1. Отчет АТС'!$F:$F,'[5]1. Отчет АТС'!$A:$A,$A127,'[5]1. Отчет АТС'!$B:$B,21)+'[5]2. Иные услуги'!$D$11+('[5]3. Услуги по передаче'!$H$11*1000)+('[5]4. СН (Установленные)'!$E$10*1000)+'[5]ПУНЦЕМ (потери)'!$D$63</f>
        <v>8405.4700000000012</v>
      </c>
      <c r="X127" s="25">
        <f>SUMIFS('[5]1. Отчет АТС'!$F:$F,'[5]1. Отчет АТС'!$A:$A,$A127,'[5]1. Отчет АТС'!$B:$B,22)+'[5]2. Иные услуги'!$D$11+('[5]3. Услуги по передаче'!$H$11*1000)+('[5]4. СН (Установленные)'!$E$10*1000)+'[5]ПУНЦЕМ (потери)'!$D$63</f>
        <v>8277.7099999999991</v>
      </c>
      <c r="Y127" s="25">
        <f>SUMIFS('[5]1. Отчет АТС'!$F:$F,'[5]1. Отчет АТС'!$A:$A,$A127,'[5]1. Отчет АТС'!$B:$B,23)+'[5]2. Иные услуги'!$D$11+('[5]3. Услуги по передаче'!$H$11*1000)+('[5]4. СН (Установленные)'!$E$10*1000)+'[5]ПУНЦЕМ (потери)'!$D$63</f>
        <v>7757.29</v>
      </c>
    </row>
    <row r="128" spans="1:25">
      <c r="A128" s="24">
        <v>45520</v>
      </c>
      <c r="B128" s="25">
        <f>SUMIFS('[5]1. Отчет АТС'!$F:$F,'[5]1. Отчет АТС'!$A:$A,$A128,'[5]1. Отчет АТС'!$B:$B,0)+'[5]2. Иные услуги'!$D$11+('[5]3. Услуги по передаче'!$H$11*1000)+('[5]4. СН (Установленные)'!$E$10*1000)+'[5]ПУНЦЕМ (потери)'!$D$63</f>
        <v>7488.52</v>
      </c>
      <c r="C128" s="25">
        <f>SUMIFS('[5]1. Отчет АТС'!$F:$F,'[5]1. Отчет АТС'!$A:$A,$A128,'[5]1. Отчет АТС'!$B:$B,1)+'[5]2. Иные услуги'!$D$11+('[5]3. Услуги по передаче'!$H$11*1000)+('[5]4. СН (Установленные)'!$E$10*1000)+'[5]ПУНЦЕМ (потери)'!$D$63</f>
        <v>7439.76</v>
      </c>
      <c r="D128" s="25">
        <f>SUMIFS('[5]1. Отчет АТС'!$F:$F,'[5]1. Отчет АТС'!$A:$A,$A128,'[5]1. Отчет АТС'!$B:$B,2)+'[5]2. Иные услуги'!$D$11+('[5]3. Услуги по передаче'!$H$11*1000)+('[5]4. СН (Установленные)'!$E$10*1000)+'[5]ПУНЦЕМ (потери)'!$D$63</f>
        <v>7334.18</v>
      </c>
      <c r="E128" s="25">
        <f>SUMIFS('[5]1. Отчет АТС'!$F:$F,'[5]1. Отчет АТС'!$A:$A,$A128,'[5]1. Отчет АТС'!$B:$B,3)+'[5]2. Иные услуги'!$D$11+('[5]3. Услуги по передаче'!$H$11*1000)+('[5]4. СН (Установленные)'!$E$10*1000)+'[5]ПУНЦЕМ (потери)'!$D$63</f>
        <v>7122.33</v>
      </c>
      <c r="F128" s="25">
        <f>SUMIFS('[5]1. Отчет АТС'!$F:$F,'[5]1. Отчет АТС'!$A:$A,$A128,'[5]1. Отчет АТС'!$B:$B,4)+'[5]2. Иные услуги'!$D$11+('[5]3. Услуги по передаче'!$H$11*1000)+('[5]4. СН (Установленные)'!$E$10*1000)+'[5]ПУНЦЕМ (потери)'!$D$63</f>
        <v>6993.7</v>
      </c>
      <c r="G128" s="25">
        <f>SUMIFS('[5]1. Отчет АТС'!$F:$F,'[5]1. Отчет АТС'!$A:$A,$A128,'[5]1. Отчет АТС'!$B:$B,5)+'[5]2. Иные услуги'!$D$11+('[5]3. Услуги по передаче'!$H$11*1000)+('[5]4. СН (Установленные)'!$E$10*1000)+'[5]ПУНЦЕМ (потери)'!$D$63</f>
        <v>7256.11</v>
      </c>
      <c r="H128" s="25">
        <f>SUMIFS('[5]1. Отчет АТС'!$F:$F,'[5]1. Отчет АТС'!$A:$A,$A128,'[5]1. Отчет АТС'!$B:$B,6)+'[5]2. Иные услуги'!$D$11+('[5]3. Услуги по передаче'!$H$11*1000)+('[5]4. СН (Установленные)'!$E$10*1000)+'[5]ПУНЦЕМ (потери)'!$D$63</f>
        <v>7201.18</v>
      </c>
      <c r="I128" s="25">
        <f>SUMIFS('[5]1. Отчет АТС'!$F:$F,'[5]1. Отчет АТС'!$A:$A,$A128,'[5]1. Отчет АТС'!$B:$B,7)+'[5]2. Иные услуги'!$D$11+('[5]3. Услуги по передаче'!$H$11*1000)+('[5]4. СН (Установленные)'!$E$10*1000)+'[5]ПУНЦЕМ (потери)'!$D$63</f>
        <v>7385.39</v>
      </c>
      <c r="J128" s="25">
        <f>SUMIFS('[5]1. Отчет АТС'!$F:$F,'[5]1. Отчет АТС'!$A:$A,$A128,'[5]1. Отчет АТС'!$B:$B,8)+'[5]2. Иные услуги'!$D$11+('[5]3. Услуги по передаче'!$H$11*1000)+('[5]4. СН (Установленные)'!$E$10*1000)+'[5]ПУНЦЕМ (потери)'!$D$63</f>
        <v>7784.75</v>
      </c>
      <c r="K128" s="25">
        <f>SUMIFS('[5]1. Отчет АТС'!$F:$F,'[5]1. Отчет АТС'!$A:$A,$A128,'[5]1. Отчет АТС'!$B:$B,9)+'[5]2. Иные услуги'!$D$11+('[5]3. Услуги по передаче'!$H$11*1000)+('[5]4. СН (Установленные)'!$E$10*1000)+'[5]ПУНЦЕМ (потери)'!$D$63</f>
        <v>8348.7200000000012</v>
      </c>
      <c r="L128" s="25">
        <f>SUMIFS('[5]1. Отчет АТС'!$F:$F,'[5]1. Отчет АТС'!$A:$A,$A128,'[5]1. Отчет АТС'!$B:$B,10)+'[5]2. Иные услуги'!$D$11+('[5]3. Услуги по передаче'!$H$11*1000)+('[5]4. СН (Установленные)'!$E$10*1000)+'[5]ПУНЦЕМ (потери)'!$D$63</f>
        <v>8412</v>
      </c>
      <c r="M128" s="25">
        <f>SUMIFS('[5]1. Отчет АТС'!$F:$F,'[5]1. Отчет АТС'!$A:$A,$A128,'[5]1. Отчет АТС'!$B:$B,11)+'[5]2. Иные услуги'!$D$11+('[5]3. Услуги по передаче'!$H$11*1000)+('[5]4. СН (Установленные)'!$E$10*1000)+'[5]ПУНЦЕМ (потери)'!$D$63</f>
        <v>8414.61</v>
      </c>
      <c r="N128" s="25">
        <f>SUMIFS('[5]1. Отчет АТС'!$F:$F,'[5]1. Отчет АТС'!$A:$A,$A128,'[5]1. Отчет АТС'!$B:$B,12)+'[5]2. Иные услуги'!$D$11+('[5]3. Услуги по передаче'!$H$11*1000)+('[5]4. СН (Установленные)'!$E$10*1000)+'[5]ПУНЦЕМ (потери)'!$D$63</f>
        <v>8421.7200000000012</v>
      </c>
      <c r="O128" s="25">
        <f>SUMIFS('[5]1. Отчет АТС'!$F:$F,'[5]1. Отчет АТС'!$A:$A,$A128,'[5]1. Отчет АТС'!$B:$B,13)+'[5]2. Иные услуги'!$D$11+('[5]3. Услуги по передаче'!$H$11*1000)+('[5]4. СН (Установленные)'!$E$10*1000)+'[5]ПУНЦЕМ (потери)'!$D$63</f>
        <v>8410.17</v>
      </c>
      <c r="P128" s="25">
        <f>SUMIFS('[5]1. Отчет АТС'!$F:$F,'[5]1. Отчет АТС'!$A:$A,$A128,'[5]1. Отчет АТС'!$B:$B,14)+'[5]2. Иные услуги'!$D$11+('[5]3. Услуги по передаче'!$H$11*1000)+('[5]4. СН (Установленные)'!$E$10*1000)+'[5]ПУНЦЕМ (потери)'!$D$63</f>
        <v>8417.08</v>
      </c>
      <c r="Q128" s="25">
        <f>SUMIFS('[5]1. Отчет АТС'!$F:$F,'[5]1. Отчет АТС'!$A:$A,$A128,'[5]1. Отчет АТС'!$B:$B,15)+'[5]2. Иные услуги'!$D$11+('[5]3. Услуги по передаче'!$H$11*1000)+('[5]4. СН (Установленные)'!$E$10*1000)+'[5]ПУНЦЕМ (потери)'!$D$63</f>
        <v>8414.61</v>
      </c>
      <c r="R128" s="25">
        <f>SUMIFS('[5]1. Отчет АТС'!$F:$F,'[5]1. Отчет АТС'!$A:$A,$A128,'[5]1. Отчет АТС'!$B:$B,16)+'[5]2. Иные услуги'!$D$11+('[5]3. Услуги по передаче'!$H$11*1000)+('[5]4. СН (Установленные)'!$E$10*1000)+'[5]ПУНЦЕМ (потери)'!$D$63</f>
        <v>8426.86</v>
      </c>
      <c r="S128" s="25">
        <f>SUMIFS('[5]1. Отчет АТС'!$F:$F,'[5]1. Отчет АТС'!$A:$A,$A128,'[5]1. Отчет АТС'!$B:$B,17)+'[5]2. Иные услуги'!$D$11+('[5]3. Услуги по передаче'!$H$11*1000)+('[5]4. СН (Установленные)'!$E$10*1000)+'[5]ПУНЦЕМ (потери)'!$D$63</f>
        <v>8425.49</v>
      </c>
      <c r="T128" s="25">
        <f>SUMIFS('[5]1. Отчет АТС'!$F:$F,'[5]1. Отчет АТС'!$A:$A,$A128,'[5]1. Отчет АТС'!$B:$B,18)+'[5]2. Иные услуги'!$D$11+('[5]3. Услуги по передаче'!$H$11*1000)+('[5]4. СН (Установленные)'!$E$10*1000)+'[5]ПУНЦЕМ (потери)'!$D$63</f>
        <v>8430.27</v>
      </c>
      <c r="U128" s="25">
        <f>SUMIFS('[5]1. Отчет АТС'!$F:$F,'[5]1. Отчет АТС'!$A:$A,$A128,'[5]1. Отчет АТС'!$B:$B,19)+'[5]2. Иные услуги'!$D$11+('[5]3. Услуги по передаче'!$H$11*1000)+('[5]4. СН (Установленные)'!$E$10*1000)+'[5]ПУНЦЕМ (потери)'!$D$63</f>
        <v>8417</v>
      </c>
      <c r="V128" s="25">
        <f>SUMIFS('[5]1. Отчет АТС'!$F:$F,'[5]1. Отчет АТС'!$A:$A,$A128,'[5]1. Отчет АТС'!$B:$B,20)+'[5]2. Иные услуги'!$D$11+('[5]3. Услуги по передаче'!$H$11*1000)+('[5]4. СН (Установленные)'!$E$10*1000)+'[5]ПУНЦЕМ (потери)'!$D$63</f>
        <v>8428.5600000000013</v>
      </c>
      <c r="W128" s="25">
        <f>SUMIFS('[5]1. Отчет АТС'!$F:$F,'[5]1. Отчет АТС'!$A:$A,$A128,'[5]1. Отчет АТС'!$B:$B,21)+'[5]2. Иные услуги'!$D$11+('[5]3. Услуги по передаче'!$H$11*1000)+('[5]4. СН (Установленные)'!$E$10*1000)+'[5]ПУНЦЕМ (потери)'!$D$63</f>
        <v>8402.2999999999993</v>
      </c>
      <c r="X128" s="25">
        <f>SUMIFS('[5]1. Отчет АТС'!$F:$F,'[5]1. Отчет АТС'!$A:$A,$A128,'[5]1. Отчет АТС'!$B:$B,22)+'[5]2. Иные услуги'!$D$11+('[5]3. Услуги по передаче'!$H$11*1000)+('[5]4. СН (Установленные)'!$E$10*1000)+'[5]ПУНЦЕМ (потери)'!$D$63</f>
        <v>8182.7</v>
      </c>
      <c r="Y128" s="25">
        <f>SUMIFS('[5]1. Отчет АТС'!$F:$F,'[5]1. Отчет АТС'!$A:$A,$A128,'[5]1. Отчет АТС'!$B:$B,23)+'[5]2. Иные услуги'!$D$11+('[5]3. Услуги по передаче'!$H$11*1000)+('[5]4. СН (Установленные)'!$E$10*1000)+'[5]ПУНЦЕМ (потери)'!$D$63</f>
        <v>7764.04</v>
      </c>
    </row>
    <row r="129" spans="1:25">
      <c r="A129" s="24">
        <v>45521</v>
      </c>
      <c r="B129" s="25">
        <f>SUMIFS('[5]1. Отчет АТС'!$F:$F,'[5]1. Отчет АТС'!$A:$A,$A129,'[5]1. Отчет АТС'!$B:$B,0)+'[5]2. Иные услуги'!$D$11+('[5]3. Услуги по передаче'!$H$11*1000)+('[5]4. СН (Установленные)'!$E$10*1000)+'[5]ПУНЦЕМ (потери)'!$D$63</f>
        <v>7546.6</v>
      </c>
      <c r="C129" s="25">
        <f>SUMIFS('[5]1. Отчет АТС'!$F:$F,'[5]1. Отчет АТС'!$A:$A,$A129,'[5]1. Отчет АТС'!$B:$B,1)+'[5]2. Иные услуги'!$D$11+('[5]3. Услуги по передаче'!$H$11*1000)+('[5]4. СН (Установленные)'!$E$10*1000)+'[5]ПУНЦЕМ (потери)'!$D$63</f>
        <v>7478.43</v>
      </c>
      <c r="D129" s="25">
        <f>SUMIFS('[5]1. Отчет АТС'!$F:$F,'[5]1. Отчет АТС'!$A:$A,$A129,'[5]1. Отчет АТС'!$B:$B,2)+'[5]2. Иные услуги'!$D$11+('[5]3. Услуги по передаче'!$H$11*1000)+('[5]4. СН (Установленные)'!$E$10*1000)+'[5]ПУНЦЕМ (потери)'!$D$63</f>
        <v>7388.01</v>
      </c>
      <c r="E129" s="25">
        <f>SUMIFS('[5]1. Отчет АТС'!$F:$F,'[5]1. Отчет АТС'!$A:$A,$A129,'[5]1. Отчет АТС'!$B:$B,3)+'[5]2. Иные услуги'!$D$11+('[5]3. Услуги по передаче'!$H$11*1000)+('[5]4. СН (Установленные)'!$E$10*1000)+'[5]ПУНЦЕМ (потери)'!$D$63</f>
        <v>7274.28</v>
      </c>
      <c r="F129" s="25">
        <f>SUMIFS('[5]1. Отчет АТС'!$F:$F,'[5]1. Отчет АТС'!$A:$A,$A129,'[5]1. Отчет АТС'!$B:$B,4)+'[5]2. Иные услуги'!$D$11+('[5]3. Услуги по передаче'!$H$11*1000)+('[5]4. СН (Установленные)'!$E$10*1000)+'[5]ПУНЦЕМ (потери)'!$D$63</f>
        <v>7340.05</v>
      </c>
      <c r="G129" s="25">
        <f>SUMIFS('[5]1. Отчет АТС'!$F:$F,'[5]1. Отчет АТС'!$A:$A,$A129,'[5]1. Отчет АТС'!$B:$B,5)+'[5]2. Иные услуги'!$D$11+('[5]3. Услуги по передаче'!$H$11*1000)+('[5]4. СН (Установленные)'!$E$10*1000)+'[5]ПУНЦЕМ (потери)'!$D$63</f>
        <v>7452.89</v>
      </c>
      <c r="H129" s="25">
        <f>SUMIFS('[5]1. Отчет АТС'!$F:$F,'[5]1. Отчет АТС'!$A:$A,$A129,'[5]1. Отчет АТС'!$B:$B,6)+'[5]2. Иные услуги'!$D$11+('[5]3. Услуги по передаче'!$H$11*1000)+('[5]4. СН (Установленные)'!$E$10*1000)+'[5]ПУНЦЕМ (потери)'!$D$63</f>
        <v>7533.43</v>
      </c>
      <c r="I129" s="25">
        <f>SUMIFS('[5]1. Отчет АТС'!$F:$F,'[5]1. Отчет АТС'!$A:$A,$A129,'[5]1. Отчет АТС'!$B:$B,7)+'[5]2. Иные услуги'!$D$11+('[5]3. Услуги по передаче'!$H$11*1000)+('[5]4. СН (Установленные)'!$E$10*1000)+'[5]ПУНЦЕМ (потери)'!$D$63</f>
        <v>7765.47</v>
      </c>
      <c r="J129" s="25">
        <f>SUMIFS('[5]1. Отчет АТС'!$F:$F,'[5]1. Отчет АТС'!$A:$A,$A129,'[5]1. Отчет АТС'!$B:$B,8)+'[5]2. Иные услуги'!$D$11+('[5]3. Услуги по передаче'!$H$11*1000)+('[5]4. СН (Установленные)'!$E$10*1000)+'[5]ПУНЦЕМ (потери)'!$D$63</f>
        <v>8366.39</v>
      </c>
      <c r="K129" s="25">
        <f>SUMIFS('[5]1. Отчет АТС'!$F:$F,'[5]1. Отчет АТС'!$A:$A,$A129,'[5]1. Отчет АТС'!$B:$B,9)+'[5]2. Иные услуги'!$D$11+('[5]3. Услуги по передаче'!$H$11*1000)+('[5]4. СН (Установленные)'!$E$10*1000)+'[5]ПУНЦЕМ (потери)'!$D$63</f>
        <v>8423.7800000000007</v>
      </c>
      <c r="L129" s="25">
        <f>SUMIFS('[5]1. Отчет АТС'!$F:$F,'[5]1. Отчет АТС'!$A:$A,$A129,'[5]1. Отчет АТС'!$B:$B,10)+'[5]2. Иные услуги'!$D$11+('[5]3. Услуги по передаче'!$H$11*1000)+('[5]4. СН (Установленные)'!$E$10*1000)+'[5]ПУНЦЕМ (потери)'!$D$63</f>
        <v>8440.01</v>
      </c>
      <c r="M129" s="25">
        <f>SUMIFS('[5]1. Отчет АТС'!$F:$F,'[5]1. Отчет АТС'!$A:$A,$A129,'[5]1. Отчет АТС'!$B:$B,11)+'[5]2. Иные услуги'!$D$11+('[5]3. Услуги по передаче'!$H$11*1000)+('[5]4. СН (Установленные)'!$E$10*1000)+'[5]ПУНЦЕМ (потери)'!$D$63</f>
        <v>8443.4700000000012</v>
      </c>
      <c r="N129" s="25">
        <f>SUMIFS('[5]1. Отчет АТС'!$F:$F,'[5]1. Отчет АТС'!$A:$A,$A129,'[5]1. Отчет АТС'!$B:$B,12)+'[5]2. Иные услуги'!$D$11+('[5]3. Услуги по передаче'!$H$11*1000)+('[5]4. СН (Установленные)'!$E$10*1000)+'[5]ПУНЦЕМ (потери)'!$D$63</f>
        <v>8441.4700000000012</v>
      </c>
      <c r="O129" s="25">
        <f>SUMIFS('[5]1. Отчет АТС'!$F:$F,'[5]1. Отчет АТС'!$A:$A,$A129,'[5]1. Отчет АТС'!$B:$B,13)+'[5]2. Иные услуги'!$D$11+('[5]3. Услуги по передаче'!$H$11*1000)+('[5]4. СН (Установленные)'!$E$10*1000)+'[5]ПУНЦЕМ (потери)'!$D$63</f>
        <v>8438.48</v>
      </c>
      <c r="P129" s="25">
        <f>SUMIFS('[5]1. Отчет АТС'!$F:$F,'[5]1. Отчет АТС'!$A:$A,$A129,'[5]1. Отчет АТС'!$B:$B,14)+'[5]2. Иные услуги'!$D$11+('[5]3. Услуги по передаче'!$H$11*1000)+('[5]4. СН (Установленные)'!$E$10*1000)+'[5]ПУНЦЕМ (потери)'!$D$63</f>
        <v>8446.33</v>
      </c>
      <c r="Q129" s="25">
        <f>SUMIFS('[5]1. Отчет АТС'!$F:$F,'[5]1. Отчет АТС'!$A:$A,$A129,'[5]1. Отчет АТС'!$B:$B,15)+'[5]2. Иные услуги'!$D$11+('[5]3. Услуги по передаче'!$H$11*1000)+('[5]4. СН (Установленные)'!$E$10*1000)+'[5]ПУНЦЕМ (потери)'!$D$63</f>
        <v>8444.5</v>
      </c>
      <c r="R129" s="25">
        <f>SUMIFS('[5]1. Отчет АТС'!$F:$F,'[5]1. Отчет АТС'!$A:$A,$A129,'[5]1. Отчет АТС'!$B:$B,16)+'[5]2. Иные услуги'!$D$11+('[5]3. Услуги по передаче'!$H$11*1000)+('[5]4. СН (Установленные)'!$E$10*1000)+'[5]ПУНЦЕМ (потери)'!$D$63</f>
        <v>8449.08</v>
      </c>
      <c r="S129" s="25">
        <f>SUMIFS('[5]1. Отчет АТС'!$F:$F,'[5]1. Отчет АТС'!$A:$A,$A129,'[5]1. Отчет АТС'!$B:$B,17)+'[5]2. Иные услуги'!$D$11+('[5]3. Услуги по передаче'!$H$11*1000)+('[5]4. СН (Установленные)'!$E$10*1000)+'[5]ПУНЦЕМ (потери)'!$D$63</f>
        <v>8446.86</v>
      </c>
      <c r="T129" s="25">
        <f>SUMIFS('[5]1. Отчет АТС'!$F:$F,'[5]1. Отчет АТС'!$A:$A,$A129,'[5]1. Отчет АТС'!$B:$B,18)+'[5]2. Иные услуги'!$D$11+('[5]3. Услуги по передаче'!$H$11*1000)+('[5]4. СН (Установленные)'!$E$10*1000)+'[5]ПУНЦЕМ (потери)'!$D$63</f>
        <v>8441.17</v>
      </c>
      <c r="U129" s="25">
        <f>SUMIFS('[5]1. Отчет АТС'!$F:$F,'[5]1. Отчет АТС'!$A:$A,$A129,'[5]1. Отчет АТС'!$B:$B,19)+'[5]2. Иные услуги'!$D$11+('[5]3. Услуги по передаче'!$H$11*1000)+('[5]4. СН (Установленные)'!$E$10*1000)+'[5]ПУНЦЕМ (потери)'!$D$63</f>
        <v>8425.0499999999993</v>
      </c>
      <c r="V129" s="25">
        <f>SUMIFS('[5]1. Отчет АТС'!$F:$F,'[5]1. Отчет АТС'!$A:$A,$A129,'[5]1. Отчет АТС'!$B:$B,20)+'[5]2. Иные услуги'!$D$11+('[5]3. Услуги по передаче'!$H$11*1000)+('[5]4. СН (Установленные)'!$E$10*1000)+'[5]ПУНЦЕМ (потери)'!$D$63</f>
        <v>8427.630000000001</v>
      </c>
      <c r="W129" s="25">
        <f>SUMIFS('[5]1. Отчет АТС'!$F:$F,'[5]1. Отчет АТС'!$A:$A,$A129,'[5]1. Отчет АТС'!$B:$B,21)+'[5]2. Иные услуги'!$D$11+('[5]3. Услуги по передаче'!$H$11*1000)+('[5]4. СН (Установленные)'!$E$10*1000)+'[5]ПУНЦЕМ (потери)'!$D$63</f>
        <v>8419.33</v>
      </c>
      <c r="X129" s="25">
        <f>SUMIFS('[5]1. Отчет АТС'!$F:$F,'[5]1. Отчет АТС'!$A:$A,$A129,'[5]1. Отчет АТС'!$B:$B,22)+'[5]2. Иные услуги'!$D$11+('[5]3. Услуги по передаче'!$H$11*1000)+('[5]4. СН (Установленные)'!$E$10*1000)+'[5]ПУНЦЕМ (потери)'!$D$63</f>
        <v>8137.28</v>
      </c>
      <c r="Y129" s="25">
        <f>SUMIFS('[5]1. Отчет АТС'!$F:$F,'[5]1. Отчет АТС'!$A:$A,$A129,'[5]1. Отчет АТС'!$B:$B,23)+'[5]2. Иные услуги'!$D$11+('[5]3. Услуги по передаче'!$H$11*1000)+('[5]4. СН (Установленные)'!$E$10*1000)+'[5]ПУНЦЕМ (потери)'!$D$63</f>
        <v>7759.49</v>
      </c>
    </row>
    <row r="130" spans="1:25">
      <c r="A130" s="24">
        <v>45522</v>
      </c>
      <c r="B130" s="25">
        <f>SUMIFS('[5]1. Отчет АТС'!$F:$F,'[5]1. Отчет АТС'!$A:$A,$A130,'[5]1. Отчет АТС'!$B:$B,0)+'[5]2. Иные услуги'!$D$11+('[5]3. Услуги по передаче'!$H$11*1000)+('[5]4. СН (Установленные)'!$E$10*1000)+'[5]ПУНЦЕМ (потери)'!$D$63</f>
        <v>7537.01</v>
      </c>
      <c r="C130" s="25">
        <f>SUMIFS('[5]1. Отчет АТС'!$F:$F,'[5]1. Отчет АТС'!$A:$A,$A130,'[5]1. Отчет АТС'!$B:$B,1)+'[5]2. Иные услуги'!$D$11+('[5]3. Услуги по передаче'!$H$11*1000)+('[5]4. СН (Установленные)'!$E$10*1000)+'[5]ПУНЦЕМ (потери)'!$D$63</f>
        <v>7447.38</v>
      </c>
      <c r="D130" s="25">
        <f>SUMIFS('[5]1. Отчет АТС'!$F:$F,'[5]1. Отчет АТС'!$A:$A,$A130,'[5]1. Отчет АТС'!$B:$B,2)+'[5]2. Иные услуги'!$D$11+('[5]3. Услуги по передаче'!$H$11*1000)+('[5]4. СН (Установленные)'!$E$10*1000)+'[5]ПУНЦЕМ (потери)'!$D$63</f>
        <v>7276.72</v>
      </c>
      <c r="E130" s="25">
        <f>SUMIFS('[5]1. Отчет АТС'!$F:$F,'[5]1. Отчет АТС'!$A:$A,$A130,'[5]1. Отчет АТС'!$B:$B,3)+'[5]2. Иные услуги'!$D$11+('[5]3. Услуги по передаче'!$H$11*1000)+('[5]4. СН (Установленные)'!$E$10*1000)+'[5]ПУНЦЕМ (потери)'!$D$63</f>
        <v>7213.77</v>
      </c>
      <c r="F130" s="25">
        <f>SUMIFS('[5]1. Отчет АТС'!$F:$F,'[5]1. Отчет АТС'!$A:$A,$A130,'[5]1. Отчет АТС'!$B:$B,4)+'[5]2. Иные услуги'!$D$11+('[5]3. Услуги по передаче'!$H$11*1000)+('[5]4. СН (Установленные)'!$E$10*1000)+'[5]ПУНЦЕМ (потери)'!$D$63</f>
        <v>7198.42</v>
      </c>
      <c r="G130" s="25">
        <f>SUMIFS('[5]1. Отчет АТС'!$F:$F,'[5]1. Отчет АТС'!$A:$A,$A130,'[5]1. Отчет АТС'!$B:$B,5)+'[5]2. Иные услуги'!$D$11+('[5]3. Услуги по передаче'!$H$11*1000)+('[5]4. СН (Установленные)'!$E$10*1000)+'[5]ПУНЦЕМ (потери)'!$D$63</f>
        <v>7429.89</v>
      </c>
      <c r="H130" s="25">
        <f>SUMIFS('[5]1. Отчет АТС'!$F:$F,'[5]1. Отчет АТС'!$A:$A,$A130,'[5]1. Отчет АТС'!$B:$B,6)+'[5]2. Иные услуги'!$D$11+('[5]3. Услуги по передаче'!$H$11*1000)+('[5]4. СН (Установленные)'!$E$10*1000)+'[5]ПУНЦЕМ (потери)'!$D$63</f>
        <v>7531.49</v>
      </c>
      <c r="I130" s="25">
        <f>SUMIFS('[5]1. Отчет АТС'!$F:$F,'[5]1. Отчет АТС'!$A:$A,$A130,'[5]1. Отчет АТС'!$B:$B,7)+'[5]2. Иные услуги'!$D$11+('[5]3. Услуги по передаче'!$H$11*1000)+('[5]4. СН (Установленные)'!$E$10*1000)+'[5]ПУНЦЕМ (потери)'!$D$63</f>
        <v>7841.99</v>
      </c>
      <c r="J130" s="25">
        <f>SUMIFS('[5]1. Отчет АТС'!$F:$F,'[5]1. Отчет АТС'!$A:$A,$A130,'[5]1. Отчет АТС'!$B:$B,8)+'[5]2. Иные услуги'!$D$11+('[5]3. Услуги по передаче'!$H$11*1000)+('[5]4. СН (Установленные)'!$E$10*1000)+'[5]ПУНЦЕМ (потери)'!$D$63</f>
        <v>8410.64</v>
      </c>
      <c r="K130" s="25">
        <f>SUMIFS('[5]1. Отчет АТС'!$F:$F,'[5]1. Отчет АТС'!$A:$A,$A130,'[5]1. Отчет АТС'!$B:$B,9)+'[5]2. Иные услуги'!$D$11+('[5]3. Услуги по передаче'!$H$11*1000)+('[5]4. СН (Установленные)'!$E$10*1000)+'[5]ПУНЦЕМ (потери)'!$D$63</f>
        <v>8455.7099999999991</v>
      </c>
      <c r="L130" s="25">
        <f>SUMIFS('[5]1. Отчет АТС'!$F:$F,'[5]1. Отчет АТС'!$A:$A,$A130,'[5]1. Отчет АТС'!$B:$B,10)+'[5]2. Иные услуги'!$D$11+('[5]3. Услуги по передаче'!$H$11*1000)+('[5]4. СН (Установленные)'!$E$10*1000)+'[5]ПУНЦЕМ (потери)'!$D$63</f>
        <v>8528.94</v>
      </c>
      <c r="M130" s="25">
        <f>SUMIFS('[5]1. Отчет АТС'!$F:$F,'[5]1. Отчет АТС'!$A:$A,$A130,'[5]1. Отчет АТС'!$B:$B,11)+'[5]2. Иные услуги'!$D$11+('[5]3. Услуги по передаче'!$H$11*1000)+('[5]4. СН (Установленные)'!$E$10*1000)+'[5]ПУНЦЕМ (потери)'!$D$63</f>
        <v>8548.91</v>
      </c>
      <c r="N130" s="25">
        <f>SUMIFS('[5]1. Отчет АТС'!$F:$F,'[5]1. Отчет АТС'!$A:$A,$A130,'[5]1. Отчет АТС'!$B:$B,12)+'[5]2. Иные услуги'!$D$11+('[5]3. Услуги по передаче'!$H$11*1000)+('[5]4. СН (Установленные)'!$E$10*1000)+'[5]ПУНЦЕМ (потери)'!$D$63</f>
        <v>8553.33</v>
      </c>
      <c r="O130" s="25">
        <f>SUMIFS('[5]1. Отчет АТС'!$F:$F,'[5]1. Отчет АТС'!$A:$A,$A130,'[5]1. Отчет АТС'!$B:$B,13)+'[5]2. Иные услуги'!$D$11+('[5]3. Услуги по передаче'!$H$11*1000)+('[5]4. СН (Установленные)'!$E$10*1000)+'[5]ПУНЦЕМ (потери)'!$D$63</f>
        <v>8585.94</v>
      </c>
      <c r="P130" s="25">
        <f>SUMIFS('[5]1. Отчет АТС'!$F:$F,'[5]1. Отчет АТС'!$A:$A,$A130,'[5]1. Отчет АТС'!$B:$B,14)+'[5]2. Иные услуги'!$D$11+('[5]3. Услуги по передаче'!$H$11*1000)+('[5]4. СН (Установленные)'!$E$10*1000)+'[5]ПУНЦЕМ (потери)'!$D$63</f>
        <v>8629.58</v>
      </c>
      <c r="Q130" s="25">
        <f>SUMIFS('[5]1. Отчет АТС'!$F:$F,'[5]1. Отчет АТС'!$A:$A,$A130,'[5]1. Отчет АТС'!$B:$B,15)+'[5]2. Иные услуги'!$D$11+('[5]3. Услуги по передаче'!$H$11*1000)+('[5]4. СН (Установленные)'!$E$10*1000)+'[5]ПУНЦЕМ (потери)'!$D$63</f>
        <v>8561.48</v>
      </c>
      <c r="R130" s="25">
        <f>SUMIFS('[5]1. Отчет АТС'!$F:$F,'[5]1. Отчет АТС'!$A:$A,$A130,'[5]1. Отчет АТС'!$B:$B,16)+'[5]2. Иные услуги'!$D$11+('[5]3. Услуги по передаче'!$H$11*1000)+('[5]4. СН (Установленные)'!$E$10*1000)+'[5]ПУНЦЕМ (потери)'!$D$63</f>
        <v>8564.27</v>
      </c>
      <c r="S130" s="25">
        <f>SUMIFS('[5]1. Отчет АТС'!$F:$F,'[5]1. Отчет АТС'!$A:$A,$A130,'[5]1. Отчет АТС'!$B:$B,17)+'[5]2. Иные услуги'!$D$11+('[5]3. Услуги по передаче'!$H$11*1000)+('[5]4. СН (Установленные)'!$E$10*1000)+'[5]ПУНЦЕМ (потери)'!$D$63</f>
        <v>8564.57</v>
      </c>
      <c r="T130" s="25">
        <f>SUMIFS('[5]1. Отчет АТС'!$F:$F,'[5]1. Отчет АТС'!$A:$A,$A130,'[5]1. Отчет АТС'!$B:$B,18)+'[5]2. Иные услуги'!$D$11+('[5]3. Услуги по передаче'!$H$11*1000)+('[5]4. СН (Установленные)'!$E$10*1000)+'[5]ПУНЦЕМ (потери)'!$D$63</f>
        <v>8565.3100000000013</v>
      </c>
      <c r="U130" s="25">
        <f>SUMIFS('[5]1. Отчет АТС'!$F:$F,'[5]1. Отчет АТС'!$A:$A,$A130,'[5]1. Отчет АТС'!$B:$B,19)+'[5]2. Иные услуги'!$D$11+('[5]3. Услуги по передаче'!$H$11*1000)+('[5]4. СН (Установленные)'!$E$10*1000)+'[5]ПУНЦЕМ (потери)'!$D$63</f>
        <v>8484.85</v>
      </c>
      <c r="V130" s="25">
        <f>SUMIFS('[5]1. Отчет АТС'!$F:$F,'[5]1. Отчет АТС'!$A:$A,$A130,'[5]1. Отчет АТС'!$B:$B,20)+'[5]2. Иные услуги'!$D$11+('[5]3. Услуги по передаче'!$H$11*1000)+('[5]4. СН (Установленные)'!$E$10*1000)+'[5]ПУНЦЕМ (потери)'!$D$63</f>
        <v>8488.89</v>
      </c>
      <c r="W130" s="25">
        <f>SUMIFS('[5]1. Отчет АТС'!$F:$F,'[5]1. Отчет АТС'!$A:$A,$A130,'[5]1. Отчет АТС'!$B:$B,21)+'[5]2. Иные услуги'!$D$11+('[5]3. Услуги по передаче'!$H$11*1000)+('[5]4. СН (Установленные)'!$E$10*1000)+'[5]ПУНЦЕМ (потери)'!$D$63</f>
        <v>8448.57</v>
      </c>
      <c r="X130" s="25">
        <f>SUMIFS('[5]1. Отчет АТС'!$F:$F,'[5]1. Отчет АТС'!$A:$A,$A130,'[5]1. Отчет АТС'!$B:$B,22)+'[5]2. Иные услуги'!$D$11+('[5]3. Услуги по передаче'!$H$11*1000)+('[5]4. СН (Установленные)'!$E$10*1000)+'[5]ПУНЦЕМ (потери)'!$D$63</f>
        <v>8390.41</v>
      </c>
      <c r="Y130" s="25">
        <f>SUMIFS('[5]1. Отчет АТС'!$F:$F,'[5]1. Отчет АТС'!$A:$A,$A130,'[5]1. Отчет АТС'!$B:$B,23)+'[5]2. Иные услуги'!$D$11+('[5]3. Услуги по передаче'!$H$11*1000)+('[5]4. СН (Установленные)'!$E$10*1000)+'[5]ПУНЦЕМ (потери)'!$D$63</f>
        <v>7836</v>
      </c>
    </row>
    <row r="131" spans="1:25">
      <c r="A131" s="24">
        <v>45523</v>
      </c>
      <c r="B131" s="25">
        <f>SUMIFS('[5]1. Отчет АТС'!$F:$F,'[5]1. Отчет АТС'!$A:$A,$A131,'[5]1. Отчет АТС'!$B:$B,0)+'[5]2. Иные услуги'!$D$11+('[5]3. Услуги по передаче'!$H$11*1000)+('[5]4. СН (Установленные)'!$E$10*1000)+'[5]ПУНЦЕМ (потери)'!$D$63</f>
        <v>7562.45</v>
      </c>
      <c r="C131" s="25">
        <f>SUMIFS('[5]1. Отчет АТС'!$F:$F,'[5]1. Отчет АТС'!$A:$A,$A131,'[5]1. Отчет АТС'!$B:$B,1)+'[5]2. Иные услуги'!$D$11+('[5]3. Услуги по передаче'!$H$11*1000)+('[5]4. СН (Установленные)'!$E$10*1000)+'[5]ПУНЦЕМ (потери)'!$D$63</f>
        <v>7514.6100000000006</v>
      </c>
      <c r="D131" s="25">
        <f>SUMIFS('[5]1. Отчет АТС'!$F:$F,'[5]1. Отчет АТС'!$A:$A,$A131,'[5]1. Отчет АТС'!$B:$B,2)+'[5]2. Иные услуги'!$D$11+('[5]3. Услуги по передаче'!$H$11*1000)+('[5]4. СН (Установленные)'!$E$10*1000)+'[5]ПУНЦЕМ (потери)'!$D$63</f>
        <v>7310.42</v>
      </c>
      <c r="E131" s="25">
        <f>SUMIFS('[5]1. Отчет АТС'!$F:$F,'[5]1. Отчет АТС'!$A:$A,$A131,'[5]1. Отчет АТС'!$B:$B,3)+'[5]2. Иные услуги'!$D$11+('[5]3. Услуги по передаче'!$H$11*1000)+('[5]4. СН (Установленные)'!$E$10*1000)+'[5]ПУНЦЕМ (потери)'!$D$63</f>
        <v>7166.35</v>
      </c>
      <c r="F131" s="25">
        <f>SUMIFS('[5]1. Отчет АТС'!$F:$F,'[5]1. Отчет АТС'!$A:$A,$A131,'[5]1. Отчет АТС'!$B:$B,4)+'[5]2. Иные услуги'!$D$11+('[5]3. Услуги по передаче'!$H$11*1000)+('[5]4. СН (Установленные)'!$E$10*1000)+'[5]ПУНЦЕМ (потери)'!$D$63</f>
        <v>7149.84</v>
      </c>
      <c r="G131" s="25">
        <f>SUMIFS('[5]1. Отчет АТС'!$F:$F,'[5]1. Отчет АТС'!$A:$A,$A131,'[5]1. Отчет АТС'!$B:$B,5)+'[5]2. Иные услуги'!$D$11+('[5]3. Услуги по передаче'!$H$11*1000)+('[5]4. СН (Установленные)'!$E$10*1000)+'[5]ПУНЦЕМ (потери)'!$D$63</f>
        <v>7456.97</v>
      </c>
      <c r="H131" s="25">
        <f>SUMIFS('[5]1. Отчет АТС'!$F:$F,'[5]1. Отчет АТС'!$A:$A,$A131,'[5]1. Отчет АТС'!$B:$B,6)+'[5]2. Иные услуги'!$D$11+('[5]3. Услуги по передаче'!$H$11*1000)+('[5]4. СН (Установленные)'!$E$10*1000)+'[5]ПУНЦЕМ (потери)'!$D$63</f>
        <v>7552.26</v>
      </c>
      <c r="I131" s="25">
        <f>SUMIFS('[5]1. Отчет АТС'!$F:$F,'[5]1. Отчет АТС'!$A:$A,$A131,'[5]1. Отчет АТС'!$B:$B,7)+'[5]2. Иные услуги'!$D$11+('[5]3. Услуги по передаче'!$H$11*1000)+('[5]4. СН (Установленные)'!$E$10*1000)+'[5]ПУНЦЕМ (потери)'!$D$63</f>
        <v>7884.07</v>
      </c>
      <c r="J131" s="25">
        <f>SUMIFS('[5]1. Отчет АТС'!$F:$F,'[5]1. Отчет АТС'!$A:$A,$A131,'[5]1. Отчет АТС'!$B:$B,8)+'[5]2. Иные услуги'!$D$11+('[5]3. Услуги по передаче'!$H$11*1000)+('[5]4. СН (Установленные)'!$E$10*1000)+'[5]ПУНЦЕМ (потери)'!$D$63</f>
        <v>8437.2000000000007</v>
      </c>
      <c r="K131" s="25">
        <f>SUMIFS('[5]1. Отчет АТС'!$F:$F,'[5]1. Отчет АТС'!$A:$A,$A131,'[5]1. Отчет АТС'!$B:$B,9)+'[5]2. Иные услуги'!$D$11+('[5]3. Услуги по передаче'!$H$11*1000)+('[5]4. СН (Установленные)'!$E$10*1000)+'[5]ПУНЦЕМ (потери)'!$D$63</f>
        <v>8547.82</v>
      </c>
      <c r="L131" s="25">
        <f>SUMIFS('[5]1. Отчет АТС'!$F:$F,'[5]1. Отчет АТС'!$A:$A,$A131,'[5]1. Отчет АТС'!$B:$B,10)+'[5]2. Иные услуги'!$D$11+('[5]3. Услуги по передаче'!$H$11*1000)+('[5]4. СН (Установленные)'!$E$10*1000)+'[5]ПУНЦЕМ (потери)'!$D$63</f>
        <v>8670.380000000001</v>
      </c>
      <c r="M131" s="25">
        <f>SUMIFS('[5]1. Отчет АТС'!$F:$F,'[5]1. Отчет АТС'!$A:$A,$A131,'[5]1. Отчет АТС'!$B:$B,11)+'[5]2. Иные услуги'!$D$11+('[5]3. Услуги по передаче'!$H$11*1000)+('[5]4. СН (Установленные)'!$E$10*1000)+'[5]ПУНЦЕМ (потери)'!$D$63</f>
        <v>8712.07</v>
      </c>
      <c r="N131" s="25">
        <f>SUMIFS('[5]1. Отчет АТС'!$F:$F,'[5]1. Отчет АТС'!$A:$A,$A131,'[5]1. Отчет АТС'!$B:$B,12)+'[5]2. Иные услуги'!$D$11+('[5]3. Услуги по передаче'!$H$11*1000)+('[5]4. СН (Установленные)'!$E$10*1000)+'[5]ПУНЦЕМ (потери)'!$D$63</f>
        <v>8727.380000000001</v>
      </c>
      <c r="O131" s="25">
        <f>SUMIFS('[5]1. Отчет АТС'!$F:$F,'[5]1. Отчет АТС'!$A:$A,$A131,'[5]1. Отчет АТС'!$B:$B,13)+'[5]2. Иные услуги'!$D$11+('[5]3. Услуги по передаче'!$H$11*1000)+('[5]4. СН (Установленные)'!$E$10*1000)+'[5]ПУНЦЕМ (потери)'!$D$63</f>
        <v>8744.16</v>
      </c>
      <c r="P131" s="25">
        <f>SUMIFS('[5]1. Отчет АТС'!$F:$F,'[5]1. Отчет АТС'!$A:$A,$A131,'[5]1. Отчет АТС'!$B:$B,14)+'[5]2. Иные услуги'!$D$11+('[5]3. Услуги по передаче'!$H$11*1000)+('[5]4. СН (Установленные)'!$E$10*1000)+'[5]ПУНЦЕМ (потери)'!$D$63</f>
        <v>8777.52</v>
      </c>
      <c r="Q131" s="25">
        <f>SUMIFS('[5]1. Отчет АТС'!$F:$F,'[5]1. Отчет АТС'!$A:$A,$A131,'[5]1. Отчет АТС'!$B:$B,15)+'[5]2. Иные услуги'!$D$11+('[5]3. Услуги по передаче'!$H$11*1000)+('[5]4. СН (Установленные)'!$E$10*1000)+'[5]ПУНЦЕМ (потери)'!$D$63</f>
        <v>8795.2099999999991</v>
      </c>
      <c r="R131" s="25">
        <f>SUMIFS('[5]1. Отчет АТС'!$F:$F,'[5]1. Отчет АТС'!$A:$A,$A131,'[5]1. Отчет АТС'!$B:$B,16)+'[5]2. Иные услуги'!$D$11+('[5]3. Услуги по передаче'!$H$11*1000)+('[5]4. СН (Установленные)'!$E$10*1000)+'[5]ПУНЦЕМ (потери)'!$D$63</f>
        <v>8802.59</v>
      </c>
      <c r="S131" s="25">
        <f>SUMIFS('[5]1. Отчет АТС'!$F:$F,'[5]1. Отчет АТС'!$A:$A,$A131,'[5]1. Отчет АТС'!$B:$B,17)+'[5]2. Иные услуги'!$D$11+('[5]3. Услуги по передаче'!$H$11*1000)+('[5]4. СН (Установленные)'!$E$10*1000)+'[5]ПУНЦЕМ (потери)'!$D$63</f>
        <v>8810.2999999999993</v>
      </c>
      <c r="T131" s="25">
        <f>SUMIFS('[5]1. Отчет АТС'!$F:$F,'[5]1. Отчет АТС'!$A:$A,$A131,'[5]1. Отчет АТС'!$B:$B,18)+'[5]2. Иные услуги'!$D$11+('[5]3. Услуги по передаче'!$H$11*1000)+('[5]4. СН (Установленные)'!$E$10*1000)+'[5]ПУНЦЕМ (потери)'!$D$63</f>
        <v>8743.44</v>
      </c>
      <c r="U131" s="25">
        <f>SUMIFS('[5]1. Отчет АТС'!$F:$F,'[5]1. Отчет АТС'!$A:$A,$A131,'[5]1. Отчет АТС'!$B:$B,19)+'[5]2. Иные услуги'!$D$11+('[5]3. Услуги по передаче'!$H$11*1000)+('[5]4. СН (Установленные)'!$E$10*1000)+'[5]ПУНЦЕМ (потери)'!$D$63</f>
        <v>8626.64</v>
      </c>
      <c r="V131" s="25">
        <f>SUMIFS('[5]1. Отчет АТС'!$F:$F,'[5]1. Отчет АТС'!$A:$A,$A131,'[5]1. Отчет АТС'!$B:$B,20)+'[5]2. Иные услуги'!$D$11+('[5]3. Услуги по передаче'!$H$11*1000)+('[5]4. СН (Установленные)'!$E$10*1000)+'[5]ПУНЦЕМ (потери)'!$D$63</f>
        <v>8651.02</v>
      </c>
      <c r="W131" s="25">
        <f>SUMIFS('[5]1. Отчет АТС'!$F:$F,'[5]1. Отчет АТС'!$A:$A,$A131,'[5]1. Отчет АТС'!$B:$B,21)+'[5]2. Иные услуги'!$D$11+('[5]3. Услуги по передаче'!$H$11*1000)+('[5]4. СН (Установленные)'!$E$10*1000)+'[5]ПУНЦЕМ (потери)'!$D$63</f>
        <v>8582.49</v>
      </c>
      <c r="X131" s="25">
        <f>SUMIFS('[5]1. Отчет АТС'!$F:$F,'[5]1. Отчет АТС'!$A:$A,$A131,'[5]1. Отчет АТС'!$B:$B,22)+'[5]2. Иные услуги'!$D$11+('[5]3. Услуги по передаче'!$H$11*1000)+('[5]4. СН (Установленные)'!$E$10*1000)+'[5]ПУНЦЕМ (потери)'!$D$63</f>
        <v>8420.16</v>
      </c>
      <c r="Y131" s="25">
        <f>SUMIFS('[5]1. Отчет АТС'!$F:$F,'[5]1. Отчет АТС'!$A:$A,$A131,'[5]1. Отчет АТС'!$B:$B,23)+'[5]2. Иные услуги'!$D$11+('[5]3. Услуги по передаче'!$H$11*1000)+('[5]4. СН (Установленные)'!$E$10*1000)+'[5]ПУНЦЕМ (потери)'!$D$63</f>
        <v>7900.6100000000006</v>
      </c>
    </row>
    <row r="132" spans="1:25">
      <c r="A132" s="24">
        <v>45524</v>
      </c>
      <c r="B132" s="25">
        <f>SUMIFS('[5]1. Отчет АТС'!$F:$F,'[5]1. Отчет АТС'!$A:$A,$A132,'[5]1. Отчет АТС'!$B:$B,0)+'[5]2. Иные услуги'!$D$11+('[5]3. Услуги по передаче'!$H$11*1000)+('[5]4. СН (Установленные)'!$E$10*1000)+'[5]ПУНЦЕМ (потери)'!$D$63</f>
        <v>7580.76</v>
      </c>
      <c r="C132" s="25">
        <f>SUMIFS('[5]1. Отчет АТС'!$F:$F,'[5]1. Отчет АТС'!$A:$A,$A132,'[5]1. Отчет АТС'!$B:$B,1)+'[5]2. Иные услуги'!$D$11+('[5]3. Услуги по передаче'!$H$11*1000)+('[5]4. СН (Установленные)'!$E$10*1000)+'[5]ПУНЦЕМ (потери)'!$D$63</f>
        <v>7538.26</v>
      </c>
      <c r="D132" s="25">
        <f>SUMIFS('[5]1. Отчет АТС'!$F:$F,'[5]1. Отчет АТС'!$A:$A,$A132,'[5]1. Отчет АТС'!$B:$B,2)+'[5]2. Иные услуги'!$D$11+('[5]3. Услуги по передаче'!$H$11*1000)+('[5]4. СН (Установленные)'!$E$10*1000)+'[5]ПУНЦЕМ (потери)'!$D$63</f>
        <v>7326.12</v>
      </c>
      <c r="E132" s="25">
        <f>SUMIFS('[5]1. Отчет АТС'!$F:$F,'[5]1. Отчет АТС'!$A:$A,$A132,'[5]1. Отчет АТС'!$B:$B,3)+'[5]2. Иные услуги'!$D$11+('[5]3. Услуги по передаче'!$H$11*1000)+('[5]4. СН (Установленные)'!$E$10*1000)+'[5]ПУНЦЕМ (потери)'!$D$63</f>
        <v>7217.48</v>
      </c>
      <c r="F132" s="25">
        <f>SUMIFS('[5]1. Отчет АТС'!$F:$F,'[5]1. Отчет АТС'!$A:$A,$A132,'[5]1. Отчет АТС'!$B:$B,4)+'[5]2. Иные услуги'!$D$11+('[5]3. Услуги по передаче'!$H$11*1000)+('[5]4. СН (Установленные)'!$E$10*1000)+'[5]ПУНЦЕМ (потери)'!$D$63</f>
        <v>7158.14</v>
      </c>
      <c r="G132" s="25">
        <f>SUMIFS('[5]1. Отчет АТС'!$F:$F,'[5]1. Отчет АТС'!$A:$A,$A132,'[5]1. Отчет АТС'!$B:$B,5)+'[5]2. Иные услуги'!$D$11+('[5]3. Услуги по передаче'!$H$11*1000)+('[5]4. СН (Установленные)'!$E$10*1000)+'[5]ПУНЦЕМ (потери)'!$D$63</f>
        <v>7349.39</v>
      </c>
      <c r="H132" s="25">
        <f>SUMIFS('[5]1. Отчет АТС'!$F:$F,'[5]1. Отчет АТС'!$A:$A,$A132,'[5]1. Отчет АТС'!$B:$B,6)+'[5]2. Иные услуги'!$D$11+('[5]3. Услуги по передаче'!$H$11*1000)+('[5]4. СН (Установленные)'!$E$10*1000)+'[5]ПУНЦЕМ (потери)'!$D$63</f>
        <v>7484.97</v>
      </c>
      <c r="I132" s="25">
        <f>SUMIFS('[5]1. Отчет АТС'!$F:$F,'[5]1. Отчет АТС'!$A:$A,$A132,'[5]1. Отчет АТС'!$B:$B,7)+'[5]2. Иные услуги'!$D$11+('[5]3. Услуги по передаче'!$H$11*1000)+('[5]4. СН (Установленные)'!$E$10*1000)+'[5]ПУНЦЕМ (потери)'!$D$63</f>
        <v>7776.01</v>
      </c>
      <c r="J132" s="25">
        <f>SUMIFS('[5]1. Отчет АТС'!$F:$F,'[5]1. Отчет АТС'!$A:$A,$A132,'[5]1. Отчет АТС'!$B:$B,8)+'[5]2. Иные услуги'!$D$11+('[5]3. Услуги по передаче'!$H$11*1000)+('[5]4. СН (Установленные)'!$E$10*1000)+'[5]ПУНЦЕМ (потери)'!$D$63</f>
        <v>8416.15</v>
      </c>
      <c r="K132" s="25">
        <f>SUMIFS('[5]1. Отчет АТС'!$F:$F,'[5]1. Отчет АТС'!$A:$A,$A132,'[5]1. Отчет АТС'!$B:$B,9)+'[5]2. Иные услуги'!$D$11+('[5]3. Услуги по передаче'!$H$11*1000)+('[5]4. СН (Установленные)'!$E$10*1000)+'[5]ПУНЦЕМ (потери)'!$D$63</f>
        <v>8443.01</v>
      </c>
      <c r="L132" s="25">
        <f>SUMIFS('[5]1. Отчет АТС'!$F:$F,'[5]1. Отчет АТС'!$A:$A,$A132,'[5]1. Отчет АТС'!$B:$B,10)+'[5]2. Иные услуги'!$D$11+('[5]3. Услуги по передаче'!$H$11*1000)+('[5]4. СН (Установленные)'!$E$10*1000)+'[5]ПУНЦЕМ (потери)'!$D$63</f>
        <v>8489.4500000000007</v>
      </c>
      <c r="M132" s="25">
        <f>SUMIFS('[5]1. Отчет АТС'!$F:$F,'[5]1. Отчет АТС'!$A:$A,$A132,'[5]1. Отчет АТС'!$B:$B,11)+'[5]2. Иные услуги'!$D$11+('[5]3. Услуги по передаче'!$H$11*1000)+('[5]4. СН (Установленные)'!$E$10*1000)+'[5]ПУНЦЕМ (потери)'!$D$63</f>
        <v>8524.98</v>
      </c>
      <c r="N132" s="25">
        <f>SUMIFS('[5]1. Отчет АТС'!$F:$F,'[5]1. Отчет АТС'!$A:$A,$A132,'[5]1. Отчет АТС'!$B:$B,12)+'[5]2. Иные услуги'!$D$11+('[5]3. Услуги по передаче'!$H$11*1000)+('[5]4. СН (Установленные)'!$E$10*1000)+'[5]ПУНЦЕМ (потери)'!$D$63</f>
        <v>8553.0400000000009</v>
      </c>
      <c r="O132" s="25">
        <f>SUMIFS('[5]1. Отчет АТС'!$F:$F,'[5]1. Отчет АТС'!$A:$A,$A132,'[5]1. Отчет АТС'!$B:$B,13)+'[5]2. Иные услуги'!$D$11+('[5]3. Услуги по передаче'!$H$11*1000)+('[5]4. СН (Установленные)'!$E$10*1000)+'[5]ПУНЦЕМ (потери)'!$D$63</f>
        <v>8514.68</v>
      </c>
      <c r="P132" s="25">
        <f>SUMIFS('[5]1. Отчет АТС'!$F:$F,'[5]1. Отчет АТС'!$A:$A,$A132,'[5]1. Отчет АТС'!$B:$B,14)+'[5]2. Иные услуги'!$D$11+('[5]3. Услуги по передаче'!$H$11*1000)+('[5]4. СН (Установленные)'!$E$10*1000)+'[5]ПУНЦЕМ (потери)'!$D$63</f>
        <v>8530.5600000000013</v>
      </c>
      <c r="Q132" s="25">
        <f>SUMIFS('[5]1. Отчет АТС'!$F:$F,'[5]1. Отчет АТС'!$A:$A,$A132,'[5]1. Отчет АТС'!$B:$B,15)+'[5]2. Иные услуги'!$D$11+('[5]3. Услуги по передаче'!$H$11*1000)+('[5]4. СН (Установленные)'!$E$10*1000)+'[5]ПУНЦЕМ (потери)'!$D$63</f>
        <v>8537.83</v>
      </c>
      <c r="R132" s="25">
        <f>SUMIFS('[5]1. Отчет АТС'!$F:$F,'[5]1. Отчет АТС'!$A:$A,$A132,'[5]1. Отчет АТС'!$B:$B,16)+'[5]2. Иные услуги'!$D$11+('[5]3. Услуги по передаче'!$H$11*1000)+('[5]4. СН (Установленные)'!$E$10*1000)+'[5]ПУНЦЕМ (потери)'!$D$63</f>
        <v>8521.9700000000012</v>
      </c>
      <c r="S132" s="25">
        <f>SUMIFS('[5]1. Отчет АТС'!$F:$F,'[5]1. Отчет АТС'!$A:$A,$A132,'[5]1. Отчет АТС'!$B:$B,17)+'[5]2. Иные услуги'!$D$11+('[5]3. Услуги по передаче'!$H$11*1000)+('[5]4. СН (Установленные)'!$E$10*1000)+'[5]ПУНЦЕМ (потери)'!$D$63</f>
        <v>8519.5499999999993</v>
      </c>
      <c r="T132" s="25">
        <f>SUMIFS('[5]1. Отчет АТС'!$F:$F,'[5]1. Отчет АТС'!$A:$A,$A132,'[5]1. Отчет АТС'!$B:$B,18)+'[5]2. Иные услуги'!$D$11+('[5]3. Услуги по передаче'!$H$11*1000)+('[5]4. СН (Установленные)'!$E$10*1000)+'[5]ПУНЦЕМ (потери)'!$D$63</f>
        <v>8469.01</v>
      </c>
      <c r="U132" s="25">
        <f>SUMIFS('[5]1. Отчет АТС'!$F:$F,'[5]1. Отчет АТС'!$A:$A,$A132,'[5]1. Отчет АТС'!$B:$B,19)+'[5]2. Иные услуги'!$D$11+('[5]3. Услуги по передаче'!$H$11*1000)+('[5]4. СН (Установленные)'!$E$10*1000)+'[5]ПУНЦЕМ (потери)'!$D$63</f>
        <v>8449.4700000000012</v>
      </c>
      <c r="V132" s="25">
        <f>SUMIFS('[5]1. Отчет АТС'!$F:$F,'[5]1. Отчет АТС'!$A:$A,$A132,'[5]1. Отчет АТС'!$B:$B,20)+'[5]2. Иные услуги'!$D$11+('[5]3. Услуги по передаче'!$H$11*1000)+('[5]4. СН (Установленные)'!$E$10*1000)+'[5]ПУНЦЕМ (потери)'!$D$63</f>
        <v>8444.73</v>
      </c>
      <c r="W132" s="25">
        <f>SUMIFS('[5]1. Отчет АТС'!$F:$F,'[5]1. Отчет АТС'!$A:$A,$A132,'[5]1. Отчет АТС'!$B:$B,21)+'[5]2. Иные услуги'!$D$11+('[5]3. Услуги по передаче'!$H$11*1000)+('[5]4. СН (Установленные)'!$E$10*1000)+'[5]ПУНЦЕМ (потери)'!$D$63</f>
        <v>8427.19</v>
      </c>
      <c r="X132" s="25">
        <f>SUMIFS('[5]1. Отчет АТС'!$F:$F,'[5]1. Отчет АТС'!$A:$A,$A132,'[5]1. Отчет АТС'!$B:$B,22)+'[5]2. Иные услуги'!$D$11+('[5]3. Услуги по передаче'!$H$11*1000)+('[5]4. СН (Установленные)'!$E$10*1000)+'[5]ПУНЦЕМ (потери)'!$D$63</f>
        <v>7990.52</v>
      </c>
      <c r="Y132" s="25">
        <f>SUMIFS('[5]1. Отчет АТС'!$F:$F,'[5]1. Отчет АТС'!$A:$A,$A132,'[5]1. Отчет АТС'!$B:$B,23)+'[5]2. Иные услуги'!$D$11+('[5]3. Услуги по передаче'!$H$11*1000)+('[5]4. СН (Установленные)'!$E$10*1000)+'[5]ПУНЦЕМ (потери)'!$D$63</f>
        <v>7645.38</v>
      </c>
    </row>
    <row r="133" spans="1:25">
      <c r="A133" s="24">
        <v>45525</v>
      </c>
      <c r="B133" s="25">
        <f>SUMIFS('[5]1. Отчет АТС'!$F:$F,'[5]1. Отчет АТС'!$A:$A,$A133,'[5]1. Отчет АТС'!$B:$B,0)+'[5]2. Иные услуги'!$D$11+('[5]3. Услуги по передаче'!$H$11*1000)+('[5]4. СН (Установленные)'!$E$10*1000)+'[5]ПУНЦЕМ (потери)'!$D$63</f>
        <v>7423.41</v>
      </c>
      <c r="C133" s="25">
        <f>SUMIFS('[5]1. Отчет АТС'!$F:$F,'[5]1. Отчет АТС'!$A:$A,$A133,'[5]1. Отчет АТС'!$B:$B,1)+'[5]2. Иные услуги'!$D$11+('[5]3. Услуги по передаче'!$H$11*1000)+('[5]4. СН (Установленные)'!$E$10*1000)+'[5]ПУНЦЕМ (потери)'!$D$63</f>
        <v>7274.07</v>
      </c>
      <c r="D133" s="25">
        <f>SUMIFS('[5]1. Отчет АТС'!$F:$F,'[5]1. Отчет АТС'!$A:$A,$A133,'[5]1. Отчет АТС'!$B:$B,2)+'[5]2. Иные услуги'!$D$11+('[5]3. Услуги по передаче'!$H$11*1000)+('[5]4. СН (Установленные)'!$E$10*1000)+'[5]ПУНЦЕМ (потери)'!$D$63</f>
        <v>7078.42</v>
      </c>
      <c r="E133" s="25">
        <f>SUMIFS('[5]1. Отчет АТС'!$F:$F,'[5]1. Отчет АТС'!$A:$A,$A133,'[5]1. Отчет АТС'!$B:$B,3)+'[5]2. Иные услуги'!$D$11+('[5]3. Услуги по передаче'!$H$11*1000)+('[5]4. СН (Установленные)'!$E$10*1000)+'[5]ПУНЦЕМ (потери)'!$D$63</f>
        <v>6457.46</v>
      </c>
      <c r="F133" s="25">
        <f>SUMIFS('[5]1. Отчет АТС'!$F:$F,'[5]1. Отчет АТС'!$A:$A,$A133,'[5]1. Отчет АТС'!$B:$B,4)+'[5]2. Иные услуги'!$D$11+('[5]3. Услуги по передаче'!$H$11*1000)+('[5]4. СН (Установленные)'!$E$10*1000)+'[5]ПУНЦЕМ (потери)'!$D$63</f>
        <v>6551.55</v>
      </c>
      <c r="G133" s="25">
        <f>SUMIFS('[5]1. Отчет АТС'!$F:$F,'[5]1. Отчет АТС'!$A:$A,$A133,'[5]1. Отчет АТС'!$B:$B,5)+'[5]2. Иные услуги'!$D$11+('[5]3. Услуги по передаче'!$H$11*1000)+('[5]4. СН (Установленные)'!$E$10*1000)+'[5]ПУНЦЕМ (потери)'!$D$63</f>
        <v>6371.13</v>
      </c>
      <c r="H133" s="25">
        <f>SUMIFS('[5]1. Отчет АТС'!$F:$F,'[5]1. Отчет АТС'!$A:$A,$A133,'[5]1. Отчет АТС'!$B:$B,6)+'[5]2. Иные услуги'!$D$11+('[5]3. Услуги по передаче'!$H$11*1000)+('[5]4. СН (Установленные)'!$E$10*1000)+'[5]ПУНЦЕМ (потери)'!$D$63</f>
        <v>7320.9400000000005</v>
      </c>
      <c r="I133" s="25">
        <f>SUMIFS('[5]1. Отчет АТС'!$F:$F,'[5]1. Отчет АТС'!$A:$A,$A133,'[5]1. Отчет АТС'!$B:$B,7)+'[5]2. Иные услуги'!$D$11+('[5]3. Услуги по передаче'!$H$11*1000)+('[5]4. СН (Установленные)'!$E$10*1000)+'[5]ПУНЦЕМ (потери)'!$D$63</f>
        <v>7546.74</v>
      </c>
      <c r="J133" s="25">
        <f>SUMIFS('[5]1. Отчет АТС'!$F:$F,'[5]1. Отчет АТС'!$A:$A,$A133,'[5]1. Отчет АТС'!$B:$B,8)+'[5]2. Иные услуги'!$D$11+('[5]3. Услуги по передаче'!$H$11*1000)+('[5]4. СН (Установленные)'!$E$10*1000)+'[5]ПУНЦЕМ (потери)'!$D$63</f>
        <v>7894.73</v>
      </c>
      <c r="K133" s="25">
        <f>SUMIFS('[5]1. Отчет АТС'!$F:$F,'[5]1. Отчет АТС'!$A:$A,$A133,'[5]1. Отчет АТС'!$B:$B,9)+'[5]2. Иные услуги'!$D$11+('[5]3. Услуги по передаче'!$H$11*1000)+('[5]4. СН (Установленные)'!$E$10*1000)+'[5]ПУНЦЕМ (потери)'!$D$63</f>
        <v>8223.81</v>
      </c>
      <c r="L133" s="25">
        <f>SUMIFS('[5]1. Отчет АТС'!$F:$F,'[5]1. Отчет АТС'!$A:$A,$A133,'[5]1. Отчет АТС'!$B:$B,10)+'[5]2. Иные услуги'!$D$11+('[5]3. Услуги по передаче'!$H$11*1000)+('[5]4. СН (Установленные)'!$E$10*1000)+'[5]ПУНЦЕМ (потери)'!$D$63</f>
        <v>8299.7200000000012</v>
      </c>
      <c r="M133" s="25">
        <f>SUMIFS('[5]1. Отчет АТС'!$F:$F,'[5]1. Отчет АТС'!$A:$A,$A133,'[5]1. Отчет АТС'!$B:$B,11)+'[5]2. Иные услуги'!$D$11+('[5]3. Услуги по передаче'!$H$11*1000)+('[5]4. СН (Установленные)'!$E$10*1000)+'[5]ПУНЦЕМ (потери)'!$D$63</f>
        <v>8323.08</v>
      </c>
      <c r="N133" s="25">
        <f>SUMIFS('[5]1. Отчет АТС'!$F:$F,'[5]1. Отчет АТС'!$A:$A,$A133,'[5]1. Отчет АТС'!$B:$B,12)+'[5]2. Иные услуги'!$D$11+('[5]3. Услуги по передаче'!$H$11*1000)+('[5]4. СН (Установленные)'!$E$10*1000)+'[5]ПУНЦЕМ (потери)'!$D$63</f>
        <v>8039.49</v>
      </c>
      <c r="O133" s="25">
        <f>SUMIFS('[5]1. Отчет АТС'!$F:$F,'[5]1. Отчет АТС'!$A:$A,$A133,'[5]1. Отчет АТС'!$B:$B,13)+'[5]2. Иные услуги'!$D$11+('[5]3. Услуги по передаче'!$H$11*1000)+('[5]4. СН (Установленные)'!$E$10*1000)+'[5]ПУНЦЕМ (потери)'!$D$63</f>
        <v>8330.09</v>
      </c>
      <c r="P133" s="25">
        <f>SUMIFS('[5]1. Отчет АТС'!$F:$F,'[5]1. Отчет АТС'!$A:$A,$A133,'[5]1. Отчет АТС'!$B:$B,14)+'[5]2. Иные услуги'!$D$11+('[5]3. Услуги по передаче'!$H$11*1000)+('[5]4. СН (Установленные)'!$E$10*1000)+'[5]ПУНЦЕМ (потери)'!$D$63</f>
        <v>8368.52</v>
      </c>
      <c r="Q133" s="25">
        <f>SUMIFS('[5]1. Отчет АТС'!$F:$F,'[5]1. Отчет АТС'!$A:$A,$A133,'[5]1. Отчет АТС'!$B:$B,15)+'[5]2. Иные услуги'!$D$11+('[5]3. Услуги по передаче'!$H$11*1000)+('[5]4. СН (Установленные)'!$E$10*1000)+'[5]ПУНЦЕМ (потери)'!$D$63</f>
        <v>8385.69</v>
      </c>
      <c r="R133" s="25">
        <f>SUMIFS('[5]1. Отчет АТС'!$F:$F,'[5]1. Отчет АТС'!$A:$A,$A133,'[5]1. Отчет АТС'!$B:$B,16)+'[5]2. Иные услуги'!$D$11+('[5]3. Услуги по передаче'!$H$11*1000)+('[5]4. СН (Установленные)'!$E$10*1000)+'[5]ПУНЦЕМ (потери)'!$D$63</f>
        <v>8377.130000000001</v>
      </c>
      <c r="S133" s="25">
        <f>SUMIFS('[5]1. Отчет АТС'!$F:$F,'[5]1. Отчет АТС'!$A:$A,$A133,'[5]1. Отчет АТС'!$B:$B,17)+'[5]2. Иные услуги'!$D$11+('[5]3. Услуги по передаче'!$H$11*1000)+('[5]4. СН (Установленные)'!$E$10*1000)+'[5]ПУНЦЕМ (потери)'!$D$63</f>
        <v>8350.08</v>
      </c>
      <c r="T133" s="25">
        <f>SUMIFS('[5]1. Отчет АТС'!$F:$F,'[5]1. Отчет АТС'!$A:$A,$A133,'[5]1. Отчет АТС'!$B:$B,18)+'[5]2. Иные услуги'!$D$11+('[5]3. Услуги по передаче'!$H$11*1000)+('[5]4. СН (Установленные)'!$E$10*1000)+'[5]ПУНЦЕМ (потери)'!$D$63</f>
        <v>8309.51</v>
      </c>
      <c r="U133" s="25">
        <f>SUMIFS('[5]1. Отчет АТС'!$F:$F,'[5]1. Отчет АТС'!$A:$A,$A133,'[5]1. Отчет АТС'!$B:$B,19)+'[5]2. Иные услуги'!$D$11+('[5]3. Услуги по передаче'!$H$11*1000)+('[5]4. СН (Установленные)'!$E$10*1000)+'[5]ПУНЦЕМ (потери)'!$D$63</f>
        <v>8179.04</v>
      </c>
      <c r="V133" s="25">
        <f>SUMIFS('[5]1. Отчет АТС'!$F:$F,'[5]1. Отчет АТС'!$A:$A,$A133,'[5]1. Отчет АТС'!$B:$B,20)+'[5]2. Иные услуги'!$D$11+('[5]3. Услуги по передаче'!$H$11*1000)+('[5]4. СН (Установленные)'!$E$10*1000)+'[5]ПУНЦЕМ (потери)'!$D$63</f>
        <v>8410.2900000000009</v>
      </c>
      <c r="W133" s="25">
        <f>SUMIFS('[5]1. Отчет АТС'!$F:$F,'[5]1. Отчет АТС'!$A:$A,$A133,'[5]1. Отчет АТС'!$B:$B,21)+'[5]2. Иные услуги'!$D$11+('[5]3. Услуги по передаче'!$H$11*1000)+('[5]4. СН (Установленные)'!$E$10*1000)+'[5]ПУНЦЕМ (потери)'!$D$63</f>
        <v>8394.15</v>
      </c>
      <c r="X133" s="25">
        <f>SUMIFS('[5]1. Отчет АТС'!$F:$F,'[5]1. Отчет АТС'!$A:$A,$A133,'[5]1. Отчет АТС'!$B:$B,22)+'[5]2. Иные услуги'!$D$11+('[5]3. Услуги по передаче'!$H$11*1000)+('[5]4. СН (Установленные)'!$E$10*1000)+'[5]ПУНЦЕМ (потери)'!$D$63</f>
        <v>8051.04</v>
      </c>
      <c r="Y133" s="25">
        <f>SUMIFS('[5]1. Отчет АТС'!$F:$F,'[5]1. Отчет АТС'!$A:$A,$A133,'[5]1. Отчет АТС'!$B:$B,23)+'[5]2. Иные услуги'!$D$11+('[5]3. Услуги по передаче'!$H$11*1000)+('[5]4. СН (Установленные)'!$E$10*1000)+'[5]ПУНЦЕМ (потери)'!$D$63</f>
        <v>7654.01</v>
      </c>
    </row>
    <row r="134" spans="1:25">
      <c r="A134" s="24">
        <v>45526</v>
      </c>
      <c r="B134" s="25">
        <f>SUMIFS('[5]1. Отчет АТС'!$F:$F,'[5]1. Отчет АТС'!$A:$A,$A134,'[5]1. Отчет АТС'!$B:$B,0)+'[5]2. Иные услуги'!$D$11+('[5]3. Услуги по передаче'!$H$11*1000)+('[5]4. СН (Установленные)'!$E$10*1000)+'[5]ПУНЦЕМ (потери)'!$D$63</f>
        <v>7569.28</v>
      </c>
      <c r="C134" s="25">
        <f>SUMIFS('[5]1. Отчет АТС'!$F:$F,'[5]1. Отчет АТС'!$A:$A,$A134,'[5]1. Отчет АТС'!$B:$B,1)+'[5]2. Иные услуги'!$D$11+('[5]3. Услуги по передаче'!$H$11*1000)+('[5]4. СН (Установленные)'!$E$10*1000)+'[5]ПУНЦЕМ (потери)'!$D$63</f>
        <v>7506.01</v>
      </c>
      <c r="D134" s="25">
        <f>SUMIFS('[5]1. Отчет АТС'!$F:$F,'[5]1. Отчет АТС'!$A:$A,$A134,'[5]1. Отчет АТС'!$B:$B,2)+'[5]2. Иные услуги'!$D$11+('[5]3. Услуги по передаче'!$H$11*1000)+('[5]4. СН (Установленные)'!$E$10*1000)+'[5]ПУНЦЕМ (потери)'!$D$63</f>
        <v>7380.8600000000006</v>
      </c>
      <c r="E134" s="25">
        <f>SUMIFS('[5]1. Отчет АТС'!$F:$F,'[5]1. Отчет АТС'!$A:$A,$A134,'[5]1. Отчет АТС'!$B:$B,3)+'[5]2. Иные услуги'!$D$11+('[5]3. Услуги по передаче'!$H$11*1000)+('[5]4. СН (Установленные)'!$E$10*1000)+'[5]ПУНЦЕМ (потери)'!$D$63</f>
        <v>7280</v>
      </c>
      <c r="F134" s="25">
        <f>SUMIFS('[5]1. Отчет АТС'!$F:$F,'[5]1. Отчет АТС'!$A:$A,$A134,'[5]1. Отчет АТС'!$B:$B,4)+'[5]2. Иные услуги'!$D$11+('[5]3. Услуги по передаче'!$H$11*1000)+('[5]4. СН (Установленные)'!$E$10*1000)+'[5]ПУНЦЕМ (потери)'!$D$63</f>
        <v>7285.49</v>
      </c>
      <c r="G134" s="25">
        <f>SUMIFS('[5]1. Отчет АТС'!$F:$F,'[5]1. Отчет АТС'!$A:$A,$A134,'[5]1. Отчет АТС'!$B:$B,5)+'[5]2. Иные услуги'!$D$11+('[5]3. Услуги по передаче'!$H$11*1000)+('[5]4. СН (Установленные)'!$E$10*1000)+'[5]ПУНЦЕМ (потери)'!$D$63</f>
        <v>7374.2</v>
      </c>
      <c r="H134" s="25">
        <f>SUMIFS('[5]1. Отчет АТС'!$F:$F,'[5]1. Отчет АТС'!$A:$A,$A134,'[5]1. Отчет АТС'!$B:$B,6)+'[5]2. Иные услуги'!$D$11+('[5]3. Услуги по передаче'!$H$11*1000)+('[5]4. СН (Установленные)'!$E$10*1000)+'[5]ПУНЦЕМ (потери)'!$D$63</f>
        <v>7370.88</v>
      </c>
      <c r="I134" s="25">
        <f>SUMIFS('[5]1. Отчет АТС'!$F:$F,'[5]1. Отчет АТС'!$A:$A,$A134,'[5]1. Отчет АТС'!$B:$B,7)+'[5]2. Иные услуги'!$D$11+('[5]3. Услуги по передаче'!$H$11*1000)+('[5]4. СН (Установленные)'!$E$10*1000)+'[5]ПУНЦЕМ (потери)'!$D$63</f>
        <v>7614.99</v>
      </c>
      <c r="J134" s="25">
        <f>SUMIFS('[5]1. Отчет АТС'!$F:$F,'[5]1. Отчет АТС'!$A:$A,$A134,'[5]1. Отчет АТС'!$B:$B,8)+'[5]2. Иные услуги'!$D$11+('[5]3. Услуги по передаче'!$H$11*1000)+('[5]4. СН (Установленные)'!$E$10*1000)+'[5]ПУНЦЕМ (потери)'!$D$63</f>
        <v>8177.9400000000005</v>
      </c>
      <c r="K134" s="25">
        <f>SUMIFS('[5]1. Отчет АТС'!$F:$F,'[5]1. Отчет АТС'!$A:$A,$A134,'[5]1. Отчет АТС'!$B:$B,9)+'[5]2. Иные услуги'!$D$11+('[5]3. Услуги по передаче'!$H$11*1000)+('[5]4. СН (Установленные)'!$E$10*1000)+'[5]ПУНЦЕМ (потери)'!$D$63</f>
        <v>8420.0300000000007</v>
      </c>
      <c r="L134" s="25">
        <f>SUMIFS('[5]1. Отчет АТС'!$F:$F,'[5]1. Отчет АТС'!$A:$A,$A134,'[5]1. Отчет АТС'!$B:$B,10)+'[5]2. Иные услуги'!$D$11+('[5]3. Услуги по передаче'!$H$11*1000)+('[5]4. СН (Установленные)'!$E$10*1000)+'[5]ПУНЦЕМ (потери)'!$D$63</f>
        <v>8441.2800000000007</v>
      </c>
      <c r="M134" s="25">
        <f>SUMIFS('[5]1. Отчет АТС'!$F:$F,'[5]1. Отчет АТС'!$A:$A,$A134,'[5]1. Отчет АТС'!$B:$B,11)+'[5]2. Иные услуги'!$D$11+('[5]3. Услуги по передаче'!$H$11*1000)+('[5]4. СН (Установленные)'!$E$10*1000)+'[5]ПУНЦЕМ (потери)'!$D$63</f>
        <v>8441.16</v>
      </c>
      <c r="N134" s="25">
        <f>SUMIFS('[5]1. Отчет АТС'!$F:$F,'[5]1. Отчет АТС'!$A:$A,$A134,'[5]1. Отчет АТС'!$B:$B,12)+'[5]2. Иные услуги'!$D$11+('[5]3. Услуги по передаче'!$H$11*1000)+('[5]4. СН (Установленные)'!$E$10*1000)+'[5]ПУНЦЕМ (потери)'!$D$63</f>
        <v>8445.39</v>
      </c>
      <c r="O134" s="25">
        <f>SUMIFS('[5]1. Отчет АТС'!$F:$F,'[5]1. Отчет АТС'!$A:$A,$A134,'[5]1. Отчет АТС'!$B:$B,13)+'[5]2. Иные услуги'!$D$11+('[5]3. Услуги по передаче'!$H$11*1000)+('[5]4. СН (Установленные)'!$E$10*1000)+'[5]ПУНЦЕМ (потери)'!$D$63</f>
        <v>8443.33</v>
      </c>
      <c r="P134" s="25">
        <f>SUMIFS('[5]1. Отчет АТС'!$F:$F,'[5]1. Отчет АТС'!$A:$A,$A134,'[5]1. Отчет АТС'!$B:$B,14)+'[5]2. Иные услуги'!$D$11+('[5]3. Услуги по передаче'!$H$11*1000)+('[5]4. СН (Установленные)'!$E$10*1000)+'[5]ПУНЦЕМ (потери)'!$D$63</f>
        <v>8453.7000000000007</v>
      </c>
      <c r="Q134" s="25">
        <f>SUMIFS('[5]1. Отчет АТС'!$F:$F,'[5]1. Отчет АТС'!$A:$A,$A134,'[5]1. Отчет АТС'!$B:$B,15)+'[5]2. Иные услуги'!$D$11+('[5]3. Услуги по передаче'!$H$11*1000)+('[5]4. СН (Установленные)'!$E$10*1000)+'[5]ПУНЦЕМ (потери)'!$D$63</f>
        <v>8456.380000000001</v>
      </c>
      <c r="R134" s="25">
        <f>SUMIFS('[5]1. Отчет АТС'!$F:$F,'[5]1. Отчет АТС'!$A:$A,$A134,'[5]1. Отчет АТС'!$B:$B,16)+'[5]2. Иные услуги'!$D$11+('[5]3. Услуги по передаче'!$H$11*1000)+('[5]4. СН (Установленные)'!$E$10*1000)+'[5]ПУНЦЕМ (потери)'!$D$63</f>
        <v>8460.33</v>
      </c>
      <c r="S134" s="25">
        <f>SUMIFS('[5]1. Отчет АТС'!$F:$F,'[5]1. Отчет АТС'!$A:$A,$A134,'[5]1. Отчет АТС'!$B:$B,17)+'[5]2. Иные услуги'!$D$11+('[5]3. Услуги по передаче'!$H$11*1000)+('[5]4. СН (Установленные)'!$E$10*1000)+'[5]ПУНЦЕМ (потери)'!$D$63</f>
        <v>8459.89</v>
      </c>
      <c r="T134" s="25">
        <f>SUMIFS('[5]1. Отчет АТС'!$F:$F,'[5]1. Отчет АТС'!$A:$A,$A134,'[5]1. Отчет АТС'!$B:$B,18)+'[5]2. Иные услуги'!$D$11+('[5]3. Услуги по передаче'!$H$11*1000)+('[5]4. СН (Установленные)'!$E$10*1000)+'[5]ПУНЦЕМ (потери)'!$D$63</f>
        <v>8452.14</v>
      </c>
      <c r="U134" s="25">
        <f>SUMIFS('[5]1. Отчет АТС'!$F:$F,'[5]1. Отчет АТС'!$A:$A,$A134,'[5]1. Отчет АТС'!$B:$B,19)+'[5]2. Иные услуги'!$D$11+('[5]3. Услуги по передаче'!$H$11*1000)+('[5]4. СН (Установленные)'!$E$10*1000)+'[5]ПУНЦЕМ (потери)'!$D$63</f>
        <v>8442.65</v>
      </c>
      <c r="V134" s="25">
        <f>SUMIFS('[5]1. Отчет АТС'!$F:$F,'[5]1. Отчет АТС'!$A:$A,$A134,'[5]1. Отчет АТС'!$B:$B,20)+'[5]2. Иные услуги'!$D$11+('[5]3. Услуги по передаче'!$H$11*1000)+('[5]4. СН (Установленные)'!$E$10*1000)+'[5]ПУНЦЕМ (потери)'!$D$63</f>
        <v>8459.91</v>
      </c>
      <c r="W134" s="25">
        <f>SUMIFS('[5]1. Отчет АТС'!$F:$F,'[5]1. Отчет АТС'!$A:$A,$A134,'[5]1. Отчет АТС'!$B:$B,21)+'[5]2. Иные услуги'!$D$11+('[5]3. Услуги по передаче'!$H$11*1000)+('[5]4. СН (Установленные)'!$E$10*1000)+'[5]ПУНЦЕМ (потери)'!$D$63</f>
        <v>8481.14</v>
      </c>
      <c r="X134" s="25">
        <f>SUMIFS('[5]1. Отчет АТС'!$F:$F,'[5]1. Отчет АТС'!$A:$A,$A134,'[5]1. Отчет АТС'!$B:$B,22)+'[5]2. Иные услуги'!$D$11+('[5]3. Услуги по передаче'!$H$11*1000)+('[5]4. СН (Установленные)'!$E$10*1000)+'[5]ПУНЦЕМ (потери)'!$D$63</f>
        <v>8406.9500000000007</v>
      </c>
      <c r="Y134" s="25">
        <f>SUMIFS('[5]1. Отчет АТС'!$F:$F,'[5]1. Отчет АТС'!$A:$A,$A134,'[5]1. Отчет АТС'!$B:$B,23)+'[5]2. Иные услуги'!$D$11+('[5]3. Услуги по передаче'!$H$11*1000)+('[5]4. СН (Установленные)'!$E$10*1000)+'[5]ПУНЦЕМ (потери)'!$D$63</f>
        <v>7967.3099999999995</v>
      </c>
    </row>
    <row r="135" spans="1:25">
      <c r="A135" s="24">
        <v>45527</v>
      </c>
      <c r="B135" s="25">
        <f>SUMIFS('[5]1. Отчет АТС'!$F:$F,'[5]1. Отчет АТС'!$A:$A,$A135,'[5]1. Отчет АТС'!$B:$B,0)+'[5]2. Иные услуги'!$D$11+('[5]3. Услуги по передаче'!$H$11*1000)+('[5]4. СН (Установленные)'!$E$10*1000)+'[5]ПУНЦЕМ (потери)'!$D$63</f>
        <v>7613.39</v>
      </c>
      <c r="C135" s="25">
        <f>SUMIFS('[5]1. Отчет АТС'!$F:$F,'[5]1. Отчет АТС'!$A:$A,$A135,'[5]1. Отчет АТС'!$B:$B,1)+'[5]2. Иные услуги'!$D$11+('[5]3. Услуги по передаче'!$H$11*1000)+('[5]4. СН (Установленные)'!$E$10*1000)+'[5]ПУНЦЕМ (потери)'!$D$63</f>
        <v>7547.28</v>
      </c>
      <c r="D135" s="25">
        <f>SUMIFS('[5]1. Отчет АТС'!$F:$F,'[5]1. Отчет АТС'!$A:$A,$A135,'[5]1. Отчет АТС'!$B:$B,2)+'[5]2. Иные услуги'!$D$11+('[5]3. Услуги по передаче'!$H$11*1000)+('[5]4. СН (Установленные)'!$E$10*1000)+'[5]ПУНЦЕМ (потери)'!$D$63</f>
        <v>7356.96</v>
      </c>
      <c r="E135" s="25">
        <f>SUMIFS('[5]1. Отчет АТС'!$F:$F,'[5]1. Отчет АТС'!$A:$A,$A135,'[5]1. Отчет АТС'!$B:$B,3)+'[5]2. Иные услуги'!$D$11+('[5]3. Услуги по передаче'!$H$11*1000)+('[5]4. СН (Установленные)'!$E$10*1000)+'[5]ПУНЦЕМ (потери)'!$D$63</f>
        <v>7209.84</v>
      </c>
      <c r="F135" s="25">
        <f>SUMIFS('[5]1. Отчет АТС'!$F:$F,'[5]1. Отчет АТС'!$A:$A,$A135,'[5]1. Отчет АТС'!$B:$B,4)+'[5]2. Иные услуги'!$D$11+('[5]3. Услуги по передаче'!$H$11*1000)+('[5]4. СН (Установленные)'!$E$10*1000)+'[5]ПУНЦЕМ (потери)'!$D$63</f>
        <v>7166.78</v>
      </c>
      <c r="G135" s="25">
        <f>SUMIFS('[5]1. Отчет АТС'!$F:$F,'[5]1. Отчет АТС'!$A:$A,$A135,'[5]1. Отчет АТС'!$B:$B,5)+'[5]2. Иные услуги'!$D$11+('[5]3. Услуги по передаче'!$H$11*1000)+('[5]4. СН (Установленные)'!$E$10*1000)+'[5]ПУНЦЕМ (потери)'!$D$63</f>
        <v>7278.02</v>
      </c>
      <c r="H135" s="25">
        <f>SUMIFS('[5]1. Отчет АТС'!$F:$F,'[5]1. Отчет АТС'!$A:$A,$A135,'[5]1. Отчет АТС'!$B:$B,6)+'[5]2. Иные услуги'!$D$11+('[5]3. Услуги по передаче'!$H$11*1000)+('[5]4. СН (Установленные)'!$E$10*1000)+'[5]ПУНЦЕМ (потери)'!$D$63</f>
        <v>7419.32</v>
      </c>
      <c r="I135" s="25">
        <f>SUMIFS('[5]1. Отчет АТС'!$F:$F,'[5]1. Отчет АТС'!$A:$A,$A135,'[5]1. Отчет АТС'!$B:$B,7)+'[5]2. Иные услуги'!$D$11+('[5]3. Услуги по передаче'!$H$11*1000)+('[5]4. СН (Установленные)'!$E$10*1000)+'[5]ПУНЦЕМ (потери)'!$D$63</f>
        <v>7649.6</v>
      </c>
      <c r="J135" s="25">
        <f>SUMIFS('[5]1. Отчет АТС'!$F:$F,'[5]1. Отчет АТС'!$A:$A,$A135,'[5]1. Отчет АТС'!$B:$B,8)+'[5]2. Иные услуги'!$D$11+('[5]3. Услуги по передаче'!$H$11*1000)+('[5]4. СН (Установленные)'!$E$10*1000)+'[5]ПУНЦЕМ (потери)'!$D$63</f>
        <v>8113.23</v>
      </c>
      <c r="K135" s="25">
        <f>SUMIFS('[5]1. Отчет АТС'!$F:$F,'[5]1. Отчет АТС'!$A:$A,$A135,'[5]1. Отчет АТС'!$B:$B,9)+'[5]2. Иные услуги'!$D$11+('[5]3. Услуги по передаче'!$H$11*1000)+('[5]4. СН (Установленные)'!$E$10*1000)+'[5]ПУНЦЕМ (потери)'!$D$63</f>
        <v>8440.8700000000008</v>
      </c>
      <c r="L135" s="25">
        <f>SUMIFS('[5]1. Отчет АТС'!$F:$F,'[5]1. Отчет АТС'!$A:$A,$A135,'[5]1. Отчет АТС'!$B:$B,10)+'[5]2. Иные услуги'!$D$11+('[5]3. Услуги по передаче'!$H$11*1000)+('[5]4. СН (Установленные)'!$E$10*1000)+'[5]ПУНЦЕМ (потери)'!$D$63</f>
        <v>8467.8700000000008</v>
      </c>
      <c r="M135" s="25">
        <f>SUMIFS('[5]1. Отчет АТС'!$F:$F,'[5]1. Отчет АТС'!$A:$A,$A135,'[5]1. Отчет АТС'!$B:$B,11)+'[5]2. Иные услуги'!$D$11+('[5]3. Услуги по передаче'!$H$11*1000)+('[5]4. СН (Установленные)'!$E$10*1000)+'[5]ПУНЦЕМ (потери)'!$D$63</f>
        <v>8454</v>
      </c>
      <c r="N135" s="25">
        <f>SUMIFS('[5]1. Отчет АТС'!$F:$F,'[5]1. Отчет АТС'!$A:$A,$A135,'[5]1. Отчет АТС'!$B:$B,12)+'[5]2. Иные услуги'!$D$11+('[5]3. Услуги по передаче'!$H$11*1000)+('[5]4. СН (Установленные)'!$E$10*1000)+'[5]ПУНЦЕМ (потери)'!$D$63</f>
        <v>8456.7000000000007</v>
      </c>
      <c r="O135" s="25">
        <f>SUMIFS('[5]1. Отчет АТС'!$F:$F,'[5]1. Отчет АТС'!$A:$A,$A135,'[5]1. Отчет АТС'!$B:$B,13)+'[5]2. Иные услуги'!$D$11+('[5]3. Услуги по передаче'!$H$11*1000)+('[5]4. СН (Установленные)'!$E$10*1000)+'[5]ПУНЦЕМ (потери)'!$D$63</f>
        <v>8451.7000000000007</v>
      </c>
      <c r="P135" s="25">
        <f>SUMIFS('[5]1. Отчет АТС'!$F:$F,'[5]1. Отчет АТС'!$A:$A,$A135,'[5]1. Отчет АТС'!$B:$B,14)+'[5]2. Иные услуги'!$D$11+('[5]3. Услуги по передаче'!$H$11*1000)+('[5]4. СН (Установленные)'!$E$10*1000)+'[5]ПУНЦЕМ (потери)'!$D$63</f>
        <v>8464.94</v>
      </c>
      <c r="Q135" s="25">
        <f>SUMIFS('[5]1. Отчет АТС'!$F:$F,'[5]1. Отчет АТС'!$A:$A,$A135,'[5]1. Отчет АТС'!$B:$B,15)+'[5]2. Иные услуги'!$D$11+('[5]3. Услуги по передаче'!$H$11*1000)+('[5]4. СН (Установленные)'!$E$10*1000)+'[5]ПУНЦЕМ (потери)'!$D$63</f>
        <v>8463.15</v>
      </c>
      <c r="R135" s="25">
        <f>SUMIFS('[5]1. Отчет АТС'!$F:$F,'[5]1. Отчет АТС'!$A:$A,$A135,'[5]1. Отчет АТС'!$B:$B,16)+'[5]2. Иные услуги'!$D$11+('[5]3. Услуги по передаче'!$H$11*1000)+('[5]4. СН (Установленные)'!$E$10*1000)+'[5]ПУНЦЕМ (потери)'!$D$63</f>
        <v>8458.2099999999991</v>
      </c>
      <c r="S135" s="25">
        <f>SUMIFS('[5]1. Отчет АТС'!$F:$F,'[5]1. Отчет АТС'!$A:$A,$A135,'[5]1. Отчет АТС'!$B:$B,17)+'[5]2. Иные услуги'!$D$11+('[5]3. Услуги по передаче'!$H$11*1000)+('[5]4. СН (Установленные)'!$E$10*1000)+'[5]ПУНЦЕМ (потери)'!$D$63</f>
        <v>8453.82</v>
      </c>
      <c r="T135" s="25">
        <f>SUMIFS('[5]1. Отчет АТС'!$F:$F,'[5]1. Отчет АТС'!$A:$A,$A135,'[5]1. Отчет АТС'!$B:$B,18)+'[5]2. Иные услуги'!$D$11+('[5]3. Услуги по передаче'!$H$11*1000)+('[5]4. СН (Установленные)'!$E$10*1000)+'[5]ПУНЦЕМ (потери)'!$D$63</f>
        <v>8453.8700000000008</v>
      </c>
      <c r="U135" s="25">
        <f>SUMIFS('[5]1. Отчет АТС'!$F:$F,'[5]1. Отчет АТС'!$A:$A,$A135,'[5]1. Отчет АТС'!$B:$B,19)+'[5]2. Иные услуги'!$D$11+('[5]3. Услуги по передаче'!$H$11*1000)+('[5]4. СН (Установленные)'!$E$10*1000)+'[5]ПУНЦЕМ (потери)'!$D$63</f>
        <v>8444.39</v>
      </c>
      <c r="V135" s="25">
        <f>SUMIFS('[5]1. Отчет АТС'!$F:$F,'[5]1. Отчет АТС'!$A:$A,$A135,'[5]1. Отчет АТС'!$B:$B,20)+'[5]2. Иные услуги'!$D$11+('[5]3. Услуги по передаче'!$H$11*1000)+('[5]4. СН (Установленные)'!$E$10*1000)+'[5]ПУНЦЕМ (потери)'!$D$63</f>
        <v>8455.32</v>
      </c>
      <c r="W135" s="25">
        <f>SUMIFS('[5]1. Отчет АТС'!$F:$F,'[5]1. Отчет АТС'!$A:$A,$A135,'[5]1. Отчет АТС'!$B:$B,21)+'[5]2. Иные услуги'!$D$11+('[5]3. Услуги по передаче'!$H$11*1000)+('[5]4. СН (Установленные)'!$E$10*1000)+'[5]ПУНЦЕМ (потери)'!$D$63</f>
        <v>8466.39</v>
      </c>
      <c r="X135" s="25">
        <f>SUMIFS('[5]1. Отчет АТС'!$F:$F,'[5]1. Отчет АТС'!$A:$A,$A135,'[5]1. Отчет АТС'!$B:$B,22)+'[5]2. Иные услуги'!$D$11+('[5]3. Услуги по передаче'!$H$11*1000)+('[5]4. СН (Установленные)'!$E$10*1000)+'[5]ПУНЦЕМ (потери)'!$D$63</f>
        <v>8423.9700000000012</v>
      </c>
      <c r="Y135" s="25">
        <f>SUMIFS('[5]1. Отчет АТС'!$F:$F,'[5]1. Отчет АТС'!$A:$A,$A135,'[5]1. Отчет АТС'!$B:$B,23)+'[5]2. Иные услуги'!$D$11+('[5]3. Услуги по передаче'!$H$11*1000)+('[5]4. СН (Установленные)'!$E$10*1000)+'[5]ПУНЦЕМ (потери)'!$D$63</f>
        <v>8004.3600000000006</v>
      </c>
    </row>
    <row r="136" spans="1:25">
      <c r="A136" s="24">
        <v>45528</v>
      </c>
      <c r="B136" s="25">
        <f>SUMIFS('[5]1. Отчет АТС'!$F:$F,'[5]1. Отчет АТС'!$A:$A,$A136,'[5]1. Отчет АТС'!$B:$B,0)+'[5]2. Иные услуги'!$D$11+('[5]3. Услуги по передаче'!$H$11*1000)+('[5]4. СН (Установленные)'!$E$10*1000)+'[5]ПУНЦЕМ (потери)'!$D$63</f>
        <v>7692.79</v>
      </c>
      <c r="C136" s="25">
        <f>SUMIFS('[5]1. Отчет АТС'!$F:$F,'[5]1. Отчет АТС'!$A:$A,$A136,'[5]1. Отчет АТС'!$B:$B,1)+'[5]2. Иные услуги'!$D$11+('[5]3. Услуги по передаче'!$H$11*1000)+('[5]4. СН (Установленные)'!$E$10*1000)+'[5]ПУНЦЕМ (потери)'!$D$63</f>
        <v>7554.33</v>
      </c>
      <c r="D136" s="25">
        <f>SUMIFS('[5]1. Отчет АТС'!$F:$F,'[5]1. Отчет АТС'!$A:$A,$A136,'[5]1. Отчет АТС'!$B:$B,2)+'[5]2. Иные услуги'!$D$11+('[5]3. Услуги по передаче'!$H$11*1000)+('[5]4. СН (Установленные)'!$E$10*1000)+'[5]ПУНЦЕМ (потери)'!$D$63</f>
        <v>7355.72</v>
      </c>
      <c r="E136" s="25">
        <f>SUMIFS('[5]1. Отчет АТС'!$F:$F,'[5]1. Отчет АТС'!$A:$A,$A136,'[5]1. Отчет АТС'!$B:$B,3)+'[5]2. Иные услуги'!$D$11+('[5]3. Услуги по передаче'!$H$11*1000)+('[5]4. СН (Установленные)'!$E$10*1000)+'[5]ПУНЦЕМ (потери)'!$D$63</f>
        <v>7227.06</v>
      </c>
      <c r="F136" s="25">
        <f>SUMIFS('[5]1. Отчет АТС'!$F:$F,'[5]1. Отчет АТС'!$A:$A,$A136,'[5]1. Отчет АТС'!$B:$B,4)+'[5]2. Иные услуги'!$D$11+('[5]3. Услуги по передаче'!$H$11*1000)+('[5]4. СН (Установленные)'!$E$10*1000)+'[5]ПУНЦЕМ (потери)'!$D$63</f>
        <v>7213.11</v>
      </c>
      <c r="G136" s="25">
        <f>SUMIFS('[5]1. Отчет АТС'!$F:$F,'[5]1. Отчет АТС'!$A:$A,$A136,'[5]1. Отчет АТС'!$B:$B,5)+'[5]2. Иные услуги'!$D$11+('[5]3. Услуги по передаче'!$H$11*1000)+('[5]4. СН (Установленные)'!$E$10*1000)+'[5]ПУНЦЕМ (потери)'!$D$63</f>
        <v>7471.97</v>
      </c>
      <c r="H136" s="25">
        <f>SUMIFS('[5]1. Отчет АТС'!$F:$F,'[5]1. Отчет АТС'!$A:$A,$A136,'[5]1. Отчет АТС'!$B:$B,6)+'[5]2. Иные услуги'!$D$11+('[5]3. Услуги по передаче'!$H$11*1000)+('[5]4. СН (Установленные)'!$E$10*1000)+'[5]ПУНЦЕМ (потери)'!$D$63</f>
        <v>7608</v>
      </c>
      <c r="I136" s="25">
        <f>SUMIFS('[5]1. Отчет АТС'!$F:$F,'[5]1. Отчет АТС'!$A:$A,$A136,'[5]1. Отчет АТС'!$B:$B,7)+'[5]2. Иные услуги'!$D$11+('[5]3. Услуги по передаче'!$H$11*1000)+('[5]4. СН (Установленные)'!$E$10*1000)+'[5]ПУНЦЕМ (потери)'!$D$63</f>
        <v>7927.24</v>
      </c>
      <c r="J136" s="25">
        <f>SUMIFS('[5]1. Отчет АТС'!$F:$F,'[5]1. Отчет АТС'!$A:$A,$A136,'[5]1. Отчет АТС'!$B:$B,8)+'[5]2. Иные услуги'!$D$11+('[5]3. Услуги по передаче'!$H$11*1000)+('[5]4. СН (Установленные)'!$E$10*1000)+'[5]ПУНЦЕМ (потери)'!$D$63</f>
        <v>8462.82</v>
      </c>
      <c r="K136" s="25">
        <f>SUMIFS('[5]1. Отчет АТС'!$F:$F,'[5]1. Отчет АТС'!$A:$A,$A136,'[5]1. Отчет АТС'!$B:$B,9)+'[5]2. Иные услуги'!$D$11+('[5]3. Услуги по передаче'!$H$11*1000)+('[5]4. СН (Установленные)'!$E$10*1000)+'[5]ПУНЦЕМ (потери)'!$D$63</f>
        <v>8507.43</v>
      </c>
      <c r="L136" s="25">
        <f>SUMIFS('[5]1. Отчет АТС'!$F:$F,'[5]1. Отчет АТС'!$A:$A,$A136,'[5]1. Отчет АТС'!$B:$B,10)+'[5]2. Иные услуги'!$D$11+('[5]3. Услуги по передаче'!$H$11*1000)+('[5]4. СН (Установленные)'!$E$10*1000)+'[5]ПУНЦЕМ (потери)'!$D$63</f>
        <v>8509.94</v>
      </c>
      <c r="M136" s="25">
        <f>SUMIFS('[5]1. Отчет АТС'!$F:$F,'[5]1. Отчет АТС'!$A:$A,$A136,'[5]1. Отчет АТС'!$B:$B,11)+'[5]2. Иные услуги'!$D$11+('[5]3. Услуги по передаче'!$H$11*1000)+('[5]4. СН (Установленные)'!$E$10*1000)+'[5]ПУНЦЕМ (потери)'!$D$63</f>
        <v>8503.68</v>
      </c>
      <c r="N136" s="25">
        <f>SUMIFS('[5]1. Отчет АТС'!$F:$F,'[5]1. Отчет АТС'!$A:$A,$A136,'[5]1. Отчет АТС'!$B:$B,12)+'[5]2. Иные услуги'!$D$11+('[5]3. Услуги по передаче'!$H$11*1000)+('[5]4. СН (Установленные)'!$E$10*1000)+'[5]ПУНЦЕМ (потери)'!$D$63</f>
        <v>8502.4700000000012</v>
      </c>
      <c r="O136" s="25">
        <f>SUMIFS('[5]1. Отчет АТС'!$F:$F,'[5]1. Отчет АТС'!$A:$A,$A136,'[5]1. Отчет АТС'!$B:$B,13)+'[5]2. Иные услуги'!$D$11+('[5]3. Услуги по передаче'!$H$11*1000)+('[5]4. СН (Установленные)'!$E$10*1000)+'[5]ПУНЦЕМ (потери)'!$D$63</f>
        <v>8548.91</v>
      </c>
      <c r="P136" s="25">
        <f>SUMIFS('[5]1. Отчет АТС'!$F:$F,'[5]1. Отчет АТС'!$A:$A,$A136,'[5]1. Отчет АТС'!$B:$B,14)+'[5]2. Иные услуги'!$D$11+('[5]3. Услуги по передаче'!$H$11*1000)+('[5]4. СН (Установленные)'!$E$10*1000)+'[5]ПУНЦЕМ (потери)'!$D$63</f>
        <v>8568.0400000000009</v>
      </c>
      <c r="Q136" s="25">
        <f>SUMIFS('[5]1. Отчет АТС'!$F:$F,'[5]1. Отчет АТС'!$A:$A,$A136,'[5]1. Отчет АТС'!$B:$B,15)+'[5]2. Иные услуги'!$D$11+('[5]3. Услуги по передаче'!$H$11*1000)+('[5]4. СН (Установленные)'!$E$10*1000)+'[5]ПУНЦЕМ (потери)'!$D$63</f>
        <v>8602.1</v>
      </c>
      <c r="R136" s="25">
        <f>SUMIFS('[5]1. Отчет АТС'!$F:$F,'[5]1. Отчет АТС'!$A:$A,$A136,'[5]1. Отчет АТС'!$B:$B,16)+'[5]2. Иные услуги'!$D$11+('[5]3. Услуги по передаче'!$H$11*1000)+('[5]4. СН (Установленные)'!$E$10*1000)+'[5]ПУНЦЕМ (потери)'!$D$63</f>
        <v>8603.630000000001</v>
      </c>
      <c r="S136" s="25">
        <f>SUMIFS('[5]1. Отчет АТС'!$F:$F,'[5]1. Отчет АТС'!$A:$A,$A136,'[5]1. Отчет АТС'!$B:$B,17)+'[5]2. Иные услуги'!$D$11+('[5]3. Услуги по передаче'!$H$11*1000)+('[5]4. СН (Установленные)'!$E$10*1000)+'[5]ПУНЦЕМ (потери)'!$D$63</f>
        <v>8565.23</v>
      </c>
      <c r="T136" s="25">
        <f>SUMIFS('[5]1. Отчет АТС'!$F:$F,'[5]1. Отчет АТС'!$A:$A,$A136,'[5]1. Отчет АТС'!$B:$B,18)+'[5]2. Иные услуги'!$D$11+('[5]3. Услуги по передаче'!$H$11*1000)+('[5]4. СН (Установленные)'!$E$10*1000)+'[5]ПУНЦЕМ (потери)'!$D$63</f>
        <v>8480.66</v>
      </c>
      <c r="U136" s="25">
        <f>SUMIFS('[5]1. Отчет АТС'!$F:$F,'[5]1. Отчет АТС'!$A:$A,$A136,'[5]1. Отчет АТС'!$B:$B,19)+'[5]2. Иные услуги'!$D$11+('[5]3. Услуги по передаче'!$H$11*1000)+('[5]4. СН (Установленные)'!$E$10*1000)+'[5]ПУНЦЕМ (потери)'!$D$63</f>
        <v>8457.2900000000009</v>
      </c>
      <c r="V136" s="25">
        <f>SUMIFS('[5]1. Отчет АТС'!$F:$F,'[5]1. Отчет АТС'!$A:$A,$A136,'[5]1. Отчет АТС'!$B:$B,20)+'[5]2. Иные услуги'!$D$11+('[5]3. Услуги по передаче'!$H$11*1000)+('[5]4. СН (Установленные)'!$E$10*1000)+'[5]ПУНЦЕМ (потери)'!$D$63</f>
        <v>8466.8700000000008</v>
      </c>
      <c r="W136" s="25">
        <f>SUMIFS('[5]1. Отчет АТС'!$F:$F,'[5]1. Отчет АТС'!$A:$A,$A136,'[5]1. Отчет АТС'!$B:$B,21)+'[5]2. Иные услуги'!$D$11+('[5]3. Услуги по передаче'!$H$11*1000)+('[5]4. СН (Установленные)'!$E$10*1000)+'[5]ПУНЦЕМ (потери)'!$D$63</f>
        <v>8469.0300000000007</v>
      </c>
      <c r="X136" s="25">
        <f>SUMIFS('[5]1. Отчет АТС'!$F:$F,'[5]1. Отчет АТС'!$A:$A,$A136,'[5]1. Отчет АТС'!$B:$B,22)+'[5]2. Иные услуги'!$D$11+('[5]3. Услуги по передаче'!$H$11*1000)+('[5]4. СН (Установленные)'!$E$10*1000)+'[5]ПУНЦЕМ (потери)'!$D$63</f>
        <v>8422.41</v>
      </c>
      <c r="Y136" s="25">
        <f>SUMIFS('[5]1. Отчет АТС'!$F:$F,'[5]1. Отчет АТС'!$A:$A,$A136,'[5]1. Отчет АТС'!$B:$B,23)+'[5]2. Иные услуги'!$D$11+('[5]3. Услуги по передаче'!$H$11*1000)+('[5]4. СН (Установленные)'!$E$10*1000)+'[5]ПУНЦЕМ (потери)'!$D$63</f>
        <v>7885.29</v>
      </c>
    </row>
    <row r="137" spans="1:25">
      <c r="A137" s="24">
        <v>45529</v>
      </c>
      <c r="B137" s="25">
        <f>SUMIFS('[5]1. Отчет АТС'!$F:$F,'[5]1. Отчет АТС'!$A:$A,$A137,'[5]1. Отчет АТС'!$B:$B,0)+'[5]2. Иные услуги'!$D$11+('[5]3. Услуги по передаче'!$H$11*1000)+('[5]4. СН (Установленные)'!$E$10*1000)+'[5]ПУНЦЕМ (потери)'!$D$63</f>
        <v>7588.93</v>
      </c>
      <c r="C137" s="25">
        <f>SUMIFS('[5]1. Отчет АТС'!$F:$F,'[5]1. Отчет АТС'!$A:$A,$A137,'[5]1. Отчет АТС'!$B:$B,1)+'[5]2. Иные услуги'!$D$11+('[5]3. Услуги по передаче'!$H$11*1000)+('[5]4. СН (Установленные)'!$E$10*1000)+'[5]ПУНЦЕМ (потери)'!$D$63</f>
        <v>7398.45</v>
      </c>
      <c r="D137" s="25">
        <f>SUMIFS('[5]1. Отчет АТС'!$F:$F,'[5]1. Отчет АТС'!$A:$A,$A137,'[5]1. Отчет АТС'!$B:$B,2)+'[5]2. Иные услуги'!$D$11+('[5]3. Услуги по передаче'!$H$11*1000)+('[5]4. СН (Установленные)'!$E$10*1000)+'[5]ПУНЦЕМ (потери)'!$D$63</f>
        <v>7216.74</v>
      </c>
      <c r="E137" s="25">
        <f>SUMIFS('[5]1. Отчет АТС'!$F:$F,'[5]1. Отчет АТС'!$A:$A,$A137,'[5]1. Отчет АТС'!$B:$B,3)+'[5]2. Иные услуги'!$D$11+('[5]3. Услуги по передаче'!$H$11*1000)+('[5]4. СН (Установленные)'!$E$10*1000)+'[5]ПУНЦЕМ (потери)'!$D$63</f>
        <v>6368.97</v>
      </c>
      <c r="F137" s="25">
        <f>SUMIFS('[5]1. Отчет АТС'!$F:$F,'[5]1. Отчет АТС'!$A:$A,$A137,'[5]1. Отчет АТС'!$B:$B,4)+'[5]2. Иные услуги'!$D$11+('[5]3. Услуги по передаче'!$H$11*1000)+('[5]4. СН (Установленные)'!$E$10*1000)+'[5]ПУНЦЕМ (потери)'!$D$63</f>
        <v>6368.8</v>
      </c>
      <c r="G137" s="25">
        <f>SUMIFS('[5]1. Отчет АТС'!$F:$F,'[5]1. Отчет АТС'!$A:$A,$A137,'[5]1. Отчет АТС'!$B:$B,5)+'[5]2. Иные услуги'!$D$11+('[5]3. Услуги по передаче'!$H$11*1000)+('[5]4. СН (Установленные)'!$E$10*1000)+'[5]ПУНЦЕМ (потери)'!$D$63</f>
        <v>7345.53</v>
      </c>
      <c r="H137" s="25">
        <f>SUMIFS('[5]1. Отчет АТС'!$F:$F,'[5]1. Отчет АТС'!$A:$A,$A137,'[5]1. Отчет АТС'!$B:$B,6)+'[5]2. Иные услуги'!$D$11+('[5]3. Услуги по передаче'!$H$11*1000)+('[5]4. СН (Установленные)'!$E$10*1000)+'[5]ПУНЦЕМ (потери)'!$D$63</f>
        <v>7536.73</v>
      </c>
      <c r="I137" s="25">
        <f>SUMIFS('[5]1. Отчет АТС'!$F:$F,'[5]1. Отчет АТС'!$A:$A,$A137,'[5]1. Отчет АТС'!$B:$B,7)+'[5]2. Иные услуги'!$D$11+('[5]3. Услуги по передаче'!$H$11*1000)+('[5]4. СН (Установленные)'!$E$10*1000)+'[5]ПУНЦЕМ (потери)'!$D$63</f>
        <v>7792.79</v>
      </c>
      <c r="J137" s="25">
        <f>SUMIFS('[5]1. Отчет АТС'!$F:$F,'[5]1. Отчет АТС'!$A:$A,$A137,'[5]1. Отчет АТС'!$B:$B,8)+'[5]2. Иные услуги'!$D$11+('[5]3. Услуги по передаче'!$H$11*1000)+('[5]4. СН (Установленные)'!$E$10*1000)+'[5]ПУНЦЕМ (потери)'!$D$63</f>
        <v>8421.380000000001</v>
      </c>
      <c r="K137" s="25">
        <f>SUMIFS('[5]1. Отчет АТС'!$F:$F,'[5]1. Отчет АТС'!$A:$A,$A137,'[5]1. Отчет АТС'!$B:$B,9)+'[5]2. Иные услуги'!$D$11+('[5]3. Услуги по передаче'!$H$11*1000)+('[5]4. СН (Установленные)'!$E$10*1000)+'[5]ПУНЦЕМ (потери)'!$D$63</f>
        <v>8454.83</v>
      </c>
      <c r="L137" s="25">
        <f>SUMIFS('[5]1. Отчет АТС'!$F:$F,'[5]1. Отчет АТС'!$A:$A,$A137,'[5]1. Отчет АТС'!$B:$B,10)+'[5]2. Иные услуги'!$D$11+('[5]3. Услуги по передаче'!$H$11*1000)+('[5]4. СН (Установленные)'!$E$10*1000)+'[5]ПУНЦЕМ (потери)'!$D$63</f>
        <v>8462.27</v>
      </c>
      <c r="M137" s="25">
        <f>SUMIFS('[5]1. Отчет АТС'!$F:$F,'[5]1. Отчет АТС'!$A:$A,$A137,'[5]1. Отчет АТС'!$B:$B,11)+'[5]2. Иные услуги'!$D$11+('[5]3. Услуги по передаче'!$H$11*1000)+('[5]4. СН (Установленные)'!$E$10*1000)+'[5]ПУНЦЕМ (потери)'!$D$63</f>
        <v>8467.5400000000009</v>
      </c>
      <c r="N137" s="25">
        <f>SUMIFS('[5]1. Отчет АТС'!$F:$F,'[5]1. Отчет АТС'!$A:$A,$A137,'[5]1. Отчет АТС'!$B:$B,12)+'[5]2. Иные услуги'!$D$11+('[5]3. Услуги по передаче'!$H$11*1000)+('[5]4. СН (Установленные)'!$E$10*1000)+'[5]ПУНЦЕМ (потери)'!$D$63</f>
        <v>8468.0600000000013</v>
      </c>
      <c r="O137" s="25">
        <f>SUMIFS('[5]1. Отчет АТС'!$F:$F,'[5]1. Отчет АТС'!$A:$A,$A137,'[5]1. Отчет АТС'!$B:$B,13)+'[5]2. Иные услуги'!$D$11+('[5]3. Услуги по передаче'!$H$11*1000)+('[5]4. СН (Установленные)'!$E$10*1000)+'[5]ПУНЦЕМ (потери)'!$D$63</f>
        <v>8464.9700000000012</v>
      </c>
      <c r="P137" s="25">
        <f>SUMIFS('[5]1. Отчет АТС'!$F:$F,'[5]1. Отчет АТС'!$A:$A,$A137,'[5]1. Отчет АТС'!$B:$B,14)+'[5]2. Иные услуги'!$D$11+('[5]3. Услуги по передаче'!$H$11*1000)+('[5]4. СН (Установленные)'!$E$10*1000)+'[5]ПУНЦЕМ (потери)'!$D$63</f>
        <v>8475.26</v>
      </c>
      <c r="Q137" s="25">
        <f>SUMIFS('[5]1. Отчет АТС'!$F:$F,'[5]1. Отчет АТС'!$A:$A,$A137,'[5]1. Отчет АТС'!$B:$B,15)+'[5]2. Иные услуги'!$D$11+('[5]3. Услуги по передаче'!$H$11*1000)+('[5]4. СН (Установленные)'!$E$10*1000)+'[5]ПУНЦЕМ (потери)'!$D$63</f>
        <v>8466.3700000000008</v>
      </c>
      <c r="R137" s="25">
        <f>SUMIFS('[5]1. Отчет АТС'!$F:$F,'[5]1. Отчет АТС'!$A:$A,$A137,'[5]1. Отчет АТС'!$B:$B,16)+'[5]2. Иные услуги'!$D$11+('[5]3. Услуги по передаче'!$H$11*1000)+('[5]4. СН (Установленные)'!$E$10*1000)+'[5]ПУНЦЕМ (потери)'!$D$63</f>
        <v>8467.01</v>
      </c>
      <c r="S137" s="25">
        <f>SUMIFS('[5]1. Отчет АТС'!$F:$F,'[5]1. Отчет АТС'!$A:$A,$A137,'[5]1. Отчет АТС'!$B:$B,17)+'[5]2. Иные услуги'!$D$11+('[5]3. Услуги по передаче'!$H$11*1000)+('[5]4. СН (Установленные)'!$E$10*1000)+'[5]ПУНЦЕМ (потери)'!$D$63</f>
        <v>8452.41</v>
      </c>
      <c r="T137" s="25">
        <f>SUMIFS('[5]1. Отчет АТС'!$F:$F,'[5]1. Отчет АТС'!$A:$A,$A137,'[5]1. Отчет АТС'!$B:$B,18)+'[5]2. Иные услуги'!$D$11+('[5]3. Услуги по передаче'!$H$11*1000)+('[5]4. СН (Установленные)'!$E$10*1000)+'[5]ПУНЦЕМ (потери)'!$D$63</f>
        <v>8442.8100000000013</v>
      </c>
      <c r="U137" s="25">
        <f>SUMIFS('[5]1. Отчет АТС'!$F:$F,'[5]1. Отчет АТС'!$A:$A,$A137,'[5]1. Отчет АТС'!$B:$B,19)+'[5]2. Иные услуги'!$D$11+('[5]3. Услуги по передаче'!$H$11*1000)+('[5]4. СН (Установленные)'!$E$10*1000)+'[5]ПУНЦЕМ (потери)'!$D$63</f>
        <v>8424.75</v>
      </c>
      <c r="V137" s="25">
        <f>SUMIFS('[5]1. Отчет АТС'!$F:$F,'[5]1. Отчет АТС'!$A:$A,$A137,'[5]1. Отчет АТС'!$B:$B,20)+'[5]2. Иные услуги'!$D$11+('[5]3. Услуги по передаче'!$H$11*1000)+('[5]4. СН (Установленные)'!$E$10*1000)+'[5]ПУНЦЕМ (потери)'!$D$63</f>
        <v>8434.4599999999991</v>
      </c>
      <c r="W137" s="25">
        <f>SUMIFS('[5]1. Отчет АТС'!$F:$F,'[5]1. Отчет АТС'!$A:$A,$A137,'[5]1. Отчет АТС'!$B:$B,21)+'[5]2. Иные услуги'!$D$11+('[5]3. Услуги по передаче'!$H$11*1000)+('[5]4. СН (Установленные)'!$E$10*1000)+'[5]ПУНЦЕМ (потери)'!$D$63</f>
        <v>8441.35</v>
      </c>
      <c r="X137" s="25">
        <f>SUMIFS('[5]1. Отчет АТС'!$F:$F,'[5]1. Отчет АТС'!$A:$A,$A137,'[5]1. Отчет АТС'!$B:$B,22)+'[5]2. Иные услуги'!$D$11+('[5]3. Услуги по передаче'!$H$11*1000)+('[5]4. СН (Установленные)'!$E$10*1000)+'[5]ПУНЦЕМ (потери)'!$D$63</f>
        <v>8268.39</v>
      </c>
      <c r="Y137" s="25">
        <f>SUMIFS('[5]1. Отчет АТС'!$F:$F,'[5]1. Отчет АТС'!$A:$A,$A137,'[5]1. Отчет АТС'!$B:$B,23)+'[5]2. Иные услуги'!$D$11+('[5]3. Услуги по передаче'!$H$11*1000)+('[5]4. СН (Установленные)'!$E$10*1000)+'[5]ПУНЦЕМ (потери)'!$D$63</f>
        <v>7819.6</v>
      </c>
    </row>
    <row r="138" spans="1:25">
      <c r="A138" s="24">
        <v>45530</v>
      </c>
      <c r="B138" s="25">
        <f>SUMIFS('[5]1. Отчет АТС'!$F:$F,'[5]1. Отчет АТС'!$A:$A,$A138,'[5]1. Отчет АТС'!$B:$B,0)+'[5]2. Иные услуги'!$D$11+('[5]3. Услуги по передаче'!$H$11*1000)+('[5]4. СН (Установленные)'!$E$10*1000)+'[5]ПУНЦЕМ (потери)'!$D$63</f>
        <v>7626.15</v>
      </c>
      <c r="C138" s="25">
        <f>SUMIFS('[5]1. Отчет АТС'!$F:$F,'[5]1. Отчет АТС'!$A:$A,$A138,'[5]1. Отчет АТС'!$B:$B,1)+'[5]2. Иные услуги'!$D$11+('[5]3. Услуги по передаче'!$H$11*1000)+('[5]4. СН (Установленные)'!$E$10*1000)+'[5]ПУНЦЕМ (потери)'!$D$63</f>
        <v>7396.0599999999995</v>
      </c>
      <c r="D138" s="25">
        <f>SUMIFS('[5]1. Отчет АТС'!$F:$F,'[5]1. Отчет АТС'!$A:$A,$A138,'[5]1. Отчет АТС'!$B:$B,2)+'[5]2. Иные услуги'!$D$11+('[5]3. Услуги по передаче'!$H$11*1000)+('[5]4. СН (Установленные)'!$E$10*1000)+'[5]ПУНЦЕМ (потери)'!$D$63</f>
        <v>7268.42</v>
      </c>
      <c r="E138" s="25">
        <f>SUMIFS('[5]1. Отчет АТС'!$F:$F,'[5]1. Отчет АТС'!$A:$A,$A138,'[5]1. Отчет АТС'!$B:$B,3)+'[5]2. Иные услуги'!$D$11+('[5]3. Услуги по передаче'!$H$11*1000)+('[5]4. СН (Установленные)'!$E$10*1000)+'[5]ПУНЦЕМ (потери)'!$D$63</f>
        <v>7193.66</v>
      </c>
      <c r="F138" s="25">
        <f>SUMIFS('[5]1. Отчет АТС'!$F:$F,'[5]1. Отчет АТС'!$A:$A,$A138,'[5]1. Отчет АТС'!$B:$B,4)+'[5]2. Иные услуги'!$D$11+('[5]3. Услуги по передаче'!$H$11*1000)+('[5]4. СН (Установленные)'!$E$10*1000)+'[5]ПУНЦЕМ (потери)'!$D$63</f>
        <v>6992</v>
      </c>
      <c r="G138" s="25">
        <f>SUMIFS('[5]1. Отчет АТС'!$F:$F,'[5]1. Отчет АТС'!$A:$A,$A138,'[5]1. Отчет АТС'!$B:$B,5)+'[5]2. Иные услуги'!$D$11+('[5]3. Услуги по передаче'!$H$11*1000)+('[5]4. СН (Установленные)'!$E$10*1000)+'[5]ПУНЦЕМ (потери)'!$D$63</f>
        <v>7429.6100000000006</v>
      </c>
      <c r="H138" s="25">
        <f>SUMIFS('[5]1. Отчет АТС'!$F:$F,'[5]1. Отчет АТС'!$A:$A,$A138,'[5]1. Отчет АТС'!$B:$B,6)+'[5]2. Иные услуги'!$D$11+('[5]3. Услуги по передаче'!$H$11*1000)+('[5]4. СН (Установленные)'!$E$10*1000)+'[5]ПУНЦЕМ (потери)'!$D$63</f>
        <v>7621.75</v>
      </c>
      <c r="I138" s="25">
        <f>SUMIFS('[5]1. Отчет АТС'!$F:$F,'[5]1. Отчет АТС'!$A:$A,$A138,'[5]1. Отчет АТС'!$B:$B,7)+'[5]2. Иные услуги'!$D$11+('[5]3. Услуги по передаче'!$H$11*1000)+('[5]4. СН (Установленные)'!$E$10*1000)+'[5]ПУНЦЕМ (потери)'!$D$63</f>
        <v>7884.4</v>
      </c>
      <c r="J138" s="25">
        <f>SUMIFS('[5]1. Отчет АТС'!$F:$F,'[5]1. Отчет АТС'!$A:$A,$A138,'[5]1. Отчет АТС'!$B:$B,8)+'[5]2. Иные услуги'!$D$11+('[5]3. Услуги по передаче'!$H$11*1000)+('[5]4. СН (Установленные)'!$E$10*1000)+'[5]ПУНЦЕМ (потери)'!$D$63</f>
        <v>8421.99</v>
      </c>
      <c r="K138" s="25">
        <f>SUMIFS('[5]1. Отчет АТС'!$F:$F,'[5]1. Отчет АТС'!$A:$A,$A138,'[5]1. Отчет АТС'!$B:$B,9)+'[5]2. Иные услуги'!$D$11+('[5]3. Услуги по передаче'!$H$11*1000)+('[5]4. СН (Установленные)'!$E$10*1000)+'[5]ПУНЦЕМ (потери)'!$D$63</f>
        <v>8463.0300000000007</v>
      </c>
      <c r="L138" s="25">
        <f>SUMIFS('[5]1. Отчет АТС'!$F:$F,'[5]1. Отчет АТС'!$A:$A,$A138,'[5]1. Отчет АТС'!$B:$B,10)+'[5]2. Иные услуги'!$D$11+('[5]3. Услуги по передаче'!$H$11*1000)+('[5]4. СН (Установленные)'!$E$10*1000)+'[5]ПУНЦЕМ (потери)'!$D$63</f>
        <v>8467.98</v>
      </c>
      <c r="M138" s="25">
        <f>SUMIFS('[5]1. Отчет АТС'!$F:$F,'[5]1. Отчет АТС'!$A:$A,$A138,'[5]1. Отчет АТС'!$B:$B,11)+'[5]2. Иные услуги'!$D$11+('[5]3. Услуги по передаче'!$H$11*1000)+('[5]4. СН (Установленные)'!$E$10*1000)+'[5]ПУНЦЕМ (потери)'!$D$63</f>
        <v>8459.25</v>
      </c>
      <c r="N138" s="25">
        <f>SUMIFS('[5]1. Отчет АТС'!$F:$F,'[5]1. Отчет АТС'!$A:$A,$A138,'[5]1. Отчет АТС'!$B:$B,12)+'[5]2. Иные услуги'!$D$11+('[5]3. Услуги по передаче'!$H$11*1000)+('[5]4. СН (Установленные)'!$E$10*1000)+'[5]ПУНЦЕМ (потери)'!$D$63</f>
        <v>8455.64</v>
      </c>
      <c r="O138" s="25">
        <f>SUMIFS('[5]1. Отчет АТС'!$F:$F,'[5]1. Отчет АТС'!$A:$A,$A138,'[5]1. Отчет АТС'!$B:$B,13)+'[5]2. Иные услуги'!$D$11+('[5]3. Услуги по передаче'!$H$11*1000)+('[5]4. СН (Установленные)'!$E$10*1000)+'[5]ПУНЦЕМ (потери)'!$D$63</f>
        <v>8448.02</v>
      </c>
      <c r="P138" s="25">
        <f>SUMIFS('[5]1. Отчет АТС'!$F:$F,'[5]1. Отчет АТС'!$A:$A,$A138,'[5]1. Отчет АТС'!$B:$B,14)+'[5]2. Иные услуги'!$D$11+('[5]3. Услуги по передаче'!$H$11*1000)+('[5]4. СН (Установленные)'!$E$10*1000)+'[5]ПУНЦЕМ (потери)'!$D$63</f>
        <v>8464.16</v>
      </c>
      <c r="Q138" s="25">
        <f>SUMIFS('[5]1. Отчет АТС'!$F:$F,'[5]1. Отчет АТС'!$A:$A,$A138,'[5]1. Отчет АТС'!$B:$B,15)+'[5]2. Иные услуги'!$D$11+('[5]3. Услуги по передаче'!$H$11*1000)+('[5]4. СН (Установленные)'!$E$10*1000)+'[5]ПУНЦЕМ (потери)'!$D$63</f>
        <v>8455.42</v>
      </c>
      <c r="R138" s="25">
        <f>SUMIFS('[5]1. Отчет АТС'!$F:$F,'[5]1. Отчет АТС'!$A:$A,$A138,'[5]1. Отчет АТС'!$B:$B,16)+'[5]2. Иные услуги'!$D$11+('[5]3. Услуги по передаче'!$H$11*1000)+('[5]4. СН (Установленные)'!$E$10*1000)+'[5]ПУНЦЕМ (потери)'!$D$63</f>
        <v>8456.1</v>
      </c>
      <c r="S138" s="25">
        <f>SUMIFS('[5]1. Отчет АТС'!$F:$F,'[5]1. Отчет АТС'!$A:$A,$A138,'[5]1. Отчет АТС'!$B:$B,17)+'[5]2. Иные услуги'!$D$11+('[5]3. Услуги по передаче'!$H$11*1000)+('[5]4. СН (Установленные)'!$E$10*1000)+'[5]ПУНЦЕМ (потери)'!$D$63</f>
        <v>8460.4599999999991</v>
      </c>
      <c r="T138" s="25">
        <f>SUMIFS('[5]1. Отчет АТС'!$F:$F,'[5]1. Отчет АТС'!$A:$A,$A138,'[5]1. Отчет АТС'!$B:$B,18)+'[5]2. Иные услуги'!$D$11+('[5]3. Услуги по передаче'!$H$11*1000)+('[5]4. СН (Установленные)'!$E$10*1000)+'[5]ПУНЦЕМ (потери)'!$D$63</f>
        <v>8458.9</v>
      </c>
      <c r="U138" s="25">
        <f>SUMIFS('[5]1. Отчет АТС'!$F:$F,'[5]1. Отчет АТС'!$A:$A,$A138,'[5]1. Отчет АТС'!$B:$B,19)+'[5]2. Иные услуги'!$D$11+('[5]3. Услуги по передаче'!$H$11*1000)+('[5]4. СН (Установленные)'!$E$10*1000)+'[5]ПУНЦЕМ (потери)'!$D$63</f>
        <v>8447.61</v>
      </c>
      <c r="V138" s="25">
        <f>SUMIFS('[5]1. Отчет АТС'!$F:$F,'[5]1. Отчет АТС'!$A:$A,$A138,'[5]1. Отчет АТС'!$B:$B,20)+'[5]2. Иные услуги'!$D$11+('[5]3. Услуги по передаче'!$H$11*1000)+('[5]4. СН (Установленные)'!$E$10*1000)+'[5]ПУНЦЕМ (потери)'!$D$63</f>
        <v>8450.94</v>
      </c>
      <c r="W138" s="25">
        <f>SUMIFS('[5]1. Отчет АТС'!$F:$F,'[5]1. Отчет АТС'!$A:$A,$A138,'[5]1. Отчет АТС'!$B:$B,21)+'[5]2. Иные услуги'!$D$11+('[5]3. Услуги по передаче'!$H$11*1000)+('[5]4. СН (Установленные)'!$E$10*1000)+'[5]ПУНЦЕМ (потери)'!$D$63</f>
        <v>8448.89</v>
      </c>
      <c r="X138" s="25">
        <f>SUMIFS('[5]1. Отчет АТС'!$F:$F,'[5]1. Отчет АТС'!$A:$A,$A138,'[5]1. Отчет АТС'!$B:$B,22)+'[5]2. Иные услуги'!$D$11+('[5]3. Услуги по передаче'!$H$11*1000)+('[5]4. СН (Установленные)'!$E$10*1000)+'[5]ПУНЦЕМ (потери)'!$D$63</f>
        <v>8409.8700000000008</v>
      </c>
      <c r="Y138" s="25">
        <f>SUMIFS('[5]1. Отчет АТС'!$F:$F,'[5]1. Отчет АТС'!$A:$A,$A138,'[5]1. Отчет АТС'!$B:$B,23)+'[5]2. Иные услуги'!$D$11+('[5]3. Услуги по передаче'!$H$11*1000)+('[5]4. СН (Установленные)'!$E$10*1000)+'[5]ПУНЦЕМ (потери)'!$D$63</f>
        <v>7900.9</v>
      </c>
    </row>
    <row r="139" spans="1:25">
      <c r="A139" s="24">
        <v>45531</v>
      </c>
      <c r="B139" s="25">
        <f>SUMIFS('[5]1. Отчет АТС'!$F:$F,'[5]1. Отчет АТС'!$A:$A,$A139,'[5]1. Отчет АТС'!$B:$B,0)+'[5]2. Иные услуги'!$D$11+('[5]3. Услуги по передаче'!$H$11*1000)+('[5]4. СН (Установленные)'!$E$10*1000)+'[5]ПУНЦЕМ (потери)'!$D$63</f>
        <v>7653.57</v>
      </c>
      <c r="C139" s="25">
        <f>SUMIFS('[5]1. Отчет АТС'!$F:$F,'[5]1. Отчет АТС'!$A:$A,$A139,'[5]1. Отчет АТС'!$B:$B,1)+'[5]2. Иные услуги'!$D$11+('[5]3. Услуги по передаче'!$H$11*1000)+('[5]4. СН (Установленные)'!$E$10*1000)+'[5]ПУНЦЕМ (потери)'!$D$63</f>
        <v>7392.12</v>
      </c>
      <c r="D139" s="25">
        <f>SUMIFS('[5]1. Отчет АТС'!$F:$F,'[5]1. Отчет АТС'!$A:$A,$A139,'[5]1. Отчет АТС'!$B:$B,2)+'[5]2. Иные услуги'!$D$11+('[5]3. Услуги по передаче'!$H$11*1000)+('[5]4. СН (Установленные)'!$E$10*1000)+'[5]ПУНЦЕМ (потери)'!$D$63</f>
        <v>7270.51</v>
      </c>
      <c r="E139" s="25">
        <f>SUMIFS('[5]1. Отчет АТС'!$F:$F,'[5]1. Отчет АТС'!$A:$A,$A139,'[5]1. Отчет АТС'!$B:$B,3)+'[5]2. Иные услуги'!$D$11+('[5]3. Услуги по передаче'!$H$11*1000)+('[5]4. СН (Установленные)'!$E$10*1000)+'[5]ПУНЦЕМ (потери)'!$D$63</f>
        <v>7196.42</v>
      </c>
      <c r="F139" s="25">
        <f>SUMIFS('[5]1. Отчет АТС'!$F:$F,'[5]1. Отчет АТС'!$A:$A,$A139,'[5]1. Отчет АТС'!$B:$B,4)+'[5]2. Иные услуги'!$D$11+('[5]3. Услуги по передаче'!$H$11*1000)+('[5]4. СН (Установленные)'!$E$10*1000)+'[5]ПУНЦЕМ (потери)'!$D$63</f>
        <v>7189.16</v>
      </c>
      <c r="G139" s="25">
        <f>SUMIFS('[5]1. Отчет АТС'!$F:$F,'[5]1. Отчет АТС'!$A:$A,$A139,'[5]1. Отчет АТС'!$B:$B,5)+'[5]2. Иные услуги'!$D$11+('[5]3. Услуги по передаче'!$H$11*1000)+('[5]4. СН (Установленные)'!$E$10*1000)+'[5]ПУНЦЕМ (потери)'!$D$63</f>
        <v>7451.38</v>
      </c>
      <c r="H139" s="25">
        <f>SUMIFS('[5]1. Отчет АТС'!$F:$F,'[5]1. Отчет АТС'!$A:$A,$A139,'[5]1. Отчет АТС'!$B:$B,6)+'[5]2. Иные услуги'!$D$11+('[5]3. Услуги по передаче'!$H$11*1000)+('[5]4. СН (Установленные)'!$E$10*1000)+'[5]ПУНЦЕМ (потери)'!$D$63</f>
        <v>7639.17</v>
      </c>
      <c r="I139" s="25">
        <f>SUMIFS('[5]1. Отчет АТС'!$F:$F,'[5]1. Отчет АТС'!$A:$A,$A139,'[5]1. Отчет АТС'!$B:$B,7)+'[5]2. Иные услуги'!$D$11+('[5]3. Услуги по передаче'!$H$11*1000)+('[5]4. СН (Установленные)'!$E$10*1000)+'[5]ПУНЦЕМ (потери)'!$D$63</f>
        <v>7925.05</v>
      </c>
      <c r="J139" s="25">
        <f>SUMIFS('[5]1. Отчет АТС'!$F:$F,'[5]1. Отчет АТС'!$A:$A,$A139,'[5]1. Отчет АТС'!$B:$B,8)+'[5]2. Иные услуги'!$D$11+('[5]3. Услуги по передаче'!$H$11*1000)+('[5]4. СН (Установленные)'!$E$10*1000)+'[5]ПУНЦЕМ (потери)'!$D$63</f>
        <v>8452.2800000000007</v>
      </c>
      <c r="K139" s="25">
        <f>SUMIFS('[5]1. Отчет АТС'!$F:$F,'[5]1. Отчет АТС'!$A:$A,$A139,'[5]1. Отчет АТС'!$B:$B,9)+'[5]2. Иные услуги'!$D$11+('[5]3. Услуги по передаче'!$H$11*1000)+('[5]4. СН (Установленные)'!$E$10*1000)+'[5]ПУНЦЕМ (потери)'!$D$63</f>
        <v>8502.880000000001</v>
      </c>
      <c r="L139" s="25">
        <f>SUMIFS('[5]1. Отчет АТС'!$F:$F,'[5]1. Отчет АТС'!$A:$A,$A139,'[5]1. Отчет АТС'!$B:$B,10)+'[5]2. Иные услуги'!$D$11+('[5]3. Услуги по передаче'!$H$11*1000)+('[5]4. СН (Установленные)'!$E$10*1000)+'[5]ПУНЦЕМ (потери)'!$D$63</f>
        <v>8499.2000000000007</v>
      </c>
      <c r="M139" s="25">
        <f>SUMIFS('[5]1. Отчет АТС'!$F:$F,'[5]1. Отчет АТС'!$A:$A,$A139,'[5]1. Отчет АТС'!$B:$B,11)+'[5]2. Иные услуги'!$D$11+('[5]3. Услуги по передаче'!$H$11*1000)+('[5]4. СН (Установленные)'!$E$10*1000)+'[5]ПУНЦЕМ (потери)'!$D$63</f>
        <v>8493.51</v>
      </c>
      <c r="N139" s="25">
        <f>SUMIFS('[5]1. Отчет АТС'!$F:$F,'[5]1. Отчет АТС'!$A:$A,$A139,'[5]1. Отчет АТС'!$B:$B,12)+'[5]2. Иные услуги'!$D$11+('[5]3. Услуги по передаче'!$H$11*1000)+('[5]4. СН (Установленные)'!$E$10*1000)+'[5]ПУНЦЕМ (потери)'!$D$63</f>
        <v>8488.69</v>
      </c>
      <c r="O139" s="25">
        <f>SUMIFS('[5]1. Отчет АТС'!$F:$F,'[5]1. Отчет АТС'!$A:$A,$A139,'[5]1. Отчет АТС'!$B:$B,13)+'[5]2. Иные услуги'!$D$11+('[5]3. Услуги по передаче'!$H$11*1000)+('[5]4. СН (Установленные)'!$E$10*1000)+'[5]ПУНЦЕМ (потери)'!$D$63</f>
        <v>8488.8100000000013</v>
      </c>
      <c r="P139" s="25">
        <f>SUMIFS('[5]1. Отчет АТС'!$F:$F,'[5]1. Отчет АТС'!$A:$A,$A139,'[5]1. Отчет АТС'!$B:$B,14)+'[5]2. Иные услуги'!$D$11+('[5]3. Услуги по передаче'!$H$11*1000)+('[5]4. СН (Установленные)'!$E$10*1000)+'[5]ПУНЦЕМ (потери)'!$D$63</f>
        <v>8544.91</v>
      </c>
      <c r="Q139" s="25">
        <f>SUMIFS('[5]1. Отчет АТС'!$F:$F,'[5]1. Отчет АТС'!$A:$A,$A139,'[5]1. Отчет АТС'!$B:$B,15)+'[5]2. Иные услуги'!$D$11+('[5]3. Услуги по передаче'!$H$11*1000)+('[5]4. СН (Установленные)'!$E$10*1000)+'[5]ПУНЦЕМ (потери)'!$D$63</f>
        <v>8572.9</v>
      </c>
      <c r="R139" s="25">
        <f>SUMIFS('[5]1. Отчет АТС'!$F:$F,'[5]1. Отчет АТС'!$A:$A,$A139,'[5]1. Отчет АТС'!$B:$B,16)+'[5]2. Иные услуги'!$D$11+('[5]3. Услуги по передаче'!$H$11*1000)+('[5]4. СН (Установленные)'!$E$10*1000)+'[5]ПУНЦЕМ (потери)'!$D$63</f>
        <v>8567.36</v>
      </c>
      <c r="S139" s="25">
        <f>SUMIFS('[5]1. Отчет АТС'!$F:$F,'[5]1. Отчет АТС'!$A:$A,$A139,'[5]1. Отчет АТС'!$B:$B,17)+'[5]2. Иные услуги'!$D$11+('[5]3. Услуги по передаче'!$H$11*1000)+('[5]4. СН (Установленные)'!$E$10*1000)+'[5]ПУНЦЕМ (потери)'!$D$63</f>
        <v>8551.41</v>
      </c>
      <c r="T139" s="25">
        <f>SUMIFS('[5]1. Отчет АТС'!$F:$F,'[5]1. Отчет АТС'!$A:$A,$A139,'[5]1. Отчет АТС'!$B:$B,18)+'[5]2. Иные услуги'!$D$11+('[5]3. Услуги по передаче'!$H$11*1000)+('[5]4. СН (Установленные)'!$E$10*1000)+'[5]ПУНЦЕМ (потери)'!$D$63</f>
        <v>8475.7800000000007</v>
      </c>
      <c r="U139" s="25">
        <f>SUMIFS('[5]1. Отчет АТС'!$F:$F,'[5]1. Отчет АТС'!$A:$A,$A139,'[5]1. Отчет АТС'!$B:$B,19)+'[5]2. Иные услуги'!$D$11+('[5]3. Услуги по передаче'!$H$11*1000)+('[5]4. СН (Установленные)'!$E$10*1000)+'[5]ПУНЦЕМ (потери)'!$D$63</f>
        <v>8441.09</v>
      </c>
      <c r="V139" s="25">
        <f>SUMIFS('[5]1. Отчет АТС'!$F:$F,'[5]1. Отчет АТС'!$A:$A,$A139,'[5]1. Отчет АТС'!$B:$B,20)+'[5]2. Иные услуги'!$D$11+('[5]3. Услуги по передаче'!$H$11*1000)+('[5]4. СН (Установленные)'!$E$10*1000)+'[5]ПУНЦЕМ (потери)'!$D$63</f>
        <v>8442.8700000000008</v>
      </c>
      <c r="W139" s="25">
        <f>SUMIFS('[5]1. Отчет АТС'!$F:$F,'[5]1. Отчет АТС'!$A:$A,$A139,'[5]1. Отчет АТС'!$B:$B,21)+'[5]2. Иные услуги'!$D$11+('[5]3. Услуги по передаче'!$H$11*1000)+('[5]4. СН (Установленные)'!$E$10*1000)+'[5]ПУНЦЕМ (потери)'!$D$63</f>
        <v>8436.51</v>
      </c>
      <c r="X139" s="25">
        <f>SUMIFS('[5]1. Отчет АТС'!$F:$F,'[5]1. Отчет АТС'!$A:$A,$A139,'[5]1. Отчет АТС'!$B:$B,22)+'[5]2. Иные услуги'!$D$11+('[5]3. Услуги по передаче'!$H$11*1000)+('[5]4. СН (Установленные)'!$E$10*1000)+'[5]ПУНЦЕМ (потери)'!$D$63</f>
        <v>8408.52</v>
      </c>
      <c r="Y139" s="25">
        <f>SUMIFS('[5]1. Отчет АТС'!$F:$F,'[5]1. Отчет АТС'!$A:$A,$A139,'[5]1. Отчет АТС'!$B:$B,23)+'[5]2. Иные услуги'!$D$11+('[5]3. Услуги по передаче'!$H$11*1000)+('[5]4. СН (Установленные)'!$E$10*1000)+'[5]ПУНЦЕМ (потери)'!$D$63</f>
        <v>7964.76</v>
      </c>
    </row>
    <row r="140" spans="1:25">
      <c r="A140" s="24">
        <v>45532</v>
      </c>
      <c r="B140" s="25">
        <f>SUMIFS('[5]1. Отчет АТС'!$F:$F,'[5]1. Отчет АТС'!$A:$A,$A140,'[5]1. Отчет АТС'!$B:$B,0)+'[5]2. Иные услуги'!$D$11+('[5]3. Услуги по передаче'!$H$11*1000)+('[5]4. СН (Установленные)'!$E$10*1000)+'[5]ПУНЦЕМ (потери)'!$D$63</f>
        <v>7655.5599999999995</v>
      </c>
      <c r="C140" s="25">
        <f>SUMIFS('[5]1. Отчет АТС'!$F:$F,'[5]1. Отчет АТС'!$A:$A,$A140,'[5]1. Отчет АТС'!$B:$B,1)+'[5]2. Иные услуги'!$D$11+('[5]3. Услуги по передаче'!$H$11*1000)+('[5]4. СН (Установленные)'!$E$10*1000)+'[5]ПУНЦЕМ (потери)'!$D$63</f>
        <v>7372.43</v>
      </c>
      <c r="D140" s="25">
        <f>SUMIFS('[5]1. Отчет АТС'!$F:$F,'[5]1. Отчет АТС'!$A:$A,$A140,'[5]1. Отчет АТС'!$B:$B,2)+'[5]2. Иные услуги'!$D$11+('[5]3. Услуги по передаче'!$H$11*1000)+('[5]4. СН (Установленные)'!$E$10*1000)+'[5]ПУНЦЕМ (потери)'!$D$63</f>
        <v>7200.18</v>
      </c>
      <c r="E140" s="25">
        <f>SUMIFS('[5]1. Отчет АТС'!$F:$F,'[5]1. Отчет АТС'!$A:$A,$A140,'[5]1. Отчет АТС'!$B:$B,3)+'[5]2. Иные услуги'!$D$11+('[5]3. Услуги по передаче'!$H$11*1000)+('[5]4. СН (Установленные)'!$E$10*1000)+'[5]ПУНЦЕМ (потери)'!$D$63</f>
        <v>6369.57</v>
      </c>
      <c r="F140" s="25">
        <f>SUMIFS('[5]1. Отчет АТС'!$F:$F,'[5]1. Отчет АТС'!$A:$A,$A140,'[5]1. Отчет АТС'!$B:$B,4)+'[5]2. Иные услуги'!$D$11+('[5]3. Услуги по передаче'!$H$11*1000)+('[5]4. СН (Установленные)'!$E$10*1000)+'[5]ПУНЦЕМ (потери)'!$D$63</f>
        <v>6368.85</v>
      </c>
      <c r="G140" s="25">
        <f>SUMIFS('[5]1. Отчет АТС'!$F:$F,'[5]1. Отчет АТС'!$A:$A,$A140,'[5]1. Отчет АТС'!$B:$B,5)+'[5]2. Иные услуги'!$D$11+('[5]3. Услуги по передаче'!$H$11*1000)+('[5]4. СН (Установленные)'!$E$10*1000)+'[5]ПУНЦЕМ (потери)'!$D$63</f>
        <v>7322.22</v>
      </c>
      <c r="H140" s="25">
        <f>SUMIFS('[5]1. Отчет АТС'!$F:$F,'[5]1. Отчет АТС'!$A:$A,$A140,'[5]1. Отчет АТС'!$B:$B,6)+'[5]2. Иные услуги'!$D$11+('[5]3. Услуги по передаче'!$H$11*1000)+('[5]4. СН (Установленные)'!$E$10*1000)+'[5]ПУНЦЕМ (потери)'!$D$63</f>
        <v>7537.9</v>
      </c>
      <c r="I140" s="25">
        <f>SUMIFS('[5]1. Отчет АТС'!$F:$F,'[5]1. Отчет АТС'!$A:$A,$A140,'[5]1. Отчет АТС'!$B:$B,7)+'[5]2. Иные услуги'!$D$11+('[5]3. Услуги по передаче'!$H$11*1000)+('[5]4. СН (Установленные)'!$E$10*1000)+'[5]ПУНЦЕМ (потери)'!$D$63</f>
        <v>7876.07</v>
      </c>
      <c r="J140" s="25">
        <f>SUMIFS('[5]1. Отчет АТС'!$F:$F,'[5]1. Отчет АТС'!$A:$A,$A140,'[5]1. Отчет АТС'!$B:$B,8)+'[5]2. Иные услуги'!$D$11+('[5]3. Услуги по передаче'!$H$11*1000)+('[5]4. СН (Установленные)'!$E$10*1000)+'[5]ПУНЦЕМ (потери)'!$D$63</f>
        <v>8438.11</v>
      </c>
      <c r="K140" s="25">
        <f>SUMIFS('[5]1. Отчет АТС'!$F:$F,'[5]1. Отчет АТС'!$A:$A,$A140,'[5]1. Отчет АТС'!$B:$B,9)+'[5]2. Иные услуги'!$D$11+('[5]3. Услуги по передаче'!$H$11*1000)+('[5]4. СН (Установленные)'!$E$10*1000)+'[5]ПУНЦЕМ (потери)'!$D$63</f>
        <v>8626.52</v>
      </c>
      <c r="L140" s="25">
        <f>SUMIFS('[5]1. Отчет АТС'!$F:$F,'[5]1. Отчет АТС'!$A:$A,$A140,'[5]1. Отчет АТС'!$B:$B,10)+'[5]2. Иные услуги'!$D$11+('[5]3. Услуги по передаче'!$H$11*1000)+('[5]4. СН (Установленные)'!$E$10*1000)+'[5]ПУНЦЕМ (потери)'!$D$63</f>
        <v>8621.8700000000008</v>
      </c>
      <c r="M140" s="25">
        <f>SUMIFS('[5]1. Отчет АТС'!$F:$F,'[5]1. Отчет АТС'!$A:$A,$A140,'[5]1. Отчет АТС'!$B:$B,11)+'[5]2. Иные услуги'!$D$11+('[5]3. Услуги по передаче'!$H$11*1000)+('[5]4. СН (Установленные)'!$E$10*1000)+'[5]ПУНЦЕМ (потери)'!$D$63</f>
        <v>8644.66</v>
      </c>
      <c r="N140" s="25">
        <f>SUMIFS('[5]1. Отчет АТС'!$F:$F,'[5]1. Отчет АТС'!$A:$A,$A140,'[5]1. Отчет АТС'!$B:$B,12)+'[5]2. Иные услуги'!$D$11+('[5]3. Услуги по передаче'!$H$11*1000)+('[5]4. СН (Установленные)'!$E$10*1000)+'[5]ПУНЦЕМ (потери)'!$D$63</f>
        <v>8598.16</v>
      </c>
      <c r="O140" s="25">
        <f>SUMIFS('[5]1. Отчет АТС'!$F:$F,'[5]1. Отчет АТС'!$A:$A,$A140,'[5]1. Отчет АТС'!$B:$B,13)+'[5]2. Иные услуги'!$D$11+('[5]3. Услуги по передаче'!$H$11*1000)+('[5]4. СН (Установленные)'!$E$10*1000)+'[5]ПУНЦЕМ (потери)'!$D$63</f>
        <v>8677.34</v>
      </c>
      <c r="P140" s="25">
        <f>SUMIFS('[5]1. Отчет АТС'!$F:$F,'[5]1. Отчет АТС'!$A:$A,$A140,'[5]1. Отчет АТС'!$B:$B,14)+'[5]2. Иные услуги'!$D$11+('[5]3. Услуги по передаче'!$H$11*1000)+('[5]4. СН (Установленные)'!$E$10*1000)+'[5]ПУНЦЕМ (потери)'!$D$63</f>
        <v>8686.630000000001</v>
      </c>
      <c r="Q140" s="25">
        <f>SUMIFS('[5]1. Отчет АТС'!$F:$F,'[5]1. Отчет АТС'!$A:$A,$A140,'[5]1. Отчет АТС'!$B:$B,15)+'[5]2. Иные услуги'!$D$11+('[5]3. Услуги по передаче'!$H$11*1000)+('[5]4. СН (Установленные)'!$E$10*1000)+'[5]ПУНЦЕМ (потери)'!$D$63</f>
        <v>8695.58</v>
      </c>
      <c r="R140" s="25">
        <f>SUMIFS('[5]1. Отчет АТС'!$F:$F,'[5]1. Отчет АТС'!$A:$A,$A140,'[5]1. Отчет АТС'!$B:$B,16)+'[5]2. Иные услуги'!$D$11+('[5]3. Услуги по передаче'!$H$11*1000)+('[5]4. СН (Установленные)'!$E$10*1000)+'[5]ПУНЦЕМ (потери)'!$D$63</f>
        <v>8708.34</v>
      </c>
      <c r="S140" s="25">
        <f>SUMIFS('[5]1. Отчет АТС'!$F:$F,'[5]1. Отчет АТС'!$A:$A,$A140,'[5]1. Отчет АТС'!$B:$B,17)+'[5]2. Иные услуги'!$D$11+('[5]3. Услуги по передаче'!$H$11*1000)+('[5]4. СН (Установленные)'!$E$10*1000)+'[5]ПУНЦЕМ (потери)'!$D$63</f>
        <v>8688.59</v>
      </c>
      <c r="T140" s="25">
        <f>SUMIFS('[5]1. Отчет АТС'!$F:$F,'[5]1. Отчет АТС'!$A:$A,$A140,'[5]1. Отчет АТС'!$B:$B,18)+'[5]2. Иные услуги'!$D$11+('[5]3. Услуги по передаче'!$H$11*1000)+('[5]4. СН (Установленные)'!$E$10*1000)+'[5]ПУНЦЕМ (потери)'!$D$63</f>
        <v>8658.2000000000007</v>
      </c>
      <c r="U140" s="25">
        <f>SUMIFS('[5]1. Отчет АТС'!$F:$F,'[5]1. Отчет АТС'!$A:$A,$A140,'[5]1. Отчет АТС'!$B:$B,19)+'[5]2. Иные услуги'!$D$11+('[5]3. Услуги по передаче'!$H$11*1000)+('[5]4. СН (Установленные)'!$E$10*1000)+'[5]ПУНЦЕМ (потери)'!$D$63</f>
        <v>8552.48</v>
      </c>
      <c r="V140" s="25">
        <f>SUMIFS('[5]1. Отчет АТС'!$F:$F,'[5]1. Отчет АТС'!$A:$A,$A140,'[5]1. Отчет АТС'!$B:$B,20)+'[5]2. Иные услуги'!$D$11+('[5]3. Услуги по передаче'!$H$11*1000)+('[5]4. СН (Установленные)'!$E$10*1000)+'[5]ПУНЦЕМ (потери)'!$D$63</f>
        <v>8559.59</v>
      </c>
      <c r="W140" s="25">
        <f>SUMIFS('[5]1. Отчет АТС'!$F:$F,'[5]1. Отчет АТС'!$A:$A,$A140,'[5]1. Отчет АТС'!$B:$B,21)+'[5]2. Иные услуги'!$D$11+('[5]3. Услуги по передаче'!$H$11*1000)+('[5]4. СН (Установленные)'!$E$10*1000)+'[5]ПУНЦЕМ (потери)'!$D$63</f>
        <v>8544.93</v>
      </c>
      <c r="X140" s="25">
        <f>SUMIFS('[5]1. Отчет АТС'!$F:$F,'[5]1. Отчет АТС'!$A:$A,$A140,'[5]1. Отчет АТС'!$B:$B,22)+'[5]2. Иные услуги'!$D$11+('[5]3. Услуги по передаче'!$H$11*1000)+('[5]4. СН (Установленные)'!$E$10*1000)+'[5]ПУНЦЕМ (потери)'!$D$63</f>
        <v>8406.6</v>
      </c>
      <c r="Y140" s="25">
        <f>SUMIFS('[5]1. Отчет АТС'!$F:$F,'[5]1. Отчет АТС'!$A:$A,$A140,'[5]1. Отчет АТС'!$B:$B,23)+'[5]2. Иные услуги'!$D$11+('[5]3. Услуги по передаче'!$H$11*1000)+('[5]4. СН (Установленные)'!$E$10*1000)+'[5]ПУНЦЕМ (потери)'!$D$63</f>
        <v>7862.32</v>
      </c>
    </row>
    <row r="141" spans="1:25">
      <c r="A141" s="24">
        <v>45533</v>
      </c>
      <c r="B141" s="25">
        <f>SUMIFS('[5]1. Отчет АТС'!$F:$F,'[5]1. Отчет АТС'!$A:$A,$A141,'[5]1. Отчет АТС'!$B:$B,0)+'[5]2. Иные услуги'!$D$11+('[5]3. Услуги по передаче'!$H$11*1000)+('[5]4. СН (Установленные)'!$E$10*1000)+'[5]ПУНЦЕМ (потери)'!$D$63</f>
        <v>7719.89</v>
      </c>
      <c r="C141" s="25">
        <f>SUMIFS('[5]1. Отчет АТС'!$F:$F,'[5]1. Отчет АТС'!$A:$A,$A141,'[5]1. Отчет АТС'!$B:$B,1)+'[5]2. Иные услуги'!$D$11+('[5]3. Услуги по передаче'!$H$11*1000)+('[5]4. СН (Установленные)'!$E$10*1000)+'[5]ПУНЦЕМ (потери)'!$D$63</f>
        <v>7550.92</v>
      </c>
      <c r="D141" s="25">
        <f>SUMIFS('[5]1. Отчет АТС'!$F:$F,'[5]1. Отчет АТС'!$A:$A,$A141,'[5]1. Отчет АТС'!$B:$B,2)+'[5]2. Иные услуги'!$D$11+('[5]3. Услуги по передаче'!$H$11*1000)+('[5]4. СН (Установленные)'!$E$10*1000)+'[5]ПУНЦЕМ (потери)'!$D$63</f>
        <v>7470.3099999999995</v>
      </c>
      <c r="E141" s="25">
        <f>SUMIFS('[5]1. Отчет АТС'!$F:$F,'[5]1. Отчет АТС'!$A:$A,$A141,'[5]1. Отчет АТС'!$B:$B,3)+'[5]2. Иные услуги'!$D$11+('[5]3. Услуги по передаче'!$H$11*1000)+('[5]4. СН (Установленные)'!$E$10*1000)+'[5]ПУНЦЕМ (потери)'!$D$63</f>
        <v>7368.57</v>
      </c>
      <c r="F141" s="25">
        <f>SUMIFS('[5]1. Отчет АТС'!$F:$F,'[5]1. Отчет АТС'!$A:$A,$A141,'[5]1. Отчет АТС'!$B:$B,4)+'[5]2. Иные услуги'!$D$11+('[5]3. Услуги по передаче'!$H$11*1000)+('[5]4. СН (Установленные)'!$E$10*1000)+'[5]ПУНЦЕМ (потери)'!$D$63</f>
        <v>7296.98</v>
      </c>
      <c r="G141" s="25">
        <f>SUMIFS('[5]1. Отчет АТС'!$F:$F,'[5]1. Отчет АТС'!$A:$A,$A141,'[5]1. Отчет АТС'!$B:$B,5)+'[5]2. Иные услуги'!$D$11+('[5]3. Услуги по передаче'!$H$11*1000)+('[5]4. СН (Установленные)'!$E$10*1000)+'[5]ПУНЦЕМ (потери)'!$D$63</f>
        <v>7413.17</v>
      </c>
      <c r="H141" s="25">
        <f>SUMIFS('[5]1. Отчет АТС'!$F:$F,'[5]1. Отчет АТС'!$A:$A,$A141,'[5]1. Отчет АТС'!$B:$B,6)+'[5]2. Иные услуги'!$D$11+('[5]3. Услуги по передаче'!$H$11*1000)+('[5]4. СН (Установленные)'!$E$10*1000)+'[5]ПУНЦЕМ (потери)'!$D$63</f>
        <v>7483.39</v>
      </c>
      <c r="I141" s="25">
        <f>SUMIFS('[5]1. Отчет АТС'!$F:$F,'[5]1. Отчет АТС'!$A:$A,$A141,'[5]1. Отчет АТС'!$B:$B,7)+'[5]2. Иные услуги'!$D$11+('[5]3. Услуги по передаче'!$H$11*1000)+('[5]4. СН (Установленные)'!$E$10*1000)+'[5]ПУНЦЕМ (потери)'!$D$63</f>
        <v>7755.4</v>
      </c>
      <c r="J141" s="25">
        <f>SUMIFS('[5]1. Отчет АТС'!$F:$F,'[5]1. Отчет АТС'!$A:$A,$A141,'[5]1. Отчет АТС'!$B:$B,8)+'[5]2. Иные услуги'!$D$11+('[5]3. Услуги по передаче'!$H$11*1000)+('[5]4. СН (Установленные)'!$E$10*1000)+'[5]ПУНЦЕМ (потери)'!$D$63</f>
        <v>8276.74</v>
      </c>
      <c r="K141" s="25">
        <f>SUMIFS('[5]1. Отчет АТС'!$F:$F,'[5]1. Отчет АТС'!$A:$A,$A141,'[5]1. Отчет АТС'!$B:$B,9)+'[5]2. Иные услуги'!$D$11+('[5]3. Услуги по передаче'!$H$11*1000)+('[5]4. СН (Установленные)'!$E$10*1000)+'[5]ПУНЦЕМ (потери)'!$D$63</f>
        <v>8501.84</v>
      </c>
      <c r="L141" s="25">
        <f>SUMIFS('[5]1. Отчет АТС'!$F:$F,'[5]1. Отчет АТС'!$A:$A,$A141,'[5]1. Отчет АТС'!$B:$B,10)+'[5]2. Иные услуги'!$D$11+('[5]3. Услуги по передаче'!$H$11*1000)+('[5]4. СН (Установленные)'!$E$10*1000)+'[5]ПУНЦЕМ (потери)'!$D$63</f>
        <v>8538.61</v>
      </c>
      <c r="M141" s="25">
        <f>SUMIFS('[5]1. Отчет АТС'!$F:$F,'[5]1. Отчет АТС'!$A:$A,$A141,'[5]1. Отчет АТС'!$B:$B,11)+'[5]2. Иные услуги'!$D$11+('[5]3. Услуги по передаче'!$H$11*1000)+('[5]4. СН (Установленные)'!$E$10*1000)+'[5]ПУНЦЕМ (потери)'!$D$63</f>
        <v>8612.36</v>
      </c>
      <c r="N141" s="25">
        <f>SUMIFS('[5]1. Отчет АТС'!$F:$F,'[5]1. Отчет АТС'!$A:$A,$A141,'[5]1. Отчет АТС'!$B:$B,12)+'[5]2. Иные услуги'!$D$11+('[5]3. Услуги по передаче'!$H$11*1000)+('[5]4. СН (Установленные)'!$E$10*1000)+'[5]ПУНЦЕМ (потери)'!$D$63</f>
        <v>8674.42</v>
      </c>
      <c r="O141" s="25">
        <f>SUMIFS('[5]1. Отчет АТС'!$F:$F,'[5]1. Отчет АТС'!$A:$A,$A141,'[5]1. Отчет АТС'!$B:$B,13)+'[5]2. Иные услуги'!$D$11+('[5]3. Услуги по передаче'!$H$11*1000)+('[5]4. СН (Установленные)'!$E$10*1000)+'[5]ПУНЦЕМ (потери)'!$D$63</f>
        <v>8706.35</v>
      </c>
      <c r="P141" s="25">
        <f>SUMIFS('[5]1. Отчет АТС'!$F:$F,'[5]1. Отчет АТС'!$A:$A,$A141,'[5]1. Отчет АТС'!$B:$B,14)+'[5]2. Иные услуги'!$D$11+('[5]3. Услуги по передаче'!$H$11*1000)+('[5]4. СН (Установленные)'!$E$10*1000)+'[5]ПУНЦЕМ (потери)'!$D$63</f>
        <v>8731.2999999999993</v>
      </c>
      <c r="Q141" s="25">
        <f>SUMIFS('[5]1. Отчет АТС'!$F:$F,'[5]1. Отчет АТС'!$A:$A,$A141,'[5]1. Отчет АТС'!$B:$B,15)+'[5]2. Иные услуги'!$D$11+('[5]3. Услуги по передаче'!$H$11*1000)+('[5]4. СН (Установленные)'!$E$10*1000)+'[5]ПУНЦЕМ (потери)'!$D$63</f>
        <v>8730.19</v>
      </c>
      <c r="R141" s="25">
        <f>SUMIFS('[5]1. Отчет АТС'!$F:$F,'[5]1. Отчет АТС'!$A:$A,$A141,'[5]1. Отчет АТС'!$B:$B,16)+'[5]2. Иные услуги'!$D$11+('[5]3. Услуги по передаче'!$H$11*1000)+('[5]4. СН (Установленные)'!$E$10*1000)+'[5]ПУНЦЕМ (потери)'!$D$63</f>
        <v>8757.67</v>
      </c>
      <c r="S141" s="25">
        <f>SUMIFS('[5]1. Отчет АТС'!$F:$F,'[5]1. Отчет АТС'!$A:$A,$A141,'[5]1. Отчет АТС'!$B:$B,17)+'[5]2. Иные услуги'!$D$11+('[5]3. Услуги по передаче'!$H$11*1000)+('[5]4. СН (Установленные)'!$E$10*1000)+'[5]ПУНЦЕМ (потери)'!$D$63</f>
        <v>8756.7000000000007</v>
      </c>
      <c r="T141" s="25">
        <f>SUMIFS('[5]1. Отчет АТС'!$F:$F,'[5]1. Отчет АТС'!$A:$A,$A141,'[5]1. Отчет АТС'!$B:$B,18)+'[5]2. Иные услуги'!$D$11+('[5]3. Услуги по передаче'!$H$11*1000)+('[5]4. СН (Установленные)'!$E$10*1000)+'[5]ПУНЦЕМ (потери)'!$D$63</f>
        <v>8757.18</v>
      </c>
      <c r="U141" s="25">
        <f>SUMIFS('[5]1. Отчет АТС'!$F:$F,'[5]1. Отчет АТС'!$A:$A,$A141,'[5]1. Отчет АТС'!$B:$B,19)+'[5]2. Иные услуги'!$D$11+('[5]3. Услуги по передаче'!$H$11*1000)+('[5]4. СН (Установленные)'!$E$10*1000)+'[5]ПУНЦЕМ (потери)'!$D$63</f>
        <v>8647.42</v>
      </c>
      <c r="V141" s="25">
        <f>SUMIFS('[5]1. Отчет АТС'!$F:$F,'[5]1. Отчет АТС'!$A:$A,$A141,'[5]1. Отчет АТС'!$B:$B,20)+'[5]2. Иные услуги'!$D$11+('[5]3. Услуги по передаче'!$H$11*1000)+('[5]4. СН (Установленные)'!$E$10*1000)+'[5]ПУНЦЕМ (потери)'!$D$63</f>
        <v>8673.19</v>
      </c>
      <c r="W141" s="25">
        <f>SUMIFS('[5]1. Отчет АТС'!$F:$F,'[5]1. Отчет АТС'!$A:$A,$A141,'[5]1. Отчет АТС'!$B:$B,21)+'[5]2. Иные услуги'!$D$11+('[5]3. Услуги по передаче'!$H$11*1000)+('[5]4. СН (Установленные)'!$E$10*1000)+'[5]ПУНЦЕМ (потери)'!$D$63</f>
        <v>8671.01</v>
      </c>
      <c r="X141" s="25">
        <f>SUMIFS('[5]1. Отчет АТС'!$F:$F,'[5]1. Отчет АТС'!$A:$A,$A141,'[5]1. Отчет АТС'!$B:$B,22)+'[5]2. Иные услуги'!$D$11+('[5]3. Услуги по передаче'!$H$11*1000)+('[5]4. СН (Установленные)'!$E$10*1000)+'[5]ПУНЦЕМ (потери)'!$D$63</f>
        <v>8427.68</v>
      </c>
      <c r="Y141" s="25">
        <f>SUMIFS('[5]1. Отчет АТС'!$F:$F,'[5]1. Отчет АТС'!$A:$A,$A141,'[5]1. Отчет АТС'!$B:$B,23)+'[5]2. Иные услуги'!$D$11+('[5]3. Услуги по передаче'!$H$11*1000)+('[5]4. СН (Установленные)'!$E$10*1000)+'[5]ПУНЦЕМ (потери)'!$D$63</f>
        <v>7902.75</v>
      </c>
    </row>
    <row r="142" spans="1:25">
      <c r="A142" s="24">
        <v>45534</v>
      </c>
      <c r="B142" s="25">
        <f>SUMIFS('[5]1. Отчет АТС'!$F:$F,'[5]1. Отчет АТС'!$A:$A,$A142,'[5]1. Отчет АТС'!$B:$B,0)+'[5]2. Иные услуги'!$D$11+('[5]3. Услуги по передаче'!$H$11*1000)+('[5]4. СН (Установленные)'!$E$10*1000)+'[5]ПУНЦЕМ (потери)'!$D$63</f>
        <v>7638.78</v>
      </c>
      <c r="C142" s="25">
        <f>SUMIFS('[5]1. Отчет АТС'!$F:$F,'[5]1. Отчет АТС'!$A:$A,$A142,'[5]1. Отчет АТС'!$B:$B,1)+'[5]2. Иные услуги'!$D$11+('[5]3. Услуги по передаче'!$H$11*1000)+('[5]4. СН (Установленные)'!$E$10*1000)+'[5]ПУНЦЕМ (потери)'!$D$63</f>
        <v>7474.72</v>
      </c>
      <c r="D142" s="25">
        <f>SUMIFS('[5]1. Отчет АТС'!$F:$F,'[5]1. Отчет АТС'!$A:$A,$A142,'[5]1. Отчет АТС'!$B:$B,2)+'[5]2. Иные услуги'!$D$11+('[5]3. Услуги по передаче'!$H$11*1000)+('[5]4. СН (Установленные)'!$E$10*1000)+'[5]ПУНЦЕМ (потери)'!$D$63</f>
        <v>7331.7</v>
      </c>
      <c r="E142" s="25">
        <f>SUMIFS('[5]1. Отчет АТС'!$F:$F,'[5]1. Отчет АТС'!$A:$A,$A142,'[5]1. Отчет АТС'!$B:$B,3)+'[5]2. Иные услуги'!$D$11+('[5]3. Услуги по передаче'!$H$11*1000)+('[5]4. СН (Установленные)'!$E$10*1000)+'[5]ПУНЦЕМ (потери)'!$D$63</f>
        <v>7193.33</v>
      </c>
      <c r="F142" s="25">
        <f>SUMIFS('[5]1. Отчет АТС'!$F:$F,'[5]1. Отчет АТС'!$A:$A,$A142,'[5]1. Отчет АТС'!$B:$B,4)+'[5]2. Иные услуги'!$D$11+('[5]3. Услуги по передаче'!$H$11*1000)+('[5]4. СН (Установленные)'!$E$10*1000)+'[5]ПУНЦЕМ (потери)'!$D$63</f>
        <v>7143.88</v>
      </c>
      <c r="G142" s="25">
        <f>SUMIFS('[5]1. Отчет АТС'!$F:$F,'[5]1. Отчет АТС'!$A:$A,$A142,'[5]1. Отчет АТС'!$B:$B,5)+'[5]2. Иные услуги'!$D$11+('[5]3. Услуги по передаче'!$H$11*1000)+('[5]4. СН (Установленные)'!$E$10*1000)+'[5]ПУНЦЕМ (потери)'!$D$63</f>
        <v>7225.17</v>
      </c>
      <c r="H142" s="25">
        <f>SUMIFS('[5]1. Отчет АТС'!$F:$F,'[5]1. Отчет АТС'!$A:$A,$A142,'[5]1. Отчет АТС'!$B:$B,6)+'[5]2. Иные услуги'!$D$11+('[5]3. Услуги по передаче'!$H$11*1000)+('[5]4. СН (Установленные)'!$E$10*1000)+'[5]ПУНЦЕМ (потери)'!$D$63</f>
        <v>7231.5</v>
      </c>
      <c r="I142" s="25">
        <f>SUMIFS('[5]1. Отчет АТС'!$F:$F,'[5]1. Отчет АТС'!$A:$A,$A142,'[5]1. Отчет АТС'!$B:$B,7)+'[5]2. Иные услуги'!$D$11+('[5]3. Услуги по передаче'!$H$11*1000)+('[5]4. СН (Установленные)'!$E$10*1000)+'[5]ПУНЦЕМ (потери)'!$D$63</f>
        <v>7595.96</v>
      </c>
      <c r="J142" s="25">
        <f>SUMIFS('[5]1. Отчет АТС'!$F:$F,'[5]1. Отчет АТС'!$A:$A,$A142,'[5]1. Отчет АТС'!$B:$B,8)+'[5]2. Иные услуги'!$D$11+('[5]3. Услуги по передаче'!$H$11*1000)+('[5]4. СН (Установленные)'!$E$10*1000)+'[5]ПУНЦЕМ (потери)'!$D$63</f>
        <v>7995.76</v>
      </c>
      <c r="K142" s="25">
        <f>SUMIFS('[5]1. Отчет АТС'!$F:$F,'[5]1. Отчет АТС'!$A:$A,$A142,'[5]1. Отчет АТС'!$B:$B,9)+'[5]2. Иные услуги'!$D$11+('[5]3. Услуги по передаче'!$H$11*1000)+('[5]4. СН (Установленные)'!$E$10*1000)+'[5]ПУНЦЕМ (потери)'!$D$63</f>
        <v>8443.2200000000012</v>
      </c>
      <c r="L142" s="25">
        <f>SUMIFS('[5]1. Отчет АТС'!$F:$F,'[5]1. Отчет АТС'!$A:$A,$A142,'[5]1. Отчет АТС'!$B:$B,10)+'[5]2. Иные услуги'!$D$11+('[5]3. Услуги по передаче'!$H$11*1000)+('[5]4. СН (Установленные)'!$E$10*1000)+'[5]ПУНЦЕМ (потери)'!$D$63</f>
        <v>8485.2900000000009</v>
      </c>
      <c r="M142" s="25">
        <f>SUMIFS('[5]1. Отчет АТС'!$F:$F,'[5]1. Отчет АТС'!$A:$A,$A142,'[5]1. Отчет АТС'!$B:$B,11)+'[5]2. Иные услуги'!$D$11+('[5]3. Услуги по передаче'!$H$11*1000)+('[5]4. СН (Установленные)'!$E$10*1000)+'[5]ПУНЦЕМ (потери)'!$D$63</f>
        <v>8493.57</v>
      </c>
      <c r="N142" s="25">
        <f>SUMIFS('[5]1. Отчет АТС'!$F:$F,'[5]1. Отчет АТС'!$A:$A,$A142,'[5]1. Отчет АТС'!$B:$B,12)+'[5]2. Иные услуги'!$D$11+('[5]3. Услуги по передаче'!$H$11*1000)+('[5]4. СН (Установленные)'!$E$10*1000)+'[5]ПУНЦЕМ (потери)'!$D$63</f>
        <v>8497.0300000000007</v>
      </c>
      <c r="O142" s="25">
        <f>SUMIFS('[5]1. Отчет АТС'!$F:$F,'[5]1. Отчет АТС'!$A:$A,$A142,'[5]1. Отчет АТС'!$B:$B,13)+'[5]2. Иные услуги'!$D$11+('[5]3. Услуги по передаче'!$H$11*1000)+('[5]4. СН (Установленные)'!$E$10*1000)+'[5]ПУНЦЕМ (потери)'!$D$63</f>
        <v>8500.5400000000009</v>
      </c>
      <c r="P142" s="25">
        <f>SUMIFS('[5]1. Отчет АТС'!$F:$F,'[5]1. Отчет АТС'!$A:$A,$A142,'[5]1. Отчет АТС'!$B:$B,14)+'[5]2. Иные услуги'!$D$11+('[5]3. Услуги по передаче'!$H$11*1000)+('[5]4. СН (Установленные)'!$E$10*1000)+'[5]ПУНЦЕМ (потери)'!$D$63</f>
        <v>8506.2800000000007</v>
      </c>
      <c r="Q142" s="25">
        <f>SUMIFS('[5]1. Отчет АТС'!$F:$F,'[5]1. Отчет АТС'!$A:$A,$A142,'[5]1. Отчет АТС'!$B:$B,15)+'[5]2. Иные услуги'!$D$11+('[5]3. Услуги по передаче'!$H$11*1000)+('[5]4. СН (Установленные)'!$E$10*1000)+'[5]ПУНЦЕМ (потери)'!$D$63</f>
        <v>8509.8100000000013</v>
      </c>
      <c r="R142" s="25">
        <f>SUMIFS('[5]1. Отчет АТС'!$F:$F,'[5]1. Отчет АТС'!$A:$A,$A142,'[5]1. Отчет АТС'!$B:$B,16)+'[5]2. Иные услуги'!$D$11+('[5]3. Услуги по передаче'!$H$11*1000)+('[5]4. СН (Установленные)'!$E$10*1000)+'[5]ПУНЦЕМ (потери)'!$D$63</f>
        <v>8510.24</v>
      </c>
      <c r="S142" s="25">
        <f>SUMIFS('[5]1. Отчет АТС'!$F:$F,'[5]1. Отчет АТС'!$A:$A,$A142,'[5]1. Отчет АТС'!$B:$B,17)+'[5]2. Иные услуги'!$D$11+('[5]3. Услуги по передаче'!$H$11*1000)+('[5]4. СН (Установленные)'!$E$10*1000)+'[5]ПУНЦЕМ (потери)'!$D$63</f>
        <v>8503.27</v>
      </c>
      <c r="T142" s="25">
        <f>SUMIFS('[5]1. Отчет АТС'!$F:$F,'[5]1. Отчет АТС'!$A:$A,$A142,'[5]1. Отчет АТС'!$B:$B,18)+'[5]2. Иные услуги'!$D$11+('[5]3. Услуги по передаче'!$H$11*1000)+('[5]4. СН (Установленные)'!$E$10*1000)+'[5]ПУНЦЕМ (потери)'!$D$63</f>
        <v>8507.7000000000007</v>
      </c>
      <c r="U142" s="25">
        <f>SUMIFS('[5]1. Отчет АТС'!$F:$F,'[5]1. Отчет АТС'!$A:$A,$A142,'[5]1. Отчет АТС'!$B:$B,19)+'[5]2. Иные услуги'!$D$11+('[5]3. Услуги по передаче'!$H$11*1000)+('[5]4. СН (Установленные)'!$E$10*1000)+'[5]ПУНЦЕМ (потери)'!$D$63</f>
        <v>8486.26</v>
      </c>
      <c r="V142" s="25">
        <f>SUMIFS('[5]1. Отчет АТС'!$F:$F,'[5]1. Отчет АТС'!$A:$A,$A142,'[5]1. Отчет АТС'!$B:$B,20)+'[5]2. Иные услуги'!$D$11+('[5]3. Услуги по передаче'!$H$11*1000)+('[5]4. СН (Установленные)'!$E$10*1000)+'[5]ПУНЦЕМ (потери)'!$D$63</f>
        <v>8491.5499999999993</v>
      </c>
      <c r="W142" s="25">
        <f>SUMIFS('[5]1. Отчет АТС'!$F:$F,'[5]1. Отчет АТС'!$A:$A,$A142,'[5]1. Отчет АТС'!$B:$B,21)+'[5]2. Иные услуги'!$D$11+('[5]3. Услуги по передаче'!$H$11*1000)+('[5]4. СН (Установленные)'!$E$10*1000)+'[5]ПУНЦЕМ (потери)'!$D$63</f>
        <v>8483.94</v>
      </c>
      <c r="X142" s="25">
        <f>SUMIFS('[5]1. Отчет АТС'!$F:$F,'[5]1. Отчет АТС'!$A:$A,$A142,'[5]1. Отчет АТС'!$B:$B,22)+'[5]2. Иные услуги'!$D$11+('[5]3. Услуги по передаче'!$H$11*1000)+('[5]4. СН (Установленные)'!$E$10*1000)+'[5]ПУНЦЕМ (потери)'!$D$63</f>
        <v>8426.3700000000008</v>
      </c>
      <c r="Y142" s="25">
        <f>SUMIFS('[5]1. Отчет АТС'!$F:$F,'[5]1. Отчет АТС'!$A:$A,$A142,'[5]1. Отчет АТС'!$B:$B,23)+'[5]2. Иные услуги'!$D$11+('[5]3. Услуги по передаче'!$H$11*1000)+('[5]4. СН (Установленные)'!$E$10*1000)+'[5]ПУНЦЕМ (потери)'!$D$63</f>
        <v>7898.17</v>
      </c>
    </row>
    <row r="143" spans="1:25">
      <c r="A143" s="24">
        <v>45535</v>
      </c>
      <c r="B143" s="25">
        <f>SUMIFS('[5]1. Отчет АТС'!$F:$F,'[5]1. Отчет АТС'!$A:$A,$A143,'[5]1. Отчет АТС'!$B:$B,0)+'[5]2. Иные услуги'!$D$11+('[5]3. Услуги по передаче'!$H$11*1000)+('[5]4. СН (Установленные)'!$E$10*1000)+'[5]ПУНЦЕМ (потери)'!$D$63</f>
        <v>7653.57</v>
      </c>
      <c r="C143" s="25">
        <f>SUMIFS('[5]1. Отчет АТС'!$F:$F,'[5]1. Отчет АТС'!$A:$A,$A143,'[5]1. Отчет АТС'!$B:$B,1)+'[5]2. Иные услуги'!$D$11+('[5]3. Услуги по передаче'!$H$11*1000)+('[5]4. СН (Установленные)'!$E$10*1000)+'[5]ПУНЦЕМ (потери)'!$D$63</f>
        <v>7392.12</v>
      </c>
      <c r="D143" s="25">
        <f>SUMIFS('[5]1. Отчет АТС'!$F:$F,'[5]1. Отчет АТС'!$A:$A,$A143,'[5]1. Отчет АТС'!$B:$B,2)+'[5]2. Иные услуги'!$D$11+('[5]3. Услуги по передаче'!$H$11*1000)+('[5]4. СН (Установленные)'!$E$10*1000)+'[5]ПУНЦЕМ (потери)'!$D$63</f>
        <v>7270.51</v>
      </c>
      <c r="E143" s="25">
        <f>SUMIFS('[5]1. Отчет АТС'!$F:$F,'[5]1. Отчет АТС'!$A:$A,$A143,'[5]1. Отчет АТС'!$B:$B,3)+'[5]2. Иные услуги'!$D$11+('[5]3. Услуги по передаче'!$H$11*1000)+('[5]4. СН (Установленные)'!$E$10*1000)+'[5]ПУНЦЕМ (потери)'!$D$63</f>
        <v>7196.42</v>
      </c>
      <c r="F143" s="25">
        <f>SUMIFS('[5]1. Отчет АТС'!$F:$F,'[5]1. Отчет АТС'!$A:$A,$A143,'[5]1. Отчет АТС'!$B:$B,4)+'[5]2. Иные услуги'!$D$11+('[5]3. Услуги по передаче'!$H$11*1000)+('[5]4. СН (Установленные)'!$E$10*1000)+'[5]ПУНЦЕМ (потери)'!$D$63</f>
        <v>7189.16</v>
      </c>
      <c r="G143" s="25">
        <f>SUMIFS('[5]1. Отчет АТС'!$F:$F,'[5]1. Отчет АТС'!$A:$A,$A143,'[5]1. Отчет АТС'!$B:$B,5)+'[5]2. Иные услуги'!$D$11+('[5]3. Услуги по передаче'!$H$11*1000)+('[5]4. СН (Установленные)'!$E$10*1000)+'[5]ПУНЦЕМ (потери)'!$D$63</f>
        <v>7451.38</v>
      </c>
      <c r="H143" s="25">
        <f>SUMIFS('[5]1. Отчет АТС'!$F:$F,'[5]1. Отчет АТС'!$A:$A,$A143,'[5]1. Отчет АТС'!$B:$B,6)+'[5]2. Иные услуги'!$D$11+('[5]3. Услуги по передаче'!$H$11*1000)+('[5]4. СН (Установленные)'!$E$10*1000)+'[5]ПУНЦЕМ (потери)'!$D$63</f>
        <v>7639.17</v>
      </c>
      <c r="I143" s="25">
        <f>SUMIFS('[5]1. Отчет АТС'!$F:$F,'[5]1. Отчет АТС'!$A:$A,$A143,'[5]1. Отчет АТС'!$B:$B,7)+'[5]2. Иные услуги'!$D$11+('[5]3. Услуги по передаче'!$H$11*1000)+('[5]4. СН (Установленные)'!$E$10*1000)+'[5]ПУНЦЕМ (потери)'!$D$63</f>
        <v>7925.05</v>
      </c>
      <c r="J143" s="25">
        <f>SUMIFS('[5]1. Отчет АТС'!$F:$F,'[5]1. Отчет АТС'!$A:$A,$A143,'[5]1. Отчет АТС'!$B:$B,8)+'[5]2. Иные услуги'!$D$11+('[5]3. Услуги по передаче'!$H$11*1000)+('[5]4. СН (Установленные)'!$E$10*1000)+'[5]ПУНЦЕМ (потери)'!$D$63</f>
        <v>8452.2800000000007</v>
      </c>
      <c r="K143" s="25">
        <f>SUMIFS('[5]1. Отчет АТС'!$F:$F,'[5]1. Отчет АТС'!$A:$A,$A143,'[5]1. Отчет АТС'!$B:$B,9)+'[5]2. Иные услуги'!$D$11+('[5]3. Услуги по передаче'!$H$11*1000)+('[5]4. СН (Установленные)'!$E$10*1000)+'[5]ПУНЦЕМ (потери)'!$D$63</f>
        <v>8502.880000000001</v>
      </c>
      <c r="L143" s="25">
        <f>SUMIFS('[5]1. Отчет АТС'!$F:$F,'[5]1. Отчет АТС'!$A:$A,$A143,'[5]1. Отчет АТС'!$B:$B,10)+'[5]2. Иные услуги'!$D$11+('[5]3. Услуги по передаче'!$H$11*1000)+('[5]4. СН (Установленные)'!$E$10*1000)+'[5]ПУНЦЕМ (потери)'!$D$63</f>
        <v>8499.2000000000007</v>
      </c>
      <c r="M143" s="25">
        <f>SUMIFS('[5]1. Отчет АТС'!$F:$F,'[5]1. Отчет АТС'!$A:$A,$A143,'[5]1. Отчет АТС'!$B:$B,11)+'[5]2. Иные услуги'!$D$11+('[5]3. Услуги по передаче'!$H$11*1000)+('[5]4. СН (Установленные)'!$E$10*1000)+'[5]ПУНЦЕМ (потери)'!$D$63</f>
        <v>8493.51</v>
      </c>
      <c r="N143" s="25">
        <f>SUMIFS('[5]1. Отчет АТС'!$F:$F,'[5]1. Отчет АТС'!$A:$A,$A143,'[5]1. Отчет АТС'!$B:$B,12)+'[5]2. Иные услуги'!$D$11+('[5]3. Услуги по передаче'!$H$11*1000)+('[5]4. СН (Установленные)'!$E$10*1000)+'[5]ПУНЦЕМ (потери)'!$D$63</f>
        <v>8488.69</v>
      </c>
      <c r="O143" s="25">
        <f>SUMIFS('[5]1. Отчет АТС'!$F:$F,'[5]1. Отчет АТС'!$A:$A,$A143,'[5]1. Отчет АТС'!$B:$B,13)+'[5]2. Иные услуги'!$D$11+('[5]3. Услуги по передаче'!$H$11*1000)+('[5]4. СН (Установленные)'!$E$10*1000)+'[5]ПУНЦЕМ (потери)'!$D$63</f>
        <v>8488.8100000000013</v>
      </c>
      <c r="P143" s="25">
        <f>SUMIFS('[5]1. Отчет АТС'!$F:$F,'[5]1. Отчет АТС'!$A:$A,$A143,'[5]1. Отчет АТС'!$B:$B,14)+'[5]2. Иные услуги'!$D$11+('[5]3. Услуги по передаче'!$H$11*1000)+('[5]4. СН (Установленные)'!$E$10*1000)+'[5]ПУНЦЕМ (потери)'!$D$63</f>
        <v>8544.91</v>
      </c>
      <c r="Q143" s="25">
        <f>SUMIFS('[5]1. Отчет АТС'!$F:$F,'[5]1. Отчет АТС'!$A:$A,$A143,'[5]1. Отчет АТС'!$B:$B,15)+'[5]2. Иные услуги'!$D$11+('[5]3. Услуги по передаче'!$H$11*1000)+('[5]4. СН (Установленные)'!$E$10*1000)+'[5]ПУНЦЕМ (потери)'!$D$63</f>
        <v>8572.9</v>
      </c>
      <c r="R143" s="25">
        <f>SUMIFS('[5]1. Отчет АТС'!$F:$F,'[5]1. Отчет АТС'!$A:$A,$A143,'[5]1. Отчет АТС'!$B:$B,16)+'[5]2. Иные услуги'!$D$11+('[5]3. Услуги по передаче'!$H$11*1000)+('[5]4. СН (Установленные)'!$E$10*1000)+'[5]ПУНЦЕМ (потери)'!$D$63</f>
        <v>8567.36</v>
      </c>
      <c r="S143" s="25">
        <f>SUMIFS('[5]1. Отчет АТС'!$F:$F,'[5]1. Отчет АТС'!$A:$A,$A143,'[5]1. Отчет АТС'!$B:$B,17)+'[5]2. Иные услуги'!$D$11+('[5]3. Услуги по передаче'!$H$11*1000)+('[5]4. СН (Установленные)'!$E$10*1000)+'[5]ПУНЦЕМ (потери)'!$D$63</f>
        <v>8551.41</v>
      </c>
      <c r="T143" s="25">
        <f>SUMIFS('[5]1. Отчет АТС'!$F:$F,'[5]1. Отчет АТС'!$A:$A,$A143,'[5]1. Отчет АТС'!$B:$B,18)+'[5]2. Иные услуги'!$D$11+('[5]3. Услуги по передаче'!$H$11*1000)+('[5]4. СН (Установленные)'!$E$10*1000)+'[5]ПУНЦЕМ (потери)'!$D$63</f>
        <v>8475.7800000000007</v>
      </c>
      <c r="U143" s="25">
        <f>SUMIFS('[5]1. Отчет АТС'!$F:$F,'[5]1. Отчет АТС'!$A:$A,$A143,'[5]1. Отчет АТС'!$B:$B,19)+'[5]2. Иные услуги'!$D$11+('[5]3. Услуги по передаче'!$H$11*1000)+('[5]4. СН (Установленные)'!$E$10*1000)+'[5]ПУНЦЕМ (потери)'!$D$63</f>
        <v>8441.09</v>
      </c>
      <c r="V143" s="25">
        <f>SUMIFS('[5]1. Отчет АТС'!$F:$F,'[5]1. Отчет АТС'!$A:$A,$A143,'[5]1. Отчет АТС'!$B:$B,20)+'[5]2. Иные услуги'!$D$11+('[5]3. Услуги по передаче'!$H$11*1000)+('[5]4. СН (Установленные)'!$E$10*1000)+'[5]ПУНЦЕМ (потери)'!$D$63</f>
        <v>8442.8700000000008</v>
      </c>
      <c r="W143" s="25">
        <f>SUMIFS('[5]1. Отчет АТС'!$F:$F,'[5]1. Отчет АТС'!$A:$A,$A143,'[5]1. Отчет АТС'!$B:$B,21)+'[5]2. Иные услуги'!$D$11+('[5]3. Услуги по передаче'!$H$11*1000)+('[5]4. СН (Установленные)'!$E$10*1000)+'[5]ПУНЦЕМ (потери)'!$D$63</f>
        <v>8436.51</v>
      </c>
      <c r="X143" s="25">
        <f>SUMIFS('[5]1. Отчет АТС'!$F:$F,'[5]1. Отчет АТС'!$A:$A,$A143,'[5]1. Отчет АТС'!$B:$B,22)+'[5]2. Иные услуги'!$D$11+('[5]3. Услуги по передаче'!$H$11*1000)+('[5]4. СН (Установленные)'!$E$10*1000)+'[5]ПУНЦЕМ (потери)'!$D$63</f>
        <v>8408.52</v>
      </c>
      <c r="Y143" s="25">
        <f>SUMIFS('[5]1. Отчет АТС'!$F:$F,'[5]1. Отчет АТС'!$A:$A,$A143,'[5]1. Отчет АТС'!$B:$B,23)+'[5]2. Иные услуги'!$D$11+('[5]3. Услуги по передаче'!$H$11*1000)+('[5]4. СН (Установленные)'!$E$10*1000)+'[5]ПУНЦЕМ (потери)'!$D$63</f>
        <v>7964.76</v>
      </c>
    </row>
    <row r="144" spans="1:25" s="28" customFormat="1" ht="33.75" customHeight="1">
      <c r="A144" s="27" t="s">
        <v>37</v>
      </c>
      <c r="B144" s="27"/>
      <c r="C144" s="27"/>
      <c r="D144" s="27"/>
      <c r="E144" s="27"/>
      <c r="F144" s="27"/>
      <c r="G144" s="27"/>
      <c r="H144" s="27"/>
      <c r="I144" s="27"/>
      <c r="J144" s="27"/>
      <c r="L144" s="41" t="str">
        <f>'[5]1. Отчет АТС'!$B$32</f>
        <v>795151,04</v>
      </c>
      <c r="M144" s="41"/>
    </row>
    <row r="145" spans="1:10" s="28" customFormat="1">
      <c r="A145" s="29"/>
      <c r="B145" s="30"/>
      <c r="C145" s="31"/>
      <c r="D145" s="31"/>
      <c r="E145" s="31"/>
      <c r="F145" s="31"/>
      <c r="G145" s="31"/>
      <c r="H145" s="31"/>
      <c r="I145" s="31"/>
      <c r="J145" s="31"/>
    </row>
  </sheetData>
  <mergeCells count="9">
    <mergeCell ref="A43:A44"/>
    <mergeCell ref="A77:A78"/>
    <mergeCell ref="A111:A112"/>
    <mergeCell ref="L144:M144"/>
    <mergeCell ref="A1:T1"/>
    <mergeCell ref="U2:V2"/>
    <mergeCell ref="U3:V3"/>
    <mergeCell ref="A5:Q5"/>
    <mergeCell ref="A9:A10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45"/>
  <sheetViews>
    <sheetView workbookViewId="0">
      <selection sqref="A1:T1"/>
    </sheetView>
  </sheetViews>
  <sheetFormatPr defaultRowHeight="15.75"/>
  <cols>
    <col min="1" max="1" width="14.28515625" style="1" customWidth="1"/>
    <col min="2" max="25" width="8.7109375" style="1" customWidth="1"/>
    <col min="26" max="16384" width="9.140625" style="1"/>
  </cols>
  <sheetData>
    <row r="1" spans="1:25" ht="60" customHeight="1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5">
      <c r="A2" s="2"/>
      <c r="B2" s="3" t="s">
        <v>1</v>
      </c>
      <c r="C2" s="4"/>
      <c r="D2" s="4"/>
      <c r="E2" s="4"/>
      <c r="H2" s="5"/>
      <c r="I2" s="5"/>
      <c r="J2" s="5"/>
      <c r="T2" s="34" t="s">
        <v>38</v>
      </c>
      <c r="U2" s="36">
        <v>2024</v>
      </c>
      <c r="V2" s="36"/>
    </row>
    <row r="3" spans="1:25">
      <c r="A3" s="6"/>
      <c r="B3" s="7" t="s">
        <v>2</v>
      </c>
      <c r="C3" s="32"/>
      <c r="D3" s="32"/>
      <c r="E3" s="32"/>
      <c r="H3" s="5"/>
      <c r="I3" s="5"/>
      <c r="J3" s="5"/>
      <c r="T3" s="33" t="s">
        <v>3</v>
      </c>
      <c r="U3" s="37" t="s">
        <v>4</v>
      </c>
      <c r="V3" s="37"/>
    </row>
    <row r="4" spans="1:25">
      <c r="A4" s="8" t="s">
        <v>5</v>
      </c>
      <c r="B4" s="8"/>
      <c r="C4" s="9"/>
      <c r="D4" s="10"/>
      <c r="E4" s="11"/>
      <c r="F4" s="12"/>
      <c r="G4" s="12"/>
      <c r="H4" s="12"/>
      <c r="I4" s="13"/>
      <c r="J4" s="14"/>
    </row>
    <row r="5" spans="1:25" ht="51" customHeight="1">
      <c r="A5" s="38" t="s">
        <v>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25">
      <c r="A6" s="13"/>
      <c r="B6" s="15"/>
      <c r="C6" s="15"/>
      <c r="D6" s="15"/>
      <c r="E6" s="15"/>
      <c r="F6" s="15"/>
      <c r="G6" s="15"/>
      <c r="H6" s="15"/>
      <c r="I6" s="15"/>
      <c r="J6" s="15"/>
    </row>
    <row r="7" spans="1:25">
      <c r="A7" s="16" t="s">
        <v>7</v>
      </c>
      <c r="B7" s="13"/>
      <c r="C7" s="13"/>
      <c r="D7" s="13"/>
      <c r="E7" s="13"/>
      <c r="F7" s="13"/>
      <c r="G7" s="13"/>
      <c r="H7" s="13"/>
      <c r="I7" s="13"/>
      <c r="J7" s="13"/>
    </row>
    <row r="9" spans="1:25">
      <c r="A9" s="39" t="s">
        <v>8</v>
      </c>
      <c r="B9" s="17"/>
      <c r="C9" s="18"/>
      <c r="D9" s="19"/>
      <c r="E9" s="19"/>
      <c r="F9" s="19"/>
      <c r="G9" s="20" t="s">
        <v>9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1"/>
    </row>
    <row r="10" spans="1:25" ht="24">
      <c r="A10" s="40"/>
      <c r="B10" s="22" t="s">
        <v>10</v>
      </c>
      <c r="C10" s="23" t="s">
        <v>11</v>
      </c>
      <c r="D10" s="23" t="s">
        <v>12</v>
      </c>
      <c r="E10" s="23" t="s">
        <v>13</v>
      </c>
      <c r="F10" s="23" t="s">
        <v>14</v>
      </c>
      <c r="G10" s="23" t="s">
        <v>15</v>
      </c>
      <c r="H10" s="23" t="s">
        <v>16</v>
      </c>
      <c r="I10" s="23" t="s">
        <v>17</v>
      </c>
      <c r="J10" s="23" t="s">
        <v>18</v>
      </c>
      <c r="K10" s="23" t="s">
        <v>19</v>
      </c>
      <c r="L10" s="23" t="s">
        <v>20</v>
      </c>
      <c r="M10" s="23" t="s">
        <v>21</v>
      </c>
      <c r="N10" s="23" t="s">
        <v>22</v>
      </c>
      <c r="O10" s="23" t="s">
        <v>23</v>
      </c>
      <c r="P10" s="23" t="s">
        <v>24</v>
      </c>
      <c r="Q10" s="23" t="s">
        <v>25</v>
      </c>
      <c r="R10" s="23" t="s">
        <v>26</v>
      </c>
      <c r="S10" s="23" t="s">
        <v>27</v>
      </c>
      <c r="T10" s="23" t="s">
        <v>28</v>
      </c>
      <c r="U10" s="23" t="s">
        <v>29</v>
      </c>
      <c r="V10" s="23" t="s">
        <v>30</v>
      </c>
      <c r="W10" s="23" t="s">
        <v>31</v>
      </c>
      <c r="X10" s="23" t="s">
        <v>32</v>
      </c>
      <c r="Y10" s="23" t="s">
        <v>33</v>
      </c>
    </row>
    <row r="11" spans="1:25">
      <c r="A11" s="24">
        <v>45505</v>
      </c>
      <c r="B11" s="25">
        <f>SUMIFS('[6]1. Отчет АТС'!$F:$F,'[6]1. Отчет АТС'!$A:$A,$A11,'[6]1. Отчет АТС'!$B:$B,0)+'[6]2. Иные услуги'!$D$11+('[6]3. Услуги по передаче'!$E$11*1000)+('[6]4. СН (Установленные)'!$E$11*1000)+'[6]5. Плата за УРП'!$D$6</f>
        <v>3500.9020002339912</v>
      </c>
      <c r="C11" s="25">
        <f>SUMIFS('[6]1. Отчет АТС'!$F:$F,'[6]1. Отчет АТС'!$A:$A,$A11,'[6]1. Отчет АТС'!$B:$B,1)+'[6]2. Иные услуги'!$D$11+('[6]3. Услуги по передаче'!$E$11*1000)+('[6]4. СН (Установленные)'!$E$11*1000)+'[6]5. Плата за УРП'!$D$6</f>
        <v>3446.602000233991</v>
      </c>
      <c r="D11" s="25">
        <f>SUMIFS('[6]1. Отчет АТС'!$F:$F,'[6]1. Отчет АТС'!$A:$A,$A11,'[6]1. Отчет АТС'!$B:$B,2)+'[6]2. Иные услуги'!$D$11+('[6]3. Услуги по передаче'!$E$11*1000)+('[6]4. СН (Установленные)'!$E$11*1000)+'[6]5. Плата за УРП'!$D$6</f>
        <v>3299.3220002339913</v>
      </c>
      <c r="E11" s="25">
        <f>SUMIFS('[6]1. Отчет АТС'!$F:$F,'[6]1. Отчет АТС'!$A:$A,$A11,'[6]1. Отчет АТС'!$B:$B,3)+'[6]2. Иные услуги'!$D$11+('[6]3. Услуги по передаче'!$E$11*1000)+('[6]4. СН (Установленные)'!$E$11*1000)+'[6]5. Плата за УРП'!$D$6</f>
        <v>3174.5620002339911</v>
      </c>
      <c r="F11" s="25">
        <f>SUMIFS('[6]1. Отчет АТС'!$F:$F,'[6]1. Отчет АТС'!$A:$A,$A11,'[6]1. Отчет АТС'!$B:$B,4)+'[6]2. Иные услуги'!$D$11+('[6]3. Услуги по передаче'!$E$11*1000)+('[6]4. СН (Установленные)'!$E$11*1000)+'[6]5. Плата за УРП'!$D$6</f>
        <v>2952.622000233991</v>
      </c>
      <c r="G11" s="25">
        <f>SUMIFS('[6]1. Отчет АТС'!$F:$F,'[6]1. Отчет АТС'!$A:$A,$A11,'[6]1. Отчет АТС'!$B:$B,5)+'[6]2. Иные услуги'!$D$11+('[6]3. Услуги по передаче'!$E$11*1000)+('[6]4. СН (Установленные)'!$E$11*1000)+'[6]5. Плата за УРП'!$D$6</f>
        <v>2873.2720002339911</v>
      </c>
      <c r="H11" s="25">
        <f>SUMIFS('[6]1. Отчет АТС'!$F:$F,'[6]1. Отчет АТС'!$A:$A,$A11,'[6]1. Отчет АТС'!$B:$B,6)+'[6]2. Иные услуги'!$D$11+('[6]3. Услуги по передаче'!$E$11*1000)+('[6]4. СН (Установленные)'!$E$11*1000)+'[6]5. Плата за УРП'!$D$6</f>
        <v>2292.622000233991</v>
      </c>
      <c r="I11" s="25">
        <f>SUMIFS('[6]1. Отчет АТС'!$F:$F,'[6]1. Отчет АТС'!$A:$A,$A11,'[6]1. Отчет АТС'!$B:$B,7)+'[6]2. Иные услуги'!$D$11+('[6]3. Услуги по передаче'!$E$11*1000)+('[6]4. СН (Установленные)'!$E$11*1000)+'[6]5. Плата за УРП'!$D$6</f>
        <v>3396.2720002339911</v>
      </c>
      <c r="J11" s="25">
        <f>SUMIFS('[6]1. Отчет АТС'!$F:$F,'[6]1. Отчет АТС'!$A:$A,$A11,'[6]1. Отчет АТС'!$B:$B,8)+'[6]2. Иные услуги'!$D$11+('[6]3. Услуги по передаче'!$E$11*1000)+('[6]4. СН (Установленные)'!$E$11*1000)+'[6]5. Плата за УРП'!$D$6</f>
        <v>3689.3620002339912</v>
      </c>
      <c r="K11" s="25">
        <f>SUMIFS('[6]1. Отчет АТС'!$F:$F,'[6]1. Отчет АТС'!$A:$A,$A11,'[6]1. Отчет АТС'!$B:$B,9)+'[6]2. Иные услуги'!$D$11+('[6]3. Услуги по передаче'!$E$11*1000)+('[6]4. СН (Установленные)'!$E$11*1000)+'[6]5. Плата за УРП'!$D$6</f>
        <v>3853.2220002339909</v>
      </c>
      <c r="L11" s="25">
        <f>SUMIFS('[6]1. Отчет АТС'!$F:$F,'[6]1. Отчет АТС'!$A:$A,$A11,'[6]1. Отчет АТС'!$B:$B,10)+'[6]2. Иные услуги'!$D$11+('[6]3. Услуги по передаче'!$E$11*1000)+('[6]4. СН (Установленные)'!$E$11*1000)+'[6]5. Плата за УРП'!$D$6</f>
        <v>3935.2420002339913</v>
      </c>
      <c r="M11" s="25">
        <f>SUMIFS('[6]1. Отчет АТС'!$F:$F,'[6]1. Отчет АТС'!$A:$A,$A11,'[6]1. Отчет АТС'!$B:$B,11)+'[6]2. Иные услуги'!$D$11+('[6]3. Услуги по передаче'!$E$11*1000)+('[6]4. СН (Установленные)'!$E$11*1000)+'[6]5. Плата за УРП'!$D$6</f>
        <v>3724.832000233991</v>
      </c>
      <c r="N11" s="25">
        <f>SUMIFS('[6]1. Отчет АТС'!$F:$F,'[6]1. Отчет АТС'!$A:$A,$A11,'[6]1. Отчет АТС'!$B:$B,12)+'[6]2. Иные услуги'!$D$11+('[6]3. Услуги по передаче'!$E$11*1000)+('[6]4. СН (Установленные)'!$E$11*1000)+'[6]5. Плата за УРП'!$D$6</f>
        <v>3720.5020002339911</v>
      </c>
      <c r="O11" s="25">
        <f>SUMIFS('[6]1. Отчет АТС'!$F:$F,'[6]1. Отчет АТС'!$A:$A,$A11,'[6]1. Отчет АТС'!$B:$B,13)+'[6]2. Иные услуги'!$D$11+('[6]3. Услуги по передаче'!$E$11*1000)+('[6]4. СН (Установленные)'!$E$11*1000)+'[6]5. Плата за УРП'!$D$6</f>
        <v>3730.0220002339911</v>
      </c>
      <c r="P11" s="25">
        <f>SUMIFS('[6]1. Отчет АТС'!$F:$F,'[6]1. Отчет АТС'!$A:$A,$A11,'[6]1. Отчет АТС'!$B:$B,14)+'[6]2. Иные услуги'!$D$11+('[6]3. Услуги по передаче'!$E$11*1000)+('[6]4. СН (Установленные)'!$E$11*1000)+'[6]5. Плата за УРП'!$D$6</f>
        <v>3719.6520002339912</v>
      </c>
      <c r="Q11" s="25">
        <f>SUMIFS('[6]1. Отчет АТС'!$F:$F,'[6]1. Отчет АТС'!$A:$A,$A11,'[6]1. Отчет АТС'!$B:$B,15)+'[6]2. Иные услуги'!$D$11+('[6]3. Услуги по передаче'!$E$11*1000)+('[6]4. СН (Установленные)'!$E$11*1000)+'[6]5. Плата за УРП'!$D$6</f>
        <v>3739.5620002339911</v>
      </c>
      <c r="R11" s="25">
        <f>SUMIFS('[6]1. Отчет АТС'!$F:$F,'[6]1. Отчет АТС'!$A:$A,$A11,'[6]1. Отчет АТС'!$B:$B,16)+'[6]2. Иные услуги'!$D$11+('[6]3. Услуги по передаче'!$E$11*1000)+('[6]4. СН (Установленные)'!$E$11*1000)+'[6]5. Плата за УРП'!$D$6</f>
        <v>3790.892000233991</v>
      </c>
      <c r="S11" s="25">
        <f>SUMIFS('[6]1. Отчет АТС'!$F:$F,'[6]1. Отчет АТС'!$A:$A,$A11,'[6]1. Отчет АТС'!$B:$B,17)+'[6]2. Иные услуги'!$D$11+('[6]3. Услуги по передаче'!$E$11*1000)+('[6]4. СН (Установленные)'!$E$11*1000)+'[6]5. Плата за УРП'!$D$6</f>
        <v>4047.0620002339911</v>
      </c>
      <c r="T11" s="25">
        <f>SUMIFS('[6]1. Отчет АТС'!$F:$F,'[6]1. Отчет АТС'!$A:$A,$A11,'[6]1. Отчет АТС'!$B:$B,18)+'[6]2. Иные услуги'!$D$11+('[6]3. Услуги по передаче'!$E$11*1000)+('[6]4. СН (Установленные)'!$E$11*1000)+'[6]5. Плата за УРП'!$D$6</f>
        <v>3996.8420002339908</v>
      </c>
      <c r="U11" s="25">
        <f>SUMIFS('[6]1. Отчет АТС'!$F:$F,'[6]1. Отчет АТС'!$A:$A,$A11,'[6]1. Отчет АТС'!$B:$B,19)+'[6]2. Иные услуги'!$D$11+('[6]3. Услуги по передаче'!$E$11*1000)+('[6]4. СН (Установленные)'!$E$11*1000)+'[6]5. Плата за УРП'!$D$6</f>
        <v>3967.0620002339911</v>
      </c>
      <c r="V11" s="25">
        <f>SUMIFS('[6]1. Отчет АТС'!$F:$F,'[6]1. Отчет АТС'!$A:$A,$A11,'[6]1. Отчет АТС'!$B:$B,20)+'[6]2. Иные услуги'!$D$11+('[6]3. Услуги по передаче'!$E$11*1000)+('[6]4. СН (Установленные)'!$E$11*1000)+'[6]5. Плата за УРП'!$D$6</f>
        <v>4090.602000233991</v>
      </c>
      <c r="W11" s="25">
        <f>SUMIFS('[6]1. Отчет АТС'!$F:$F,'[6]1. Отчет АТС'!$A:$A,$A11,'[6]1. Отчет АТС'!$B:$B,21)+'[6]2. Иные услуги'!$D$11+('[6]3. Услуги по передаче'!$E$11*1000)+('[6]4. СН (Установленные)'!$E$11*1000)+'[6]5. Плата за УРП'!$D$6</f>
        <v>4002.4820002339911</v>
      </c>
      <c r="X11" s="25">
        <f>SUMIFS('[6]1. Отчет АТС'!$F:$F,'[6]1. Отчет АТС'!$A:$A,$A11,'[6]1. Отчет АТС'!$B:$B,22)+'[6]2. Иные услуги'!$D$11+('[6]3. Услуги по передаче'!$E$11*1000)+('[6]4. СН (Установленные)'!$E$11*1000)+'[6]5. Плата за УРП'!$D$6</f>
        <v>3701.1720002339907</v>
      </c>
      <c r="Y11" s="25">
        <f>SUMIFS('[6]1. Отчет АТС'!$F:$F,'[6]1. Отчет АТС'!$A:$A,$A11,'[6]1. Отчет АТС'!$B:$B,23)+'[6]2. Иные услуги'!$D$11+('[6]3. Услуги по передаче'!$E$11*1000)+('[6]4. СН (Установленные)'!$E$11*1000)+'[6]5. Плата за УРП'!$D$6</f>
        <v>3530.7920002339911</v>
      </c>
    </row>
    <row r="12" spans="1:25">
      <c r="A12" s="24">
        <v>45506</v>
      </c>
      <c r="B12" s="25">
        <f>SUMIFS('[6]1. Отчет АТС'!$F:$F,'[6]1. Отчет АТС'!$A:$A,$A12,'[6]1. Отчет АТС'!$B:$B,0)+'[6]2. Иные услуги'!$D$11+('[6]3. Услуги по передаче'!$E$11*1000)+('[6]4. СН (Установленные)'!$E$11*1000)+'[6]5. Плата за УРП'!$D$6</f>
        <v>3459.8120002339911</v>
      </c>
      <c r="C12" s="25">
        <f>SUMIFS('[6]1. Отчет АТС'!$F:$F,'[6]1. Отчет АТС'!$A:$A,$A12,'[6]1. Отчет АТС'!$B:$B,1)+'[6]2. Иные услуги'!$D$11+('[6]3. Услуги по передаче'!$E$11*1000)+('[6]4. СН (Установленные)'!$E$11*1000)+'[6]5. Плата за УРП'!$D$6</f>
        <v>3256.4220002339907</v>
      </c>
      <c r="D12" s="25">
        <f>SUMIFS('[6]1. Отчет АТС'!$F:$F,'[6]1. Отчет АТС'!$A:$A,$A12,'[6]1. Отчет АТС'!$B:$B,2)+'[6]2. Иные услуги'!$D$11+('[6]3. Услуги по передаче'!$E$11*1000)+('[6]4. СН (Установленные)'!$E$11*1000)+'[6]5. Плата за УРП'!$D$6</f>
        <v>3057.1120002339908</v>
      </c>
      <c r="E12" s="25">
        <f>SUMIFS('[6]1. Отчет АТС'!$F:$F,'[6]1. Отчет АТС'!$A:$A,$A12,'[6]1. Отчет АТС'!$B:$B,3)+'[6]2. Иные услуги'!$D$11+('[6]3. Услуги по передаче'!$E$11*1000)+('[6]4. СН (Установленные)'!$E$11*1000)+'[6]5. Плата за УРП'!$D$6</f>
        <v>2923.5020002339907</v>
      </c>
      <c r="F12" s="25">
        <f>SUMIFS('[6]1. Отчет АТС'!$F:$F,'[6]1. Отчет АТС'!$A:$A,$A12,'[6]1. Отчет АТС'!$B:$B,4)+'[6]2. Иные услуги'!$D$11+('[6]3. Услуги по передаче'!$E$11*1000)+('[6]4. СН (Установленные)'!$E$11*1000)+'[6]5. Плата за УРП'!$D$6</f>
        <v>2839.8420002339908</v>
      </c>
      <c r="G12" s="25">
        <f>SUMIFS('[6]1. Отчет АТС'!$F:$F,'[6]1. Отчет АТС'!$A:$A,$A12,'[6]1. Отчет АТС'!$B:$B,5)+'[6]2. Иные услуги'!$D$11+('[6]3. Услуги по передаче'!$E$11*1000)+('[6]4. СН (Установленные)'!$E$11*1000)+'[6]5. Плата за УРП'!$D$6</f>
        <v>2858.6520002339907</v>
      </c>
      <c r="H12" s="25">
        <f>SUMIFS('[6]1. Отчет АТС'!$F:$F,'[6]1. Отчет АТС'!$A:$A,$A12,'[6]1. Отчет АТС'!$B:$B,6)+'[6]2. Иные услуги'!$D$11+('[6]3. Услуги по передаче'!$E$11*1000)+('[6]4. СН (Установленные)'!$E$11*1000)+'[6]5. Плата за УРП'!$D$6</f>
        <v>2287.2020002339909</v>
      </c>
      <c r="I12" s="25">
        <f>SUMIFS('[6]1. Отчет АТС'!$F:$F,'[6]1. Отчет АТС'!$A:$A,$A12,'[6]1. Отчет АТС'!$B:$B,7)+'[6]2. Иные услуги'!$D$11+('[6]3. Услуги по передаче'!$E$11*1000)+('[6]4. СН (Установленные)'!$E$11*1000)+'[6]5. Плата за УРП'!$D$6</f>
        <v>2290.662000233991</v>
      </c>
      <c r="J12" s="25">
        <f>SUMIFS('[6]1. Отчет АТС'!$F:$F,'[6]1. Отчет АТС'!$A:$A,$A12,'[6]1. Отчет АТС'!$B:$B,8)+'[6]2. Иные услуги'!$D$11+('[6]3. Услуги по передаче'!$E$11*1000)+('[6]4. СН (Установленные)'!$E$11*1000)+'[6]5. Плата за УРП'!$D$6</f>
        <v>3548.642000233991</v>
      </c>
      <c r="K12" s="25">
        <f>SUMIFS('[6]1. Отчет АТС'!$F:$F,'[6]1. Отчет АТС'!$A:$A,$A12,'[6]1. Отчет АТС'!$B:$B,9)+'[6]2. Иные услуги'!$D$11+('[6]3. Услуги по передаче'!$E$11*1000)+('[6]4. СН (Установленные)'!$E$11*1000)+'[6]5. Плата за УРП'!$D$6</f>
        <v>3888.2220002339909</v>
      </c>
      <c r="L12" s="25">
        <f>SUMIFS('[6]1. Отчет АТС'!$F:$F,'[6]1. Отчет АТС'!$A:$A,$A12,'[6]1. Отчет АТС'!$B:$B,10)+'[6]2. Иные услуги'!$D$11+('[6]3. Услуги по передаче'!$E$11*1000)+('[6]4. СН (Установленные)'!$E$11*1000)+'[6]5. Плата за УРП'!$D$6</f>
        <v>4011.9920002339913</v>
      </c>
      <c r="M12" s="25">
        <f>SUMIFS('[6]1. Отчет АТС'!$F:$F,'[6]1. Отчет АТС'!$A:$A,$A12,'[6]1. Отчет АТС'!$B:$B,11)+'[6]2. Иные услуги'!$D$11+('[6]3. Услуги по передаче'!$E$11*1000)+('[6]4. СН (Установленные)'!$E$11*1000)+'[6]5. Плата за УРП'!$D$6</f>
        <v>4020.352000233991</v>
      </c>
      <c r="N12" s="25">
        <f>SUMIFS('[6]1. Отчет АТС'!$F:$F,'[6]1. Отчет АТС'!$A:$A,$A12,'[6]1. Отчет АТС'!$B:$B,12)+'[6]2. Иные услуги'!$D$11+('[6]3. Услуги по передаче'!$E$11*1000)+('[6]4. СН (Установленные)'!$E$11*1000)+'[6]5. Плата за УРП'!$D$6</f>
        <v>4016.372000233991</v>
      </c>
      <c r="O12" s="25">
        <f>SUMIFS('[6]1. Отчет АТС'!$F:$F,'[6]1. Отчет АТС'!$A:$A,$A12,'[6]1. Отчет АТС'!$B:$B,13)+'[6]2. Иные услуги'!$D$11+('[6]3. Услуги по передаче'!$E$11*1000)+('[6]4. СН (Установленные)'!$E$11*1000)+'[6]5. Плата за УРП'!$D$6</f>
        <v>4045.6920002339912</v>
      </c>
      <c r="P12" s="25">
        <f>SUMIFS('[6]1. Отчет АТС'!$F:$F,'[6]1. Отчет АТС'!$A:$A,$A12,'[6]1. Отчет АТС'!$B:$B,14)+'[6]2. Иные услуги'!$D$11+('[6]3. Услуги по передаче'!$E$11*1000)+('[6]4. СН (Установленные)'!$E$11*1000)+'[6]5. Плата за УРП'!$D$6</f>
        <v>4111.8020002339908</v>
      </c>
      <c r="Q12" s="25">
        <f>SUMIFS('[6]1. Отчет АТС'!$F:$F,'[6]1. Отчет АТС'!$A:$A,$A12,'[6]1. Отчет АТС'!$B:$B,15)+'[6]2. Иные услуги'!$D$11+('[6]3. Услуги по передаче'!$E$11*1000)+('[6]4. СН (Установленные)'!$E$11*1000)+'[6]5. Плата за УРП'!$D$6</f>
        <v>4162.0120002339909</v>
      </c>
      <c r="R12" s="25">
        <f>SUMIFS('[6]1. Отчет АТС'!$F:$F,'[6]1. Отчет АТС'!$A:$A,$A12,'[6]1. Отчет АТС'!$B:$B,16)+'[6]2. Иные услуги'!$D$11+('[6]3. Услуги по передаче'!$E$11*1000)+('[6]4. СН (Установленные)'!$E$11*1000)+'[6]5. Плата за УРП'!$D$6</f>
        <v>4200.8720002339905</v>
      </c>
      <c r="S12" s="25">
        <f>SUMIFS('[6]1. Отчет АТС'!$F:$F,'[6]1. Отчет АТС'!$A:$A,$A12,'[6]1. Отчет АТС'!$B:$B,17)+'[6]2. Иные услуги'!$D$11+('[6]3. Услуги по передаче'!$E$11*1000)+('[6]4. СН (Установленные)'!$E$11*1000)+'[6]5. Плата за УРП'!$D$6</f>
        <v>4222.5520002339908</v>
      </c>
      <c r="T12" s="25">
        <f>SUMIFS('[6]1. Отчет АТС'!$F:$F,'[6]1. Отчет АТС'!$A:$A,$A12,'[6]1. Отчет АТС'!$B:$B,18)+'[6]2. Иные услуги'!$D$11+('[6]3. Услуги по передаче'!$E$11*1000)+('[6]4. СН (Установленные)'!$E$11*1000)+'[6]5. Плата за УРП'!$D$6</f>
        <v>4223.1920002339912</v>
      </c>
      <c r="U12" s="25">
        <f>SUMIFS('[6]1. Отчет АТС'!$F:$F,'[6]1. Отчет АТС'!$A:$A,$A12,'[6]1. Отчет АТС'!$B:$B,19)+'[6]2. Иные услуги'!$D$11+('[6]3. Услуги по передаче'!$E$11*1000)+('[6]4. СН (Установленные)'!$E$11*1000)+'[6]5. Плата за УРП'!$D$6</f>
        <v>4114.3320002339915</v>
      </c>
      <c r="V12" s="25">
        <f>SUMIFS('[6]1. Отчет АТС'!$F:$F,'[6]1. Отчет АТС'!$A:$A,$A12,'[6]1. Отчет АТС'!$B:$B,20)+'[6]2. Иные услуги'!$D$11+('[6]3. Услуги по передаче'!$E$11*1000)+('[6]4. СН (Установленные)'!$E$11*1000)+'[6]5. Плата за УРП'!$D$6</f>
        <v>4148.0920002339908</v>
      </c>
      <c r="W12" s="25">
        <f>SUMIFS('[6]1. Отчет АТС'!$F:$F,'[6]1. Отчет АТС'!$A:$A,$A12,'[6]1. Отчет АТС'!$B:$B,21)+'[6]2. Иные услуги'!$D$11+('[6]3. Услуги по передаче'!$E$11*1000)+('[6]4. СН (Установленные)'!$E$11*1000)+'[6]5. Плата за УРП'!$D$6</f>
        <v>4160.1320002339908</v>
      </c>
      <c r="X12" s="25">
        <f>SUMIFS('[6]1. Отчет АТС'!$F:$F,'[6]1. Отчет АТС'!$A:$A,$A12,'[6]1. Отчет АТС'!$B:$B,22)+'[6]2. Иные услуги'!$D$11+('[6]3. Услуги по передаче'!$E$11*1000)+('[6]4. СН (Установленные)'!$E$11*1000)+'[6]5. Плата за УРП'!$D$6</f>
        <v>4020.5020002339911</v>
      </c>
      <c r="Y12" s="25">
        <f>SUMIFS('[6]1. Отчет АТС'!$F:$F,'[6]1. Отчет АТС'!$A:$A,$A12,'[6]1. Отчет АТС'!$B:$B,23)+'[6]2. Иные услуги'!$D$11+('[6]3. Услуги по передаче'!$E$11*1000)+('[6]4. СН (Установленные)'!$E$11*1000)+'[6]5. Плата за УРП'!$D$6</f>
        <v>3636.852000233991</v>
      </c>
    </row>
    <row r="13" spans="1:25">
      <c r="A13" s="24">
        <v>45507</v>
      </c>
      <c r="B13" s="25">
        <f>SUMIFS('[6]1. Отчет АТС'!$F:$F,'[6]1. Отчет АТС'!$A:$A,$A13,'[6]1. Отчет АТС'!$B:$B,0)+'[6]2. Иные услуги'!$D$11+('[6]3. Услуги по передаче'!$E$11*1000)+('[6]4. СН (Установленные)'!$E$11*1000)+'[6]5. Плата за УРП'!$D$6</f>
        <v>3509.5020002339911</v>
      </c>
      <c r="C13" s="25">
        <f>SUMIFS('[6]1. Отчет АТС'!$F:$F,'[6]1. Отчет АТС'!$A:$A,$A13,'[6]1. Отчет АТС'!$B:$B,1)+'[6]2. Иные услуги'!$D$11+('[6]3. Услуги по передаче'!$E$11*1000)+('[6]4. СН (Установленные)'!$E$11*1000)+'[6]5. Плата за УРП'!$D$6</f>
        <v>3290.8820002339908</v>
      </c>
      <c r="D13" s="25">
        <f>SUMIFS('[6]1. Отчет АТС'!$F:$F,'[6]1. Отчет АТС'!$A:$A,$A13,'[6]1. Отчет АТС'!$B:$B,2)+'[6]2. Иные услуги'!$D$11+('[6]3. Услуги по передаче'!$E$11*1000)+('[6]4. СН (Установленные)'!$E$11*1000)+'[6]5. Плата за УРП'!$D$6</f>
        <v>3257.7720002339911</v>
      </c>
      <c r="E13" s="25">
        <f>SUMIFS('[6]1. Отчет АТС'!$F:$F,'[6]1. Отчет АТС'!$A:$A,$A13,'[6]1. Отчет АТС'!$B:$B,3)+'[6]2. Иные услуги'!$D$11+('[6]3. Услуги по передаче'!$E$11*1000)+('[6]4. СН (Установленные)'!$E$11*1000)+'[6]5. Плата за УРП'!$D$6</f>
        <v>3102.8020002339908</v>
      </c>
      <c r="F13" s="25">
        <f>SUMIFS('[6]1. Отчет АТС'!$F:$F,'[6]1. Отчет АТС'!$A:$A,$A13,'[6]1. Отчет АТС'!$B:$B,4)+'[6]2. Иные услуги'!$D$11+('[6]3. Услуги по передаче'!$E$11*1000)+('[6]4. СН (Установленные)'!$E$11*1000)+'[6]5. Плата за УРП'!$D$6</f>
        <v>3035.9720002339909</v>
      </c>
      <c r="G13" s="25">
        <f>SUMIFS('[6]1. Отчет АТС'!$F:$F,'[6]1. Отчет АТС'!$A:$A,$A13,'[6]1. Отчет АТС'!$B:$B,5)+'[6]2. Иные услуги'!$D$11+('[6]3. Услуги по передаче'!$E$11*1000)+('[6]4. СН (Установленные)'!$E$11*1000)+'[6]5. Плата за УРП'!$D$6</f>
        <v>3236.0920002339908</v>
      </c>
      <c r="H13" s="25">
        <f>SUMIFS('[6]1. Отчет АТС'!$F:$F,'[6]1. Отчет АТС'!$A:$A,$A13,'[6]1. Отчет АТС'!$B:$B,6)+'[6]2. Иные услуги'!$D$11+('[6]3. Услуги по передаче'!$E$11*1000)+('[6]4. СН (Установленные)'!$E$11*1000)+'[6]5. Плата за УРП'!$D$6</f>
        <v>3381.2320002339911</v>
      </c>
      <c r="I13" s="25">
        <f>SUMIFS('[6]1. Отчет АТС'!$F:$F,'[6]1. Отчет АТС'!$A:$A,$A13,'[6]1. Отчет АТС'!$B:$B,7)+'[6]2. Иные услуги'!$D$11+('[6]3. Услуги по передаче'!$E$11*1000)+('[6]4. СН (Установленные)'!$E$11*1000)+'[6]5. Плата за УРП'!$D$6</f>
        <v>3580.8020002339908</v>
      </c>
      <c r="J13" s="25">
        <f>SUMIFS('[6]1. Отчет АТС'!$F:$F,'[6]1. Отчет АТС'!$A:$A,$A13,'[6]1. Отчет АТС'!$B:$B,8)+'[6]2. Иные услуги'!$D$11+('[6]3. Услуги по передаче'!$E$11*1000)+('[6]4. СН (Установленные)'!$E$11*1000)+'[6]5. Плата за УРП'!$D$6</f>
        <v>4072.9920002339913</v>
      </c>
      <c r="K13" s="25">
        <f>SUMIFS('[6]1. Отчет АТС'!$F:$F,'[6]1. Отчет АТС'!$A:$A,$A13,'[6]1. Отчет АТС'!$B:$B,9)+'[6]2. Иные услуги'!$D$11+('[6]3. Услуги по передаче'!$E$11*1000)+('[6]4. СН (Установленные)'!$E$11*1000)+'[6]5. Плата за УРП'!$D$6</f>
        <v>4280.4320002339909</v>
      </c>
      <c r="L13" s="25">
        <f>SUMIFS('[6]1. Отчет АТС'!$F:$F,'[6]1. Отчет АТС'!$A:$A,$A13,'[6]1. Отчет АТС'!$B:$B,10)+'[6]2. Иные услуги'!$D$11+('[6]3. Услуги по передаче'!$E$11*1000)+('[6]4. СН (Установленные)'!$E$11*1000)+'[6]5. Плата за УРП'!$D$6</f>
        <v>4283.4220002339907</v>
      </c>
      <c r="M13" s="25">
        <f>SUMIFS('[6]1. Отчет АТС'!$F:$F,'[6]1. Отчет АТС'!$A:$A,$A13,'[6]1. Отчет АТС'!$B:$B,11)+'[6]2. Иные услуги'!$D$11+('[6]3. Услуги по передаче'!$E$11*1000)+('[6]4. СН (Установленные)'!$E$11*1000)+'[6]5. Плата за УРП'!$D$6</f>
        <v>4262.1120002339912</v>
      </c>
      <c r="N13" s="25">
        <f>SUMIFS('[6]1. Отчет АТС'!$F:$F,'[6]1. Отчет АТС'!$A:$A,$A13,'[6]1. Отчет АТС'!$B:$B,12)+'[6]2. Иные услуги'!$D$11+('[6]3. Услуги по передаче'!$E$11*1000)+('[6]4. СН (Установленные)'!$E$11*1000)+'[6]5. Плата за УРП'!$D$6</f>
        <v>4262.5020002339916</v>
      </c>
      <c r="O13" s="25">
        <f>SUMIFS('[6]1. Отчет АТС'!$F:$F,'[6]1. Отчет АТС'!$A:$A,$A13,'[6]1. Отчет АТС'!$B:$B,13)+'[6]2. Иные услуги'!$D$11+('[6]3. Услуги по передаче'!$E$11*1000)+('[6]4. СН (Установленные)'!$E$11*1000)+'[6]5. Плата за УРП'!$D$6</f>
        <v>4263.2020002339905</v>
      </c>
      <c r="P13" s="25">
        <f>SUMIFS('[6]1. Отчет АТС'!$F:$F,'[6]1. Отчет АТС'!$A:$A,$A13,'[6]1. Отчет АТС'!$B:$B,14)+'[6]2. Иные услуги'!$D$11+('[6]3. Услуги по передаче'!$E$11*1000)+('[6]4. СН (Установленные)'!$E$11*1000)+'[6]5. Плата за УРП'!$D$6</f>
        <v>4268.0220002339911</v>
      </c>
      <c r="Q13" s="25">
        <f>SUMIFS('[6]1. Отчет АТС'!$F:$F,'[6]1. Отчет АТС'!$A:$A,$A13,'[6]1. Отчет АТС'!$B:$B,15)+'[6]2. Иные услуги'!$D$11+('[6]3. Услуги по передаче'!$E$11*1000)+('[6]4. СН (Установленные)'!$E$11*1000)+'[6]5. Плата за УРП'!$D$6</f>
        <v>4259.1620002339914</v>
      </c>
      <c r="R13" s="25">
        <f>SUMIFS('[6]1. Отчет АТС'!$F:$F,'[6]1. Отчет АТС'!$A:$A,$A13,'[6]1. Отчет АТС'!$B:$B,16)+'[6]2. Иные услуги'!$D$11+('[6]3. Услуги по передаче'!$E$11*1000)+('[6]4. СН (Установленные)'!$E$11*1000)+'[6]5. Плата за УРП'!$D$6</f>
        <v>4255.9120002339914</v>
      </c>
      <c r="S13" s="25">
        <f>SUMIFS('[6]1. Отчет АТС'!$F:$F,'[6]1. Отчет АТС'!$A:$A,$A13,'[6]1. Отчет АТС'!$B:$B,17)+'[6]2. Иные услуги'!$D$11+('[6]3. Услуги по передаче'!$E$11*1000)+('[6]4. СН (Установленные)'!$E$11*1000)+'[6]5. Плата за УРП'!$D$6</f>
        <v>4254.602000233991</v>
      </c>
      <c r="T13" s="25">
        <f>SUMIFS('[6]1. Отчет АТС'!$F:$F,'[6]1. Отчет АТС'!$A:$A,$A13,'[6]1. Отчет АТС'!$B:$B,18)+'[6]2. Иные услуги'!$D$11+('[6]3. Услуги по передаче'!$E$11*1000)+('[6]4. СН (Установленные)'!$E$11*1000)+'[6]5. Плата за УРП'!$D$6</f>
        <v>4254.3620002339912</v>
      </c>
      <c r="U13" s="25">
        <f>SUMIFS('[6]1. Отчет АТС'!$F:$F,'[6]1. Отчет АТС'!$A:$A,$A13,'[6]1. Отчет АТС'!$B:$B,19)+'[6]2. Иные услуги'!$D$11+('[6]3. Услуги по передаче'!$E$11*1000)+('[6]4. СН (Установленные)'!$E$11*1000)+'[6]5. Плата за УРП'!$D$6</f>
        <v>4121.5120002339909</v>
      </c>
      <c r="V13" s="25">
        <f>SUMIFS('[6]1. Отчет АТС'!$F:$F,'[6]1. Отчет АТС'!$A:$A,$A13,'[6]1. Отчет АТС'!$B:$B,20)+'[6]2. Иные услуги'!$D$11+('[6]3. Услуги по передаче'!$E$11*1000)+('[6]4. СН (Установленные)'!$E$11*1000)+'[6]5. Плата за УРП'!$D$6</f>
        <v>4172.602000233991</v>
      </c>
      <c r="W13" s="25">
        <f>SUMIFS('[6]1. Отчет АТС'!$F:$F,'[6]1. Отчет АТС'!$A:$A,$A13,'[6]1. Отчет АТС'!$B:$B,21)+'[6]2. Иные услуги'!$D$11+('[6]3. Услуги по передаче'!$E$11*1000)+('[6]4. СН (Установленные)'!$E$11*1000)+'[6]5. Плата за УРП'!$D$6</f>
        <v>4161.4520002339905</v>
      </c>
      <c r="X13" s="25">
        <f>SUMIFS('[6]1. Отчет АТС'!$F:$F,'[6]1. Отчет АТС'!$A:$A,$A13,'[6]1. Отчет АТС'!$B:$B,22)+'[6]2. Иные услуги'!$D$11+('[6]3. Услуги по передаче'!$E$11*1000)+('[6]4. СН (Установленные)'!$E$11*1000)+'[6]5. Плата за УРП'!$D$6</f>
        <v>3840.9320002339909</v>
      </c>
      <c r="Y13" s="25">
        <f>SUMIFS('[6]1. Отчет АТС'!$F:$F,'[6]1. Отчет АТС'!$A:$A,$A13,'[6]1. Отчет АТС'!$B:$B,23)+'[6]2. Иные услуги'!$D$11+('[6]3. Услуги по передаче'!$E$11*1000)+('[6]4. СН (Установленные)'!$E$11*1000)+'[6]5. Плата за УРП'!$D$6</f>
        <v>3580.4420002339912</v>
      </c>
    </row>
    <row r="14" spans="1:25">
      <c r="A14" s="24">
        <v>45508</v>
      </c>
      <c r="B14" s="25">
        <f>SUMIFS('[6]1. Отчет АТС'!$F:$F,'[6]1. Отчет АТС'!$A:$A,$A14,'[6]1. Отчет АТС'!$B:$B,0)+'[6]2. Иные услуги'!$D$11+('[6]3. Услуги по передаче'!$E$11*1000)+('[6]4. СН (Установленные)'!$E$11*1000)+'[6]5. Плата за УРП'!$D$6</f>
        <v>3604.2420002339913</v>
      </c>
      <c r="C14" s="25">
        <f>SUMIFS('[6]1. Отчет АТС'!$F:$F,'[6]1. Отчет АТС'!$A:$A,$A14,'[6]1. Отчет АТС'!$B:$B,1)+'[6]2. Иные услуги'!$D$11+('[6]3. Услуги по передаче'!$E$11*1000)+('[6]4. СН (Установленные)'!$E$11*1000)+'[6]5. Плата за УРП'!$D$6</f>
        <v>3377.0020002339911</v>
      </c>
      <c r="D14" s="25">
        <f>SUMIFS('[6]1. Отчет АТС'!$F:$F,'[6]1. Отчет АТС'!$A:$A,$A14,'[6]1. Отчет АТС'!$B:$B,2)+'[6]2. Иные услуги'!$D$11+('[6]3. Услуги по передаче'!$E$11*1000)+('[6]4. СН (Установленные)'!$E$11*1000)+'[6]5. Плата за УРП'!$D$6</f>
        <v>3240.6920002339912</v>
      </c>
      <c r="E14" s="25">
        <f>SUMIFS('[6]1. Отчет АТС'!$F:$F,'[6]1. Отчет АТС'!$A:$A,$A14,'[6]1. Отчет АТС'!$B:$B,3)+'[6]2. Иные услуги'!$D$11+('[6]3. Услуги по передаче'!$E$11*1000)+('[6]4. СН (Установленные)'!$E$11*1000)+'[6]5. Плата за УРП'!$D$6</f>
        <v>3143.622000233991</v>
      </c>
      <c r="F14" s="25">
        <f>SUMIFS('[6]1. Отчет АТС'!$F:$F,'[6]1. Отчет АТС'!$A:$A,$A14,'[6]1. Отчет АТС'!$B:$B,4)+'[6]2. Иные услуги'!$D$11+('[6]3. Услуги по передаче'!$E$11*1000)+('[6]4. СН (Установленные)'!$E$11*1000)+'[6]5. Плата за УРП'!$D$6</f>
        <v>3145.7720002339911</v>
      </c>
      <c r="G14" s="25">
        <f>SUMIFS('[6]1. Отчет АТС'!$F:$F,'[6]1. Отчет АТС'!$A:$A,$A14,'[6]1. Отчет АТС'!$B:$B,5)+'[6]2. Иные услуги'!$D$11+('[6]3. Услуги по передаче'!$E$11*1000)+('[6]4. СН (Установленные)'!$E$11*1000)+'[6]5. Плата за УРП'!$D$6</f>
        <v>3317.9520002339909</v>
      </c>
      <c r="H14" s="25">
        <f>SUMIFS('[6]1. Отчет АТС'!$F:$F,'[6]1. Отчет АТС'!$A:$A,$A14,'[6]1. Отчет АТС'!$B:$B,6)+'[6]2. Иные услуги'!$D$11+('[6]3. Услуги по передаче'!$E$11*1000)+('[6]4. СН (Установленные)'!$E$11*1000)+'[6]5. Плата за УРП'!$D$6</f>
        <v>3437.602000233991</v>
      </c>
      <c r="I14" s="25">
        <f>SUMIFS('[6]1. Отчет АТС'!$F:$F,'[6]1. Отчет АТС'!$A:$A,$A14,'[6]1. Отчет АТС'!$B:$B,7)+'[6]2. Иные услуги'!$D$11+('[6]3. Услуги по передаче'!$E$11*1000)+('[6]4. СН (Установленные)'!$E$11*1000)+'[6]5. Плата за УРП'!$D$6</f>
        <v>3687.0020002339911</v>
      </c>
      <c r="J14" s="25">
        <f>SUMIFS('[6]1. Отчет АТС'!$F:$F,'[6]1. Отчет АТС'!$A:$A,$A14,'[6]1. Отчет АТС'!$B:$B,8)+'[6]2. Иные услуги'!$D$11+('[6]3. Услуги по передаче'!$E$11*1000)+('[6]4. СН (Установленные)'!$E$11*1000)+'[6]5. Плата за УРП'!$D$6</f>
        <v>4143.3420002339908</v>
      </c>
      <c r="K14" s="25">
        <f>SUMIFS('[6]1. Отчет АТС'!$F:$F,'[6]1. Отчет АТС'!$A:$A,$A14,'[6]1. Отчет АТС'!$B:$B,9)+'[6]2. Иные услуги'!$D$11+('[6]3. Услуги по передаче'!$E$11*1000)+('[6]4. СН (Установленные)'!$E$11*1000)+'[6]5. Плата за УРП'!$D$6</f>
        <v>4294.7820002339904</v>
      </c>
      <c r="L14" s="25">
        <f>SUMIFS('[6]1. Отчет АТС'!$F:$F,'[6]1. Отчет АТС'!$A:$A,$A14,'[6]1. Отчет АТС'!$B:$B,10)+'[6]2. Иные услуги'!$D$11+('[6]3. Услуги по передаче'!$E$11*1000)+('[6]4. СН (Установленные)'!$E$11*1000)+'[6]5. Плата за УРП'!$D$6</f>
        <v>4306.2020002339905</v>
      </c>
      <c r="M14" s="25">
        <f>SUMIFS('[6]1. Отчет АТС'!$F:$F,'[6]1. Отчет АТС'!$A:$A,$A14,'[6]1. Отчет АТС'!$B:$B,11)+'[6]2. Иные услуги'!$D$11+('[6]3. Услуги по передаче'!$E$11*1000)+('[6]4. СН (Установленные)'!$E$11*1000)+'[6]5. Плата за УРП'!$D$6</f>
        <v>4306.4420002339903</v>
      </c>
      <c r="N14" s="25">
        <f>SUMIFS('[6]1. Отчет АТС'!$F:$F,'[6]1. Отчет АТС'!$A:$A,$A14,'[6]1. Отчет АТС'!$B:$B,12)+'[6]2. Иные услуги'!$D$11+('[6]3. Услуги по передаче'!$E$11*1000)+('[6]4. СН (Установленные)'!$E$11*1000)+'[6]5. Плата за УРП'!$D$6</f>
        <v>4299.0020002339907</v>
      </c>
      <c r="O14" s="25">
        <f>SUMIFS('[6]1. Отчет АТС'!$F:$F,'[6]1. Отчет АТС'!$A:$A,$A14,'[6]1. Отчет АТС'!$B:$B,13)+'[6]2. Иные услуги'!$D$11+('[6]3. Услуги по передаче'!$E$11*1000)+('[6]4. СН (Установленные)'!$E$11*1000)+'[6]5. Плата за УРП'!$D$6</f>
        <v>4299.1720002339907</v>
      </c>
      <c r="P14" s="25">
        <f>SUMIFS('[6]1. Отчет АТС'!$F:$F,'[6]1. Отчет АТС'!$A:$A,$A14,'[6]1. Отчет АТС'!$B:$B,14)+'[6]2. Иные услуги'!$D$11+('[6]3. Услуги по передаче'!$E$11*1000)+('[6]4. СН (Установленные)'!$E$11*1000)+'[6]5. Плата за УРП'!$D$6</f>
        <v>4300.7920002339906</v>
      </c>
      <c r="Q14" s="25">
        <f>SUMIFS('[6]1. Отчет АТС'!$F:$F,'[6]1. Отчет АТС'!$A:$A,$A14,'[6]1. Отчет АТС'!$B:$B,15)+'[6]2. Иные услуги'!$D$11+('[6]3. Услуги по передаче'!$E$11*1000)+('[6]4. СН (Установленные)'!$E$11*1000)+'[6]5. Плата за УРП'!$D$6</f>
        <v>4298.6520002339912</v>
      </c>
      <c r="R14" s="25">
        <f>SUMIFS('[6]1. Отчет АТС'!$F:$F,'[6]1. Отчет АТС'!$A:$A,$A14,'[6]1. Отчет АТС'!$B:$B,16)+'[6]2. Иные услуги'!$D$11+('[6]3. Услуги по передаче'!$E$11*1000)+('[6]4. СН (Установленные)'!$E$11*1000)+'[6]5. Плата за УРП'!$D$6</f>
        <v>4305.8820002339908</v>
      </c>
      <c r="S14" s="25">
        <f>SUMIFS('[6]1. Отчет АТС'!$F:$F,'[6]1. Отчет АТС'!$A:$A,$A14,'[6]1. Отчет АТС'!$B:$B,17)+'[6]2. Иные услуги'!$D$11+('[6]3. Услуги по передаче'!$E$11*1000)+('[6]4. СН (Установленные)'!$E$11*1000)+'[6]5. Плата за УРП'!$D$6</f>
        <v>4306.9920002339913</v>
      </c>
      <c r="T14" s="25">
        <f>SUMIFS('[6]1. Отчет АТС'!$F:$F,'[6]1. Отчет АТС'!$A:$A,$A14,'[6]1. Отчет АТС'!$B:$B,18)+'[6]2. Иные услуги'!$D$11+('[6]3. Услуги по передаче'!$E$11*1000)+('[6]4. СН (Установленные)'!$E$11*1000)+'[6]5. Плата за УРП'!$D$6</f>
        <v>4308.5420002339906</v>
      </c>
      <c r="U14" s="25">
        <f>SUMIFS('[6]1. Отчет АТС'!$F:$F,'[6]1. Отчет АТС'!$A:$A,$A14,'[6]1. Отчет АТС'!$B:$B,19)+'[6]2. Иные услуги'!$D$11+('[6]3. Услуги по передаче'!$E$11*1000)+('[6]4. СН (Установленные)'!$E$11*1000)+'[6]5. Плата за УРП'!$D$6</f>
        <v>4290.5220002339911</v>
      </c>
      <c r="V14" s="25">
        <f>SUMIFS('[6]1. Отчет АТС'!$F:$F,'[6]1. Отчет АТС'!$A:$A,$A14,'[6]1. Отчет АТС'!$B:$B,20)+'[6]2. Иные услуги'!$D$11+('[6]3. Услуги по передаче'!$E$11*1000)+('[6]4. СН (Установленные)'!$E$11*1000)+'[6]5. Плата за УРП'!$D$6</f>
        <v>4289.4920002339913</v>
      </c>
      <c r="W14" s="25">
        <f>SUMIFS('[6]1. Отчет АТС'!$F:$F,'[6]1. Отчет АТС'!$A:$A,$A14,'[6]1. Отчет АТС'!$B:$B,21)+'[6]2. Иные услуги'!$D$11+('[6]3. Услуги по передаче'!$E$11*1000)+('[6]4. СН (Установленные)'!$E$11*1000)+'[6]5. Плата за УРП'!$D$6</f>
        <v>4297.6520002339912</v>
      </c>
      <c r="X14" s="25">
        <f>SUMIFS('[6]1. Отчет АТС'!$F:$F,'[6]1. Отчет АТС'!$A:$A,$A14,'[6]1. Отчет АТС'!$B:$B,22)+'[6]2. Иные услуги'!$D$11+('[6]3. Услуги по передаче'!$E$11*1000)+('[6]4. СН (Установленные)'!$E$11*1000)+'[6]5. Плата за УРП'!$D$6</f>
        <v>3837.102000233991</v>
      </c>
      <c r="Y14" s="25">
        <f>SUMIFS('[6]1. Отчет АТС'!$F:$F,'[6]1. Отчет АТС'!$A:$A,$A14,'[6]1. Отчет АТС'!$B:$B,23)+'[6]2. Иные услуги'!$D$11+('[6]3. Услуги по передаче'!$E$11*1000)+('[6]4. СН (Установленные)'!$E$11*1000)+'[6]5. Плата за УРП'!$D$6</f>
        <v>3581.4920002339913</v>
      </c>
    </row>
    <row r="15" spans="1:25">
      <c r="A15" s="24">
        <v>45509</v>
      </c>
      <c r="B15" s="25">
        <f>SUMIFS('[6]1. Отчет АТС'!$F:$F,'[6]1. Отчет АТС'!$A:$A,$A15,'[6]1. Отчет АТС'!$B:$B,0)+'[6]2. Иные услуги'!$D$11+('[6]3. Услуги по передаче'!$E$11*1000)+('[6]4. СН (Установленные)'!$E$11*1000)+'[6]5. Плата за УРП'!$D$6</f>
        <v>3415.7920002339911</v>
      </c>
      <c r="C15" s="25">
        <f>SUMIFS('[6]1. Отчет АТС'!$F:$F,'[6]1. Отчет АТС'!$A:$A,$A15,'[6]1. Отчет АТС'!$B:$B,1)+'[6]2. Иные услуги'!$D$11+('[6]3. Услуги по передаче'!$E$11*1000)+('[6]4. СН (Установленные)'!$E$11*1000)+'[6]5. Плата за УРП'!$D$6</f>
        <v>3239.1920002339912</v>
      </c>
      <c r="D15" s="25">
        <f>SUMIFS('[6]1. Отчет АТС'!$F:$F,'[6]1. Отчет АТС'!$A:$A,$A15,'[6]1. Отчет АТС'!$B:$B,2)+'[6]2. Иные услуги'!$D$11+('[6]3. Услуги по передаче'!$E$11*1000)+('[6]4. СН (Установленные)'!$E$11*1000)+'[6]5. Плата за УРП'!$D$6</f>
        <v>3102.0420002339906</v>
      </c>
      <c r="E15" s="25">
        <f>SUMIFS('[6]1. Отчет АТС'!$F:$F,'[6]1. Отчет АТС'!$A:$A,$A15,'[6]1. Отчет АТС'!$B:$B,3)+'[6]2. Иные услуги'!$D$11+('[6]3. Услуги по передаче'!$E$11*1000)+('[6]4. СН (Установленные)'!$E$11*1000)+'[6]5. Плата за УРП'!$D$6</f>
        <v>3011.0620002339911</v>
      </c>
      <c r="F15" s="25">
        <f>SUMIFS('[6]1. Отчет АТС'!$F:$F,'[6]1. Отчет АТС'!$A:$A,$A15,'[6]1. Отчет АТС'!$B:$B,4)+'[6]2. Иные услуги'!$D$11+('[6]3. Услуги по передаче'!$E$11*1000)+('[6]4. СН (Установленные)'!$E$11*1000)+'[6]5. Плата за УРП'!$D$6</f>
        <v>2281.9420002339912</v>
      </c>
      <c r="G15" s="25">
        <f>SUMIFS('[6]1. Отчет АТС'!$F:$F,'[6]1. Отчет АТС'!$A:$A,$A15,'[6]1. Отчет АТС'!$B:$B,5)+'[6]2. Иные услуги'!$D$11+('[6]3. Услуги по передаче'!$E$11*1000)+('[6]4. СН (Установленные)'!$E$11*1000)+'[6]5. Плата за УРП'!$D$6</f>
        <v>2281.9420002339912</v>
      </c>
      <c r="H15" s="25">
        <f>SUMIFS('[6]1. Отчет АТС'!$F:$F,'[6]1. Отчет АТС'!$A:$A,$A15,'[6]1. Отчет АТС'!$B:$B,6)+'[6]2. Иные услуги'!$D$11+('[6]3. Услуги по передаче'!$E$11*1000)+('[6]4. СН (Установленные)'!$E$11*1000)+'[6]5. Плата за УРП'!$D$6</f>
        <v>2486.1820002339909</v>
      </c>
      <c r="I15" s="25">
        <f>SUMIFS('[6]1. Отчет АТС'!$F:$F,'[6]1. Отчет АТС'!$A:$A,$A15,'[6]1. Отчет АТС'!$B:$B,7)+'[6]2. Иные услуги'!$D$11+('[6]3. Услуги по передаче'!$E$11*1000)+('[6]4. СН (Установленные)'!$E$11*1000)+'[6]5. Плата за УРП'!$D$6</f>
        <v>2390.0420002339911</v>
      </c>
      <c r="J15" s="25">
        <f>SUMIFS('[6]1. Отчет АТС'!$F:$F,'[6]1. Отчет АТС'!$A:$A,$A15,'[6]1. Отчет АТС'!$B:$B,8)+'[6]2. Иные услуги'!$D$11+('[6]3. Услуги по передаче'!$E$11*1000)+('[6]4. СН (Установленные)'!$E$11*1000)+'[6]5. Плата за УРП'!$D$6</f>
        <v>4015.832000233991</v>
      </c>
      <c r="K15" s="25">
        <f>SUMIFS('[6]1. Отчет АТС'!$F:$F,'[6]1. Отчет АТС'!$A:$A,$A15,'[6]1. Отчет АТС'!$B:$B,9)+'[6]2. Иные услуги'!$D$11+('[6]3. Услуги по передаче'!$E$11*1000)+('[6]4. СН (Установленные)'!$E$11*1000)+'[6]5. Плата за УРП'!$D$6</f>
        <v>4263.852000233991</v>
      </c>
      <c r="L15" s="25">
        <f>SUMIFS('[6]1. Отчет АТС'!$F:$F,'[6]1. Отчет АТС'!$A:$A,$A15,'[6]1. Отчет АТС'!$B:$B,10)+'[6]2. Иные услуги'!$D$11+('[6]3. Услуги по передаче'!$E$11*1000)+('[6]4. СН (Установленные)'!$E$11*1000)+'[6]5. Плата за УРП'!$D$6</f>
        <v>4286.8820002339908</v>
      </c>
      <c r="M15" s="25">
        <f>SUMIFS('[6]1. Отчет АТС'!$F:$F,'[6]1. Отчет АТС'!$A:$A,$A15,'[6]1. Отчет АТС'!$B:$B,11)+'[6]2. Иные услуги'!$D$11+('[6]3. Услуги по передаче'!$E$11*1000)+('[6]4. СН (Установленные)'!$E$11*1000)+'[6]5. Плата за УРП'!$D$6</f>
        <v>4276.4120002339914</v>
      </c>
      <c r="N15" s="25">
        <f>SUMIFS('[6]1. Отчет АТС'!$F:$F,'[6]1. Отчет АТС'!$A:$A,$A15,'[6]1. Отчет АТС'!$B:$B,12)+'[6]2. Иные услуги'!$D$11+('[6]3. Услуги по передаче'!$E$11*1000)+('[6]4. СН (Установленные)'!$E$11*1000)+'[6]5. Плата за УРП'!$D$6</f>
        <v>4278.102000233991</v>
      </c>
      <c r="O15" s="25">
        <f>SUMIFS('[6]1. Отчет АТС'!$F:$F,'[6]1. Отчет АТС'!$A:$A,$A15,'[6]1. Отчет АТС'!$B:$B,13)+'[6]2. Иные услуги'!$D$11+('[6]3. Услуги по передаче'!$E$11*1000)+('[6]4. СН (Установленные)'!$E$11*1000)+'[6]5. Плата за УРП'!$D$6</f>
        <v>4278.8820002339908</v>
      </c>
      <c r="P15" s="25">
        <f>SUMIFS('[6]1. Отчет АТС'!$F:$F,'[6]1. Отчет АТС'!$A:$A,$A15,'[6]1. Отчет АТС'!$B:$B,14)+'[6]2. Иные услуги'!$D$11+('[6]3. Услуги по передаче'!$E$11*1000)+('[6]4. СН (Установленные)'!$E$11*1000)+'[6]5. Плата за УРП'!$D$6</f>
        <v>4279.0820002339915</v>
      </c>
      <c r="Q15" s="25">
        <f>SUMIFS('[6]1. Отчет АТС'!$F:$F,'[6]1. Отчет АТС'!$A:$A,$A15,'[6]1. Отчет АТС'!$B:$B,15)+'[6]2. Иные услуги'!$D$11+('[6]3. Услуги по передаче'!$E$11*1000)+('[6]4. СН (Установленные)'!$E$11*1000)+'[6]5. Плата за УРП'!$D$6</f>
        <v>4280.142000233991</v>
      </c>
      <c r="R15" s="25">
        <f>SUMIFS('[6]1. Отчет АТС'!$F:$F,'[6]1. Отчет АТС'!$A:$A,$A15,'[6]1. Отчет АТС'!$B:$B,16)+'[6]2. Иные услуги'!$D$11+('[6]3. Услуги по передаче'!$E$11*1000)+('[6]4. СН (Установленные)'!$E$11*1000)+'[6]5. Плата за УРП'!$D$6</f>
        <v>4280.4520002339905</v>
      </c>
      <c r="S15" s="25">
        <f>SUMIFS('[6]1. Отчет АТС'!$F:$F,'[6]1. Отчет АТС'!$A:$A,$A15,'[6]1. Отчет АТС'!$B:$B,17)+'[6]2. Иные услуги'!$D$11+('[6]3. Услуги по передаче'!$E$11*1000)+('[6]4. СН (Установленные)'!$E$11*1000)+'[6]5. Плата за УРП'!$D$6</f>
        <v>4307.1520002339912</v>
      </c>
      <c r="T15" s="25">
        <f>SUMIFS('[6]1. Отчет АТС'!$F:$F,'[6]1. Отчет АТС'!$A:$A,$A15,'[6]1. Отчет АТС'!$B:$B,18)+'[6]2. Иные услуги'!$D$11+('[6]3. Услуги по передаче'!$E$11*1000)+('[6]4. СН (Установленные)'!$E$11*1000)+'[6]5. Плата за УРП'!$D$6</f>
        <v>4291.9620002339907</v>
      </c>
      <c r="U15" s="25">
        <f>SUMIFS('[6]1. Отчет АТС'!$F:$F,'[6]1. Отчет АТС'!$A:$A,$A15,'[6]1. Отчет АТС'!$B:$B,19)+'[6]2. Иные услуги'!$D$11+('[6]3. Услуги по передаче'!$E$11*1000)+('[6]4. СН (Установленные)'!$E$11*1000)+'[6]5. Плата за УРП'!$D$6</f>
        <v>4257.0620002339911</v>
      </c>
      <c r="V15" s="25">
        <f>SUMIFS('[6]1. Отчет АТС'!$F:$F,'[6]1. Отчет АТС'!$A:$A,$A15,'[6]1. Отчет АТС'!$B:$B,20)+'[6]2. Иные услуги'!$D$11+('[6]3. Услуги по передаче'!$E$11*1000)+('[6]4. СН (Установленные)'!$E$11*1000)+'[6]5. Плата за УРП'!$D$6</f>
        <v>4272.9420002339912</v>
      </c>
      <c r="W15" s="25">
        <f>SUMIFS('[6]1. Отчет АТС'!$F:$F,'[6]1. Отчет АТС'!$A:$A,$A15,'[6]1. Отчет АТС'!$B:$B,21)+'[6]2. Иные услуги'!$D$11+('[6]3. Услуги по передаче'!$E$11*1000)+('[6]4. СН (Установленные)'!$E$11*1000)+'[6]5. Плата за УРП'!$D$6</f>
        <v>4270.8820002339908</v>
      </c>
      <c r="X15" s="25">
        <f>SUMIFS('[6]1. Отчет АТС'!$F:$F,'[6]1. Отчет АТС'!$A:$A,$A15,'[6]1. Отчет АТС'!$B:$B,22)+'[6]2. Иные услуги'!$D$11+('[6]3. Услуги по передаче'!$E$11*1000)+('[6]4. СН (Установленные)'!$E$11*1000)+'[6]5. Плата за УРП'!$D$6</f>
        <v>3826.2820002339913</v>
      </c>
      <c r="Y15" s="25">
        <f>SUMIFS('[6]1. Отчет АТС'!$F:$F,'[6]1. Отчет АТС'!$A:$A,$A15,'[6]1. Отчет АТС'!$B:$B,23)+'[6]2. Иные услуги'!$D$11+('[6]3. Услуги по передаче'!$E$11*1000)+('[6]4. СН (Установленные)'!$E$11*1000)+'[6]5. Плата за УРП'!$D$6</f>
        <v>3512.5520002339908</v>
      </c>
    </row>
    <row r="16" spans="1:25">
      <c r="A16" s="24">
        <v>45510</v>
      </c>
      <c r="B16" s="25">
        <f>SUMIFS('[6]1. Отчет АТС'!$F:$F,'[6]1. Отчет АТС'!$A:$A,$A16,'[6]1. Отчет АТС'!$B:$B,0)+'[6]2. Иные услуги'!$D$11+('[6]3. Услуги по передаче'!$E$11*1000)+('[6]4. СН (Установленные)'!$E$11*1000)+'[6]5. Плата за УРП'!$D$6</f>
        <v>3160.0420002339906</v>
      </c>
      <c r="C16" s="25">
        <f>SUMIFS('[6]1. Отчет АТС'!$F:$F,'[6]1. Отчет АТС'!$A:$A,$A16,'[6]1. Отчет АТС'!$B:$B,1)+'[6]2. Иные услуги'!$D$11+('[6]3. Услуги по передаче'!$E$11*1000)+('[6]4. СН (Установленные)'!$E$11*1000)+'[6]5. Плата за УРП'!$D$6</f>
        <v>3045.832000233991</v>
      </c>
      <c r="D16" s="25">
        <f>SUMIFS('[6]1. Отчет АТС'!$F:$F,'[6]1. Отчет АТС'!$A:$A,$A16,'[6]1. Отчет АТС'!$B:$B,2)+'[6]2. Иные услуги'!$D$11+('[6]3. Услуги по передаче'!$E$11*1000)+('[6]4. СН (Установленные)'!$E$11*1000)+'[6]5. Плата за УРП'!$D$6</f>
        <v>2938.7320002339911</v>
      </c>
      <c r="E16" s="25">
        <f>SUMIFS('[6]1. Отчет АТС'!$F:$F,'[6]1. Отчет АТС'!$A:$A,$A16,'[6]1. Отчет АТС'!$B:$B,3)+'[6]2. Иные услуги'!$D$11+('[6]3. Услуги по передаче'!$E$11*1000)+('[6]4. СН (Установленные)'!$E$11*1000)+'[6]5. Плата за УРП'!$D$6</f>
        <v>2281.9420002339912</v>
      </c>
      <c r="F16" s="25">
        <f>SUMIFS('[6]1. Отчет АТС'!$F:$F,'[6]1. Отчет АТС'!$A:$A,$A16,'[6]1. Отчет АТС'!$B:$B,4)+'[6]2. Иные услуги'!$D$11+('[6]3. Услуги по передаче'!$E$11*1000)+('[6]4. СН (Установленные)'!$E$11*1000)+'[6]5. Плата за УРП'!$D$6</f>
        <v>2281.9420002339912</v>
      </c>
      <c r="G16" s="25">
        <f>SUMIFS('[6]1. Отчет АТС'!$F:$F,'[6]1. Отчет АТС'!$A:$A,$A16,'[6]1. Отчет АТС'!$B:$B,5)+'[6]2. Иные услуги'!$D$11+('[6]3. Услуги по передаче'!$E$11*1000)+('[6]4. СН (Установленные)'!$E$11*1000)+'[6]5. Плата за УРП'!$D$6</f>
        <v>2281.9420002339912</v>
      </c>
      <c r="H16" s="25">
        <f>SUMIFS('[6]1. Отчет АТС'!$F:$F,'[6]1. Отчет АТС'!$A:$A,$A16,'[6]1. Отчет АТС'!$B:$B,6)+'[6]2. Иные услуги'!$D$11+('[6]3. Услуги по передаче'!$E$11*1000)+('[6]4. СН (Установленные)'!$E$11*1000)+'[6]5. Плата за УРП'!$D$6</f>
        <v>2422.582000233991</v>
      </c>
      <c r="I16" s="25">
        <f>SUMIFS('[6]1. Отчет АТС'!$F:$F,'[6]1. Отчет АТС'!$A:$A,$A16,'[6]1. Отчет АТС'!$B:$B,7)+'[6]2. Иные услуги'!$D$11+('[6]3. Услуги по передаче'!$E$11*1000)+('[6]4. СН (Установленные)'!$E$11*1000)+'[6]5. Плата за УРП'!$D$6</f>
        <v>3396.1120002339912</v>
      </c>
      <c r="J16" s="25">
        <f>SUMIFS('[6]1. Отчет АТС'!$F:$F,'[6]1. Отчет АТС'!$A:$A,$A16,'[6]1. Отчет АТС'!$B:$B,8)+'[6]2. Иные услуги'!$D$11+('[6]3. Услуги по передаче'!$E$11*1000)+('[6]4. СН (Установленные)'!$E$11*1000)+'[6]5. Плата за УРП'!$D$6</f>
        <v>3861.332000233991</v>
      </c>
      <c r="K16" s="25">
        <f>SUMIFS('[6]1. Отчет АТС'!$F:$F,'[6]1. Отчет АТС'!$A:$A,$A16,'[6]1. Отчет АТС'!$B:$B,9)+'[6]2. Иные услуги'!$D$11+('[6]3. Услуги по передаче'!$E$11*1000)+('[6]4. СН (Установленные)'!$E$11*1000)+'[6]5. Плата за УРП'!$D$6</f>
        <v>4260.3020002339908</v>
      </c>
      <c r="L16" s="25">
        <f>SUMIFS('[6]1. Отчет АТС'!$F:$F,'[6]1. Отчет АТС'!$A:$A,$A16,'[6]1. Отчет АТС'!$B:$B,10)+'[6]2. Иные услуги'!$D$11+('[6]3. Услуги по передаче'!$E$11*1000)+('[6]4. СН (Установленные)'!$E$11*1000)+'[6]5. Плата за УРП'!$D$6</f>
        <v>4300.7920002339906</v>
      </c>
      <c r="M16" s="25">
        <f>SUMIFS('[6]1. Отчет АТС'!$F:$F,'[6]1. Отчет АТС'!$A:$A,$A16,'[6]1. Отчет АТС'!$B:$B,11)+'[6]2. Иные услуги'!$D$11+('[6]3. Услуги по передаче'!$E$11*1000)+('[6]4. СН (Установленные)'!$E$11*1000)+'[6]5. Плата за УРП'!$D$6</f>
        <v>4306.7720002339902</v>
      </c>
      <c r="N16" s="25">
        <f>SUMIFS('[6]1. Отчет АТС'!$F:$F,'[6]1. Отчет АТС'!$A:$A,$A16,'[6]1. Отчет АТС'!$B:$B,12)+'[6]2. Иные услуги'!$D$11+('[6]3. Услуги по передаче'!$E$11*1000)+('[6]4. СН (Установленные)'!$E$11*1000)+'[6]5. Плата за УРП'!$D$6</f>
        <v>4302.7520002339907</v>
      </c>
      <c r="O16" s="25">
        <f>SUMIFS('[6]1. Отчет АТС'!$F:$F,'[6]1. Отчет АТС'!$A:$A,$A16,'[6]1. Отчет АТС'!$B:$B,13)+'[6]2. Иные услуги'!$D$11+('[6]3. Услуги по передаче'!$E$11*1000)+('[6]4. СН (Установленные)'!$E$11*1000)+'[6]5. Плата за УРП'!$D$6</f>
        <v>4298.5420002339906</v>
      </c>
      <c r="P16" s="25">
        <f>SUMIFS('[6]1. Отчет АТС'!$F:$F,'[6]1. Отчет АТС'!$A:$A,$A16,'[6]1. Отчет АТС'!$B:$B,14)+'[6]2. Иные услуги'!$D$11+('[6]3. Услуги по передаче'!$E$11*1000)+('[6]4. СН (Установленные)'!$E$11*1000)+'[6]5. Плата за УРП'!$D$6</f>
        <v>4320.4720002339909</v>
      </c>
      <c r="Q16" s="25">
        <f>SUMIFS('[6]1. Отчет АТС'!$F:$F,'[6]1. Отчет АТС'!$A:$A,$A16,'[6]1. Отчет АТС'!$B:$B,15)+'[6]2. Иные услуги'!$D$11+('[6]3. Услуги по передаче'!$E$11*1000)+('[6]4. СН (Установленные)'!$E$11*1000)+'[6]5. Плата за УРП'!$D$6</f>
        <v>4326.6120002339903</v>
      </c>
      <c r="R16" s="25">
        <f>SUMIFS('[6]1. Отчет АТС'!$F:$F,'[6]1. Отчет АТС'!$A:$A,$A16,'[6]1. Отчет АТС'!$B:$B,16)+'[6]2. Иные услуги'!$D$11+('[6]3. Услуги по передаче'!$E$11*1000)+('[6]4. СН (Установленные)'!$E$11*1000)+'[6]5. Плата за УРП'!$D$6</f>
        <v>4314.7220002339909</v>
      </c>
      <c r="S16" s="25">
        <f>SUMIFS('[6]1. Отчет АТС'!$F:$F,'[6]1. Отчет АТС'!$A:$A,$A16,'[6]1. Отчет АТС'!$B:$B,17)+'[6]2. Иные услуги'!$D$11+('[6]3. Услуги по передаче'!$E$11*1000)+('[6]4. СН (Установленные)'!$E$11*1000)+'[6]5. Плата за УРП'!$D$6</f>
        <v>4299.7120002339907</v>
      </c>
      <c r="T16" s="25">
        <f>SUMIFS('[6]1. Отчет АТС'!$F:$F,'[6]1. Отчет АТС'!$A:$A,$A16,'[6]1. Отчет АТС'!$B:$B,18)+'[6]2. Иные услуги'!$D$11+('[6]3. Услуги по передаче'!$E$11*1000)+('[6]4. СН (Установленные)'!$E$11*1000)+'[6]5. Плата за УРП'!$D$6</f>
        <v>4283.602000233991</v>
      </c>
      <c r="U16" s="25">
        <f>SUMIFS('[6]1. Отчет АТС'!$F:$F,'[6]1. Отчет АТС'!$A:$A,$A16,'[6]1. Отчет АТС'!$B:$B,19)+'[6]2. Иные услуги'!$D$11+('[6]3. Услуги по передаче'!$E$11*1000)+('[6]4. СН (Установленные)'!$E$11*1000)+'[6]5. Плата за УРП'!$D$6</f>
        <v>4106.5820002339915</v>
      </c>
      <c r="V16" s="25">
        <f>SUMIFS('[6]1. Отчет АТС'!$F:$F,'[6]1. Отчет АТС'!$A:$A,$A16,'[6]1. Отчет АТС'!$B:$B,20)+'[6]2. Иные услуги'!$D$11+('[6]3. Услуги по передаче'!$E$11*1000)+('[6]4. СН (Установленные)'!$E$11*1000)+'[6]5. Плата за УРП'!$D$6</f>
        <v>4192.6320002339908</v>
      </c>
      <c r="W16" s="25">
        <f>SUMIFS('[6]1. Отчет АТС'!$F:$F,'[6]1. Отчет АТС'!$A:$A,$A16,'[6]1. Отчет АТС'!$B:$B,21)+'[6]2. Иные услуги'!$D$11+('[6]3. Услуги по передаче'!$E$11*1000)+('[6]4. СН (Установленные)'!$E$11*1000)+'[6]5. Плата за УРП'!$D$6</f>
        <v>4109.3020002339908</v>
      </c>
      <c r="X16" s="25">
        <f>SUMIFS('[6]1. Отчет АТС'!$F:$F,'[6]1. Отчет АТС'!$A:$A,$A16,'[6]1. Отчет АТС'!$B:$B,22)+'[6]2. Иные услуги'!$D$11+('[6]3. Услуги по передаче'!$E$11*1000)+('[6]4. СН (Установленные)'!$E$11*1000)+'[6]5. Плата за УРП'!$D$6</f>
        <v>3658.4720002339909</v>
      </c>
      <c r="Y16" s="25">
        <f>SUMIFS('[6]1. Отчет АТС'!$F:$F,'[6]1. Отчет АТС'!$A:$A,$A16,'[6]1. Отчет АТС'!$B:$B,23)+'[6]2. Иные услуги'!$D$11+('[6]3. Услуги по передаче'!$E$11*1000)+('[6]4. СН (Установленные)'!$E$11*1000)+'[6]5. Плата за УРП'!$D$6</f>
        <v>3372.4020002339912</v>
      </c>
    </row>
    <row r="17" spans="1:25">
      <c r="A17" s="24">
        <v>45511</v>
      </c>
      <c r="B17" s="25">
        <f>SUMIFS('[6]1. Отчет АТС'!$F:$F,'[6]1. Отчет АТС'!$A:$A,$A17,'[6]1. Отчет АТС'!$B:$B,0)+'[6]2. Иные услуги'!$D$11+('[6]3. Услуги по передаче'!$E$11*1000)+('[6]4. СН (Установленные)'!$E$11*1000)+'[6]5. Плата за УРП'!$D$6</f>
        <v>3214.8020002339908</v>
      </c>
      <c r="C17" s="25">
        <f>SUMIFS('[6]1. Отчет АТС'!$F:$F,'[6]1. Отчет АТС'!$A:$A,$A17,'[6]1. Отчет АТС'!$B:$B,1)+'[6]2. Иные услуги'!$D$11+('[6]3. Услуги по передаче'!$E$11*1000)+('[6]4. СН (Установленные)'!$E$11*1000)+'[6]5. Плата за УРП'!$D$6</f>
        <v>3028.7620002339909</v>
      </c>
      <c r="D17" s="25">
        <f>SUMIFS('[6]1. Отчет АТС'!$F:$F,'[6]1. Отчет АТС'!$A:$A,$A17,'[6]1. Отчет АТС'!$B:$B,2)+'[6]2. Иные услуги'!$D$11+('[6]3. Услуги по передаче'!$E$11*1000)+('[6]4. СН (Установленные)'!$E$11*1000)+'[6]5. Плата за УРП'!$D$6</f>
        <v>2390.7220002339909</v>
      </c>
      <c r="E17" s="25">
        <f>SUMIFS('[6]1. Отчет АТС'!$F:$F,'[6]1. Отчет АТС'!$A:$A,$A17,'[6]1. Отчет АТС'!$B:$B,3)+'[6]2. Иные услуги'!$D$11+('[6]3. Услуги по передаче'!$E$11*1000)+('[6]4. СН (Установленные)'!$E$11*1000)+'[6]5. Плата за УРП'!$D$6</f>
        <v>2377.8220002339913</v>
      </c>
      <c r="F17" s="25">
        <f>SUMIFS('[6]1. Отчет АТС'!$F:$F,'[6]1. Отчет АТС'!$A:$A,$A17,'[6]1. Отчет АТС'!$B:$B,4)+'[6]2. Иные услуги'!$D$11+('[6]3. Услуги по передаче'!$E$11*1000)+('[6]4. СН (Установленные)'!$E$11*1000)+'[6]5. Плата за УРП'!$D$6</f>
        <v>2370.892000233991</v>
      </c>
      <c r="G17" s="25">
        <f>SUMIFS('[6]1. Отчет АТС'!$F:$F,'[6]1. Отчет АТС'!$A:$A,$A17,'[6]1. Отчет АТС'!$B:$B,5)+'[6]2. Иные услуги'!$D$11+('[6]3. Услуги по передаче'!$E$11*1000)+('[6]4. СН (Установленные)'!$E$11*1000)+'[6]5. Плата за УРП'!$D$6</f>
        <v>2395.9920002339909</v>
      </c>
      <c r="H17" s="25">
        <f>SUMIFS('[6]1. Отчет АТС'!$F:$F,'[6]1. Отчет АТС'!$A:$A,$A17,'[6]1. Отчет АТС'!$B:$B,6)+'[6]2. Иные услуги'!$D$11+('[6]3. Услуги по передаче'!$E$11*1000)+('[6]4. СН (Установленные)'!$E$11*1000)+'[6]5. Плата за УРП'!$D$6</f>
        <v>3245.7620002339909</v>
      </c>
      <c r="I17" s="25">
        <f>SUMIFS('[6]1. Отчет АТС'!$F:$F,'[6]1. Отчет АТС'!$A:$A,$A17,'[6]1. Отчет АТС'!$B:$B,7)+'[6]2. Иные услуги'!$D$11+('[6]3. Услуги по передаче'!$E$11*1000)+('[6]4. СН (Установленные)'!$E$11*1000)+'[6]5. Плата за УРП'!$D$6</f>
        <v>3537.5920002339908</v>
      </c>
      <c r="J17" s="25">
        <f>SUMIFS('[6]1. Отчет АТС'!$F:$F,'[6]1. Отчет АТС'!$A:$A,$A17,'[6]1. Отчет АТС'!$B:$B,8)+'[6]2. Иные услуги'!$D$11+('[6]3. Услуги по передаче'!$E$11*1000)+('[6]4. СН (Установленные)'!$E$11*1000)+'[6]5. Плата за УРП'!$D$6</f>
        <v>3907.582000233991</v>
      </c>
      <c r="K17" s="25">
        <f>SUMIFS('[6]1. Отчет АТС'!$F:$F,'[6]1. Отчет АТС'!$A:$A,$A17,'[6]1. Отчет АТС'!$B:$B,9)+'[6]2. Иные услуги'!$D$11+('[6]3. Услуги по передаче'!$E$11*1000)+('[6]4. СН (Установленные)'!$E$11*1000)+'[6]5. Плата за УРП'!$D$6</f>
        <v>4282.0520002339908</v>
      </c>
      <c r="L17" s="25">
        <f>SUMIFS('[6]1. Отчет АТС'!$F:$F,'[6]1. Отчет АТС'!$A:$A,$A17,'[6]1. Отчет АТС'!$B:$B,10)+'[6]2. Иные услуги'!$D$11+('[6]3. Услуги по передаче'!$E$11*1000)+('[6]4. СН (Установленные)'!$E$11*1000)+'[6]5. Плата за УРП'!$D$6</f>
        <v>4283.852000233991</v>
      </c>
      <c r="M17" s="25">
        <f>SUMIFS('[6]1. Отчет АТС'!$F:$F,'[6]1. Отчет АТС'!$A:$A,$A17,'[6]1. Отчет АТС'!$B:$B,11)+'[6]2. Иные услуги'!$D$11+('[6]3. Услуги по передаче'!$E$11*1000)+('[6]4. СН (Установленные)'!$E$11*1000)+'[6]5. Плата за УРП'!$D$6</f>
        <v>4285.9920002339913</v>
      </c>
      <c r="N17" s="25">
        <f>SUMIFS('[6]1. Отчет АТС'!$F:$F,'[6]1. Отчет АТС'!$A:$A,$A17,'[6]1. Отчет АТС'!$B:$B,12)+'[6]2. Иные услуги'!$D$11+('[6]3. Услуги по передаче'!$E$11*1000)+('[6]4. СН (Установленные)'!$E$11*1000)+'[6]5. Плата за УРП'!$D$6</f>
        <v>4289.7920002339906</v>
      </c>
      <c r="O17" s="25">
        <f>SUMIFS('[6]1. Отчет АТС'!$F:$F,'[6]1. Отчет АТС'!$A:$A,$A17,'[6]1. Отчет АТС'!$B:$B,13)+'[6]2. Иные услуги'!$D$11+('[6]3. Услуги по передаче'!$E$11*1000)+('[6]4. СН (Установленные)'!$E$11*1000)+'[6]5. Плата за УРП'!$D$6</f>
        <v>4287.4220002339907</v>
      </c>
      <c r="P17" s="25">
        <f>SUMIFS('[6]1. Отчет АТС'!$F:$F,'[6]1. Отчет АТС'!$A:$A,$A17,'[6]1. Отчет АТС'!$B:$B,14)+'[6]2. Иные услуги'!$D$11+('[6]3. Услуги по передаче'!$E$11*1000)+('[6]4. СН (Установленные)'!$E$11*1000)+'[6]5. Плата за УРП'!$D$6</f>
        <v>4293.4220002339907</v>
      </c>
      <c r="Q17" s="25">
        <f>SUMIFS('[6]1. Отчет АТС'!$F:$F,'[6]1. Отчет АТС'!$A:$A,$A17,'[6]1. Отчет АТС'!$B:$B,15)+'[6]2. Иные услуги'!$D$11+('[6]3. Услуги по передаче'!$E$11*1000)+('[6]4. СН (Установленные)'!$E$11*1000)+'[6]5. Плата за УРП'!$D$6</f>
        <v>4294.1620002339914</v>
      </c>
      <c r="R17" s="25">
        <f>SUMIFS('[6]1. Отчет АТС'!$F:$F,'[6]1. Отчет АТС'!$A:$A,$A17,'[6]1. Отчет АТС'!$B:$B,16)+'[6]2. Иные услуги'!$D$11+('[6]3. Услуги по передаче'!$E$11*1000)+('[6]4. СН (Установленные)'!$E$11*1000)+'[6]5. Плата за УРП'!$D$6</f>
        <v>4331.7520002339907</v>
      </c>
      <c r="S17" s="25">
        <f>SUMIFS('[6]1. Отчет АТС'!$F:$F,'[6]1. Отчет АТС'!$A:$A,$A17,'[6]1. Отчет АТС'!$B:$B,17)+'[6]2. Иные услуги'!$D$11+('[6]3. Услуги по передаче'!$E$11*1000)+('[6]4. СН (Установленные)'!$E$11*1000)+'[6]5. Плата за УРП'!$D$6</f>
        <v>4311.392000233991</v>
      </c>
      <c r="T17" s="25">
        <f>SUMIFS('[6]1. Отчет АТС'!$F:$F,'[6]1. Отчет АТС'!$A:$A,$A17,'[6]1. Отчет АТС'!$B:$B,18)+'[6]2. Иные услуги'!$D$11+('[6]3. Услуги по передаче'!$E$11*1000)+('[6]4. СН (Установленные)'!$E$11*1000)+'[6]5. Плата за УРП'!$D$6</f>
        <v>4321.9220002339907</v>
      </c>
      <c r="U17" s="25">
        <f>SUMIFS('[6]1. Отчет АТС'!$F:$F,'[6]1. Отчет АТС'!$A:$A,$A17,'[6]1. Отчет АТС'!$B:$B,19)+'[6]2. Иные услуги'!$D$11+('[6]3. Услуги по передаче'!$E$11*1000)+('[6]4. СН (Установленные)'!$E$11*1000)+'[6]5. Плата за УРП'!$D$6</f>
        <v>4287.0720002339913</v>
      </c>
      <c r="V17" s="25">
        <f>SUMIFS('[6]1. Отчет АТС'!$F:$F,'[6]1. Отчет АТС'!$A:$A,$A17,'[6]1. Отчет АТС'!$B:$B,20)+'[6]2. Иные услуги'!$D$11+('[6]3. Услуги по передаче'!$E$11*1000)+('[6]4. СН (Установленные)'!$E$11*1000)+'[6]5. Плата за УРП'!$D$6</f>
        <v>4323.2620002339909</v>
      </c>
      <c r="W17" s="25">
        <f>SUMIFS('[6]1. Отчет АТС'!$F:$F,'[6]1. Отчет АТС'!$A:$A,$A17,'[6]1. Отчет АТС'!$B:$B,21)+'[6]2. Иные услуги'!$D$11+('[6]3. Услуги по передаче'!$E$11*1000)+('[6]4. СН (Установленные)'!$E$11*1000)+'[6]5. Плата за УРП'!$D$6</f>
        <v>4315.392000233991</v>
      </c>
      <c r="X17" s="25">
        <f>SUMIFS('[6]1. Отчет АТС'!$F:$F,'[6]1. Отчет АТС'!$A:$A,$A17,'[6]1. Отчет АТС'!$B:$B,22)+'[6]2. Иные услуги'!$D$11+('[6]3. Услуги по передаче'!$E$11*1000)+('[6]4. СН (Установленные)'!$E$11*1000)+'[6]5. Плата за УРП'!$D$6</f>
        <v>3934.0520002339908</v>
      </c>
      <c r="Y17" s="25">
        <f>SUMIFS('[6]1. Отчет АТС'!$F:$F,'[6]1. Отчет АТС'!$A:$A,$A17,'[6]1. Отчет АТС'!$B:$B,23)+'[6]2. Иные услуги'!$D$11+('[6]3. Услуги по передаче'!$E$11*1000)+('[6]4. СН (Установленные)'!$E$11*1000)+'[6]5. Плата за УРП'!$D$6</f>
        <v>3563.4920002339913</v>
      </c>
    </row>
    <row r="18" spans="1:25">
      <c r="A18" s="24">
        <v>45512</v>
      </c>
      <c r="B18" s="25">
        <f>SUMIFS('[6]1. Отчет АТС'!$F:$F,'[6]1. Отчет АТС'!$A:$A,$A18,'[6]1. Отчет АТС'!$B:$B,0)+'[6]2. Иные услуги'!$D$11+('[6]3. Услуги по передаче'!$E$11*1000)+('[6]4. СН (Установленные)'!$E$11*1000)+'[6]5. Плата за УРП'!$D$6</f>
        <v>3493.2520002339911</v>
      </c>
      <c r="C18" s="25">
        <f>SUMIFS('[6]1. Отчет АТС'!$F:$F,'[6]1. Отчет АТС'!$A:$A,$A18,'[6]1. Отчет АТС'!$B:$B,1)+'[6]2. Иные услуги'!$D$11+('[6]3. Услуги по передаче'!$E$11*1000)+('[6]4. СН (Установленные)'!$E$11*1000)+'[6]5. Плата за УРП'!$D$6</f>
        <v>3274.352000233991</v>
      </c>
      <c r="D18" s="25">
        <f>SUMIFS('[6]1. Отчет АТС'!$F:$F,'[6]1. Отчет АТС'!$A:$A,$A18,'[6]1. Отчет АТС'!$B:$B,2)+'[6]2. Иные услуги'!$D$11+('[6]3. Услуги по передаче'!$E$11*1000)+('[6]4. СН (Установленные)'!$E$11*1000)+'[6]5. Плата за УРП'!$D$6</f>
        <v>3134.102000233991</v>
      </c>
      <c r="E18" s="25">
        <f>SUMIFS('[6]1. Отчет АТС'!$F:$F,'[6]1. Отчет АТС'!$A:$A,$A18,'[6]1. Отчет АТС'!$B:$B,3)+'[6]2. Иные услуги'!$D$11+('[6]3. Услуги по передаче'!$E$11*1000)+('[6]4. СН (Установленные)'!$E$11*1000)+'[6]5. Плата за УРП'!$D$6</f>
        <v>3075.1920002339912</v>
      </c>
      <c r="F18" s="25">
        <f>SUMIFS('[6]1. Отчет АТС'!$F:$F,'[6]1. Отчет АТС'!$A:$A,$A18,'[6]1. Отчет АТС'!$B:$B,4)+'[6]2. Иные услуги'!$D$11+('[6]3. Услуги по передаче'!$E$11*1000)+('[6]4. СН (Установленные)'!$E$11*1000)+'[6]5. Плата за УРП'!$D$6</f>
        <v>3078.892000233991</v>
      </c>
      <c r="G18" s="25">
        <f>SUMIFS('[6]1. Отчет АТС'!$F:$F,'[6]1. Отчет АТС'!$A:$A,$A18,'[6]1. Отчет АТС'!$B:$B,5)+'[6]2. Иные услуги'!$D$11+('[6]3. Услуги по передаче'!$E$11*1000)+('[6]4. СН (Установленные)'!$E$11*1000)+'[6]5. Плата за УРП'!$D$6</f>
        <v>3194.1120002339908</v>
      </c>
      <c r="H18" s="25">
        <f>SUMIFS('[6]1. Отчет АТС'!$F:$F,'[6]1. Отчет АТС'!$A:$A,$A18,'[6]1. Отчет АТС'!$B:$B,6)+'[6]2. Иные услуги'!$D$11+('[6]3. Услуги по передаче'!$E$11*1000)+('[6]4. СН (Установленные)'!$E$11*1000)+'[6]5. Плата за УРП'!$D$6</f>
        <v>3319.1120002339912</v>
      </c>
      <c r="I18" s="25">
        <f>SUMIFS('[6]1. Отчет АТС'!$F:$F,'[6]1. Отчет АТС'!$A:$A,$A18,'[6]1. Отчет АТС'!$B:$B,7)+'[6]2. Иные услуги'!$D$11+('[6]3. Услуги по передаче'!$E$11*1000)+('[6]4. СН (Установленные)'!$E$11*1000)+'[6]5. Плата за УРП'!$D$6</f>
        <v>3506.0020002339911</v>
      </c>
      <c r="J18" s="25">
        <f>SUMIFS('[6]1. Отчет АТС'!$F:$F,'[6]1. Отчет АТС'!$A:$A,$A18,'[6]1. Отчет АТС'!$B:$B,8)+'[6]2. Иные услуги'!$D$11+('[6]3. Услуги по передаче'!$E$11*1000)+('[6]4. СН (Установленные)'!$E$11*1000)+'[6]5. Плата за УРП'!$D$6</f>
        <v>4002.0020002339911</v>
      </c>
      <c r="K18" s="25">
        <f>SUMIFS('[6]1. Отчет АТС'!$F:$F,'[6]1. Отчет АТС'!$A:$A,$A18,'[6]1. Отчет АТС'!$B:$B,9)+'[6]2. Иные услуги'!$D$11+('[6]3. Услуги по передаче'!$E$11*1000)+('[6]4. СН (Установленные)'!$E$11*1000)+'[6]5. Плата за УРП'!$D$6</f>
        <v>4311.2720002339902</v>
      </c>
      <c r="L18" s="25">
        <f>SUMIFS('[6]1. Отчет АТС'!$F:$F,'[6]1. Отчет АТС'!$A:$A,$A18,'[6]1. Отчет АТС'!$B:$B,10)+'[6]2. Иные услуги'!$D$11+('[6]3. Услуги по передаче'!$E$11*1000)+('[6]4. СН (Установленные)'!$E$11*1000)+'[6]5. Плата за УРП'!$D$6</f>
        <v>4331.7420002339913</v>
      </c>
      <c r="M18" s="25">
        <f>SUMIFS('[6]1. Отчет АТС'!$F:$F,'[6]1. Отчет АТС'!$A:$A,$A18,'[6]1. Отчет АТС'!$B:$B,11)+'[6]2. Иные услуги'!$D$11+('[6]3. Услуги по передаче'!$E$11*1000)+('[6]4. СН (Установленные)'!$E$11*1000)+'[6]5. Плата за УРП'!$D$6</f>
        <v>4337.8520002339901</v>
      </c>
      <c r="N18" s="25">
        <f>SUMIFS('[6]1. Отчет АТС'!$F:$F,'[6]1. Отчет АТС'!$A:$A,$A18,'[6]1. Отчет АТС'!$B:$B,12)+'[6]2. Иные услуги'!$D$11+('[6]3. Услуги по передаче'!$E$11*1000)+('[6]4. СН (Установленные)'!$E$11*1000)+'[6]5. Плата за УРП'!$D$6</f>
        <v>4342.1120002339903</v>
      </c>
      <c r="O18" s="25">
        <f>SUMIFS('[6]1. Отчет АТС'!$F:$F,'[6]1. Отчет АТС'!$A:$A,$A18,'[6]1. Отчет АТС'!$B:$B,13)+'[6]2. Иные услуги'!$D$11+('[6]3. Услуги по передаче'!$E$11*1000)+('[6]4. СН (Установленные)'!$E$11*1000)+'[6]5. Плата за УРП'!$D$6</f>
        <v>4339.5220002339902</v>
      </c>
      <c r="P18" s="25">
        <f>SUMIFS('[6]1. Отчет АТС'!$F:$F,'[6]1. Отчет АТС'!$A:$A,$A18,'[6]1. Отчет АТС'!$B:$B,14)+'[6]2. Иные услуги'!$D$11+('[6]3. Услуги по передаче'!$E$11*1000)+('[6]4. СН (Установленные)'!$E$11*1000)+'[6]5. Плата за УРП'!$D$6</f>
        <v>4347.892000233991</v>
      </c>
      <c r="Q18" s="25">
        <f>SUMIFS('[6]1. Отчет АТС'!$F:$F,'[6]1. Отчет АТС'!$A:$A,$A18,'[6]1. Отчет АТС'!$B:$B,15)+'[6]2. Иные услуги'!$D$11+('[6]3. Услуги по передаче'!$E$11*1000)+('[6]4. СН (Установленные)'!$E$11*1000)+'[6]5. Плата за УРП'!$D$6</f>
        <v>4352.7020002339905</v>
      </c>
      <c r="R18" s="25">
        <f>SUMIFS('[6]1. Отчет АТС'!$F:$F,'[6]1. Отчет АТС'!$A:$A,$A18,'[6]1. Отчет АТС'!$B:$B,16)+'[6]2. Иные услуги'!$D$11+('[6]3. Услуги по передаче'!$E$11*1000)+('[6]4. СН (Установленные)'!$E$11*1000)+'[6]5. Плата за УРП'!$D$6</f>
        <v>4367.3420002339908</v>
      </c>
      <c r="S18" s="25">
        <f>SUMIFS('[6]1. Отчет АТС'!$F:$F,'[6]1. Отчет АТС'!$A:$A,$A18,'[6]1. Отчет АТС'!$B:$B,17)+'[6]2. Иные услуги'!$D$11+('[6]3. Услуги по передаче'!$E$11*1000)+('[6]4. СН (Установленные)'!$E$11*1000)+'[6]5. Плата за УРП'!$D$6</f>
        <v>4369.6620002339914</v>
      </c>
      <c r="T18" s="25">
        <f>SUMIFS('[6]1. Отчет АТС'!$F:$F,'[6]1. Отчет АТС'!$A:$A,$A18,'[6]1. Отчет АТС'!$B:$B,18)+'[6]2. Иные услуги'!$D$11+('[6]3. Услуги по передаче'!$E$11*1000)+('[6]4. СН (Установленные)'!$E$11*1000)+'[6]5. Плата за УРП'!$D$6</f>
        <v>4360.4120002339914</v>
      </c>
      <c r="U18" s="25">
        <f>SUMIFS('[6]1. Отчет АТС'!$F:$F,'[6]1. Отчет АТС'!$A:$A,$A18,'[6]1. Отчет АТС'!$B:$B,19)+'[6]2. Иные услуги'!$D$11+('[6]3. Услуги по передаче'!$E$11*1000)+('[6]4. СН (Установленные)'!$E$11*1000)+'[6]5. Плата за УРП'!$D$6</f>
        <v>4342.7620002339909</v>
      </c>
      <c r="V18" s="25">
        <f>SUMIFS('[6]1. Отчет АТС'!$F:$F,'[6]1. Отчет АТС'!$A:$A,$A18,'[6]1. Отчет АТС'!$B:$B,20)+'[6]2. Иные услуги'!$D$11+('[6]3. Услуги по передаче'!$E$11*1000)+('[6]4. СН (Установленные)'!$E$11*1000)+'[6]5. Плата за УРП'!$D$6</f>
        <v>4361.2420002339913</v>
      </c>
      <c r="W18" s="25">
        <f>SUMIFS('[6]1. Отчет АТС'!$F:$F,'[6]1. Отчет АТС'!$A:$A,$A18,'[6]1. Отчет АТС'!$B:$B,21)+'[6]2. Иные услуги'!$D$11+('[6]3. Услуги по передаче'!$E$11*1000)+('[6]4. СН (Установленные)'!$E$11*1000)+'[6]5. Плата за УРП'!$D$6</f>
        <v>4352.5020002339907</v>
      </c>
      <c r="X18" s="25">
        <f>SUMIFS('[6]1. Отчет АТС'!$F:$F,'[6]1. Отчет АТС'!$A:$A,$A18,'[6]1. Отчет АТС'!$B:$B,22)+'[6]2. Иные услуги'!$D$11+('[6]3. Услуги по передаче'!$E$11*1000)+('[6]4. СН (Установленные)'!$E$11*1000)+'[6]5. Плата за УРП'!$D$6</f>
        <v>4247.9820002339911</v>
      </c>
      <c r="Y18" s="25">
        <f>SUMIFS('[6]1. Отчет АТС'!$F:$F,'[6]1. Отчет АТС'!$A:$A,$A18,'[6]1. Отчет АТС'!$B:$B,23)+'[6]2. Иные услуги'!$D$11+('[6]3. Услуги по передаче'!$E$11*1000)+('[6]4. СН (Установленные)'!$E$11*1000)+'[6]5. Плата за УРП'!$D$6</f>
        <v>3739.2020002339909</v>
      </c>
    </row>
    <row r="19" spans="1:25">
      <c r="A19" s="24">
        <v>45513</v>
      </c>
      <c r="B19" s="25">
        <f>SUMIFS('[6]1. Отчет АТС'!$F:$F,'[6]1. Отчет АТС'!$A:$A,$A19,'[6]1. Отчет АТС'!$B:$B,0)+'[6]2. Иные услуги'!$D$11+('[6]3. Услуги по передаче'!$E$11*1000)+('[6]4. СН (Установленные)'!$E$11*1000)+'[6]5. Плата за УРП'!$D$6</f>
        <v>3412.102000233991</v>
      </c>
      <c r="C19" s="25">
        <f>SUMIFS('[6]1. Отчет АТС'!$F:$F,'[6]1. Отчет АТС'!$A:$A,$A19,'[6]1. Отчет АТС'!$B:$B,1)+'[6]2. Иные услуги'!$D$11+('[6]3. Услуги по передаче'!$E$11*1000)+('[6]4. СН (Установленные)'!$E$11*1000)+'[6]5. Плата за УРП'!$D$6</f>
        <v>3299.892000233991</v>
      </c>
      <c r="D19" s="25">
        <f>SUMIFS('[6]1. Отчет АТС'!$F:$F,'[6]1. Отчет АТС'!$A:$A,$A19,'[6]1. Отчет АТС'!$B:$B,2)+'[6]2. Иные услуги'!$D$11+('[6]3. Услуги по передаче'!$E$11*1000)+('[6]4. СН (Установленные)'!$E$11*1000)+'[6]5. Плата за УРП'!$D$6</f>
        <v>3129.5920002339908</v>
      </c>
      <c r="E19" s="25">
        <f>SUMIFS('[6]1. Отчет АТС'!$F:$F,'[6]1. Отчет АТС'!$A:$A,$A19,'[6]1. Отчет АТС'!$B:$B,3)+'[6]2. Иные услуги'!$D$11+('[6]3. Услуги по передаче'!$E$11*1000)+('[6]4. СН (Установленные)'!$E$11*1000)+'[6]5. Плата за УРП'!$D$6</f>
        <v>3043.7520002339907</v>
      </c>
      <c r="F19" s="25">
        <f>SUMIFS('[6]1. Отчет АТС'!$F:$F,'[6]1. Отчет АТС'!$A:$A,$A19,'[6]1. Отчет АТС'!$B:$B,4)+'[6]2. Иные услуги'!$D$11+('[6]3. Услуги по передаче'!$E$11*1000)+('[6]4. СН (Установленные)'!$E$11*1000)+'[6]5. Плата за УРП'!$D$6</f>
        <v>2994.0720002339908</v>
      </c>
      <c r="G19" s="25">
        <f>SUMIFS('[6]1. Отчет АТС'!$F:$F,'[6]1. Отчет АТС'!$A:$A,$A19,'[6]1. Отчет АТС'!$B:$B,5)+'[6]2. Иные услуги'!$D$11+('[6]3. Услуги по передаче'!$E$11*1000)+('[6]4. СН (Установленные)'!$E$11*1000)+'[6]5. Плата за УРП'!$D$6</f>
        <v>3030.4020002339907</v>
      </c>
      <c r="H19" s="25">
        <f>SUMIFS('[6]1. Отчет АТС'!$F:$F,'[6]1. Отчет АТС'!$A:$A,$A19,'[6]1. Отчет АТС'!$B:$B,6)+'[6]2. Иные услуги'!$D$11+('[6]3. Услуги по передаче'!$E$11*1000)+('[6]4. СН (Установленные)'!$E$11*1000)+'[6]5. Плата за УРП'!$D$6</f>
        <v>3028.7320002339911</v>
      </c>
      <c r="I19" s="25">
        <f>SUMIFS('[6]1. Отчет АТС'!$F:$F,'[6]1. Отчет АТС'!$A:$A,$A19,'[6]1. Отчет АТС'!$B:$B,7)+'[6]2. Иные услуги'!$D$11+('[6]3. Услуги по передаче'!$E$11*1000)+('[6]4. СН (Установленные)'!$E$11*1000)+'[6]5. Плата за УРП'!$D$6</f>
        <v>3419.7820002339913</v>
      </c>
      <c r="J19" s="25">
        <f>SUMIFS('[6]1. Отчет АТС'!$F:$F,'[6]1. Отчет АТС'!$A:$A,$A19,'[6]1. Отчет АТС'!$B:$B,8)+'[6]2. Иные услуги'!$D$11+('[6]3. Услуги по передаче'!$E$11*1000)+('[6]4. СН (Установленные)'!$E$11*1000)+'[6]5. Плата за УРП'!$D$6</f>
        <v>3772.1920002339912</v>
      </c>
      <c r="K19" s="25">
        <f>SUMIFS('[6]1. Отчет АТС'!$F:$F,'[6]1. Отчет АТС'!$A:$A,$A19,'[6]1. Отчет АТС'!$B:$B,9)+'[6]2. Иные услуги'!$D$11+('[6]3. Услуги по передаче'!$E$11*1000)+('[6]4. СН (Установленные)'!$E$11*1000)+'[6]5. Плата за УРП'!$D$6</f>
        <v>4178.142000233991</v>
      </c>
      <c r="L19" s="25">
        <f>SUMIFS('[6]1. Отчет АТС'!$F:$F,'[6]1. Отчет АТС'!$A:$A,$A19,'[6]1. Отчет АТС'!$B:$B,10)+'[6]2. Иные услуги'!$D$11+('[6]3. Услуги по передаче'!$E$11*1000)+('[6]4. СН (Установленные)'!$E$11*1000)+'[6]5. Плата за УРП'!$D$6</f>
        <v>4303.7520002339907</v>
      </c>
      <c r="M19" s="25">
        <f>SUMIFS('[6]1. Отчет АТС'!$F:$F,'[6]1. Отчет АТС'!$A:$A,$A19,'[6]1. Отчет АТС'!$B:$B,11)+'[6]2. Иные услуги'!$D$11+('[6]3. Услуги по передаче'!$E$11*1000)+('[6]4. СН (Установленные)'!$E$11*1000)+'[6]5. Плата за УРП'!$D$6</f>
        <v>4310.8220002339913</v>
      </c>
      <c r="N19" s="25">
        <f>SUMIFS('[6]1. Отчет АТС'!$F:$F,'[6]1. Отчет АТС'!$A:$A,$A19,'[6]1. Отчет АТС'!$B:$B,12)+'[6]2. Иные услуги'!$D$11+('[6]3. Услуги по передаче'!$E$11*1000)+('[6]4. СН (Установленные)'!$E$11*1000)+'[6]5. Плата за УРП'!$D$6</f>
        <v>4310.6320002339908</v>
      </c>
      <c r="O19" s="25">
        <f>SUMIFS('[6]1. Отчет АТС'!$F:$F,'[6]1. Отчет АТС'!$A:$A,$A19,'[6]1. Отчет АТС'!$B:$B,13)+'[6]2. Иные услуги'!$D$11+('[6]3. Услуги по передаче'!$E$11*1000)+('[6]4. СН (Установленные)'!$E$11*1000)+'[6]5. Плата за УРП'!$D$6</f>
        <v>4306.1020002339901</v>
      </c>
      <c r="P19" s="25">
        <f>SUMIFS('[6]1. Отчет АТС'!$F:$F,'[6]1. Отчет АТС'!$A:$A,$A19,'[6]1. Отчет АТС'!$B:$B,14)+'[6]2. Иные услуги'!$D$11+('[6]3. Услуги по передаче'!$E$11*1000)+('[6]4. СН (Установленные)'!$E$11*1000)+'[6]5. Плата за УРП'!$D$6</f>
        <v>4310.5020002339907</v>
      </c>
      <c r="Q19" s="25">
        <f>SUMIFS('[6]1. Отчет АТС'!$F:$F,'[6]1. Отчет АТС'!$A:$A,$A19,'[6]1. Отчет АТС'!$B:$B,15)+'[6]2. Иные услуги'!$D$11+('[6]3. Услуги по передаче'!$E$11*1000)+('[6]4. СН (Установленные)'!$E$11*1000)+'[6]5. Плата за УРП'!$D$6</f>
        <v>4310.5220002339902</v>
      </c>
      <c r="R19" s="25">
        <f>SUMIFS('[6]1. Отчет АТС'!$F:$F,'[6]1. Отчет АТС'!$A:$A,$A19,'[6]1. Отчет АТС'!$B:$B,16)+'[6]2. Иные услуги'!$D$11+('[6]3. Услуги по передаче'!$E$11*1000)+('[6]4. СН (Установленные)'!$E$11*1000)+'[6]5. Плата за УРП'!$D$6</f>
        <v>4340.2020002339905</v>
      </c>
      <c r="S19" s="25">
        <f>SUMIFS('[6]1. Отчет АТС'!$F:$F,'[6]1. Отчет АТС'!$A:$A,$A19,'[6]1. Отчет АТС'!$B:$B,17)+'[6]2. Иные услуги'!$D$11+('[6]3. Услуги по передаче'!$E$11*1000)+('[6]4. СН (Установленные)'!$E$11*1000)+'[6]5. Плата за УРП'!$D$6</f>
        <v>4347.3220002339913</v>
      </c>
      <c r="T19" s="25">
        <f>SUMIFS('[6]1. Отчет АТС'!$F:$F,'[6]1. Отчет АТС'!$A:$A,$A19,'[6]1. Отчет АТС'!$B:$B,18)+'[6]2. Иные услуги'!$D$11+('[6]3. Услуги по передаче'!$E$11*1000)+('[6]4. СН (Установленные)'!$E$11*1000)+'[6]5. Плата за УРП'!$D$6</f>
        <v>4344.5320002339904</v>
      </c>
      <c r="U19" s="25">
        <f>SUMIFS('[6]1. Отчет АТС'!$F:$F,'[6]1. Отчет АТС'!$A:$A,$A19,'[6]1. Отчет АТС'!$B:$B,19)+'[6]2. Иные услуги'!$D$11+('[6]3. Услуги по передаче'!$E$11*1000)+('[6]4. СН (Установленные)'!$E$11*1000)+'[6]5. Плата за УРП'!$D$6</f>
        <v>4315.4620002339907</v>
      </c>
      <c r="V19" s="25">
        <f>SUMIFS('[6]1. Отчет АТС'!$F:$F,'[6]1. Отчет АТС'!$A:$A,$A19,'[6]1. Отчет АТС'!$B:$B,20)+'[6]2. Иные услуги'!$D$11+('[6]3. Услуги по передаче'!$E$11*1000)+('[6]4. СН (Установленные)'!$E$11*1000)+'[6]5. Плата за УРП'!$D$6</f>
        <v>4342.9620002339907</v>
      </c>
      <c r="W19" s="25">
        <f>SUMIFS('[6]1. Отчет АТС'!$F:$F,'[6]1. Отчет АТС'!$A:$A,$A19,'[6]1. Отчет АТС'!$B:$B,21)+'[6]2. Иные услуги'!$D$11+('[6]3. Услуги по передаче'!$E$11*1000)+('[6]4. СН (Установленные)'!$E$11*1000)+'[6]5. Плата за УРП'!$D$6</f>
        <v>4326.7220002339909</v>
      </c>
      <c r="X19" s="25">
        <f>SUMIFS('[6]1. Отчет АТС'!$F:$F,'[6]1. Отчет АТС'!$A:$A,$A19,'[6]1. Отчет АТС'!$B:$B,22)+'[6]2. Иные услуги'!$D$11+('[6]3. Услуги по передаче'!$E$11*1000)+('[6]4. СН (Установленные)'!$E$11*1000)+'[6]5. Плата за УРП'!$D$6</f>
        <v>4221.6320002339908</v>
      </c>
      <c r="Y19" s="25">
        <f>SUMIFS('[6]1. Отчет АТС'!$F:$F,'[6]1. Отчет АТС'!$A:$A,$A19,'[6]1. Отчет АТС'!$B:$B,23)+'[6]2. Иные услуги'!$D$11+('[6]3. Услуги по передаче'!$E$11*1000)+('[6]4. СН (Установленные)'!$E$11*1000)+'[6]5. Плата за УРП'!$D$6</f>
        <v>3724.9320002339909</v>
      </c>
    </row>
    <row r="20" spans="1:25">
      <c r="A20" s="24">
        <v>45514</v>
      </c>
      <c r="B20" s="25">
        <f>SUMIFS('[6]1. Отчет АТС'!$F:$F,'[6]1. Отчет АТС'!$A:$A,$A20,'[6]1. Отчет АТС'!$B:$B,0)+'[6]2. Иные услуги'!$D$11+('[6]3. Услуги по передаче'!$E$11*1000)+('[6]4. СН (Установленные)'!$E$11*1000)+'[6]5. Плата за УРП'!$D$6</f>
        <v>3355.8020002339908</v>
      </c>
      <c r="C20" s="25">
        <f>SUMIFS('[6]1. Отчет АТС'!$F:$F,'[6]1. Отчет АТС'!$A:$A,$A20,'[6]1. Отчет АТС'!$B:$B,1)+'[6]2. Иные услуги'!$D$11+('[6]3. Услуги по передаче'!$E$11*1000)+('[6]4. СН (Установленные)'!$E$11*1000)+'[6]5. Плата за УРП'!$D$6</f>
        <v>3212.0420002339906</v>
      </c>
      <c r="D20" s="25">
        <f>SUMIFS('[6]1. Отчет АТС'!$F:$F,'[6]1. Отчет АТС'!$A:$A,$A20,'[6]1. Отчет АТС'!$B:$B,2)+'[6]2. Иные услуги'!$D$11+('[6]3. Услуги по передаче'!$E$11*1000)+('[6]4. СН (Установленные)'!$E$11*1000)+'[6]5. Плата за УРП'!$D$6</f>
        <v>3085.1520002339907</v>
      </c>
      <c r="E20" s="25">
        <f>SUMIFS('[6]1. Отчет АТС'!$F:$F,'[6]1. Отчет АТС'!$A:$A,$A20,'[6]1. Отчет АТС'!$B:$B,3)+'[6]2. Иные услуги'!$D$11+('[6]3. Услуги по передаче'!$E$11*1000)+('[6]4. СН (Установленные)'!$E$11*1000)+'[6]5. Плата за УРП'!$D$6</f>
        <v>3033.9520002339909</v>
      </c>
      <c r="F20" s="25">
        <f>SUMIFS('[6]1. Отчет АТС'!$F:$F,'[6]1. Отчет АТС'!$A:$A,$A20,'[6]1. Отчет АТС'!$B:$B,4)+'[6]2. Иные услуги'!$D$11+('[6]3. Услуги по передаче'!$E$11*1000)+('[6]4. СН (Установленные)'!$E$11*1000)+'[6]5. Плата за УРП'!$D$6</f>
        <v>2937.2720002339911</v>
      </c>
      <c r="G20" s="25">
        <f>SUMIFS('[6]1. Отчет АТС'!$F:$F,'[6]1. Отчет АТС'!$A:$A,$A20,'[6]1. Отчет АТС'!$B:$B,5)+'[6]2. Иные услуги'!$D$11+('[6]3. Услуги по передаче'!$E$11*1000)+('[6]4. СН (Установленные)'!$E$11*1000)+'[6]5. Плата за УРП'!$D$6</f>
        <v>3179.5120002339909</v>
      </c>
      <c r="H20" s="25">
        <f>SUMIFS('[6]1. Отчет АТС'!$F:$F,'[6]1. Отчет АТС'!$A:$A,$A20,'[6]1. Отчет АТС'!$B:$B,6)+'[6]2. Иные услуги'!$D$11+('[6]3. Услуги по передаче'!$E$11*1000)+('[6]4. СН (Установленные)'!$E$11*1000)+'[6]5. Плата за УРП'!$D$6</f>
        <v>3335.3620002339912</v>
      </c>
      <c r="I20" s="25">
        <f>SUMIFS('[6]1. Отчет АТС'!$F:$F,'[6]1. Отчет АТС'!$A:$A,$A20,'[6]1. Отчет АТС'!$B:$B,7)+'[6]2. Иные услуги'!$D$11+('[6]3. Услуги по передаче'!$E$11*1000)+('[6]4. СН (Установленные)'!$E$11*1000)+'[6]5. Плата за УРП'!$D$6</f>
        <v>3692.0520002339908</v>
      </c>
      <c r="J20" s="25">
        <f>SUMIFS('[6]1. Отчет АТС'!$F:$F,'[6]1. Отчет АТС'!$A:$A,$A20,'[6]1. Отчет АТС'!$B:$B,8)+'[6]2. Иные услуги'!$D$11+('[6]3. Услуги по передаче'!$E$11*1000)+('[6]4. СН (Установленные)'!$E$11*1000)+'[6]5. Плата за УРП'!$D$6</f>
        <v>4304.4720002339909</v>
      </c>
      <c r="K20" s="25">
        <f>SUMIFS('[6]1. Отчет АТС'!$F:$F,'[6]1. Отчет АТС'!$A:$A,$A20,'[6]1. Отчет АТС'!$B:$B,9)+'[6]2. Иные услуги'!$D$11+('[6]3. Услуги по передаче'!$E$11*1000)+('[6]4. СН (Установленные)'!$E$11*1000)+'[6]5. Плата за УРП'!$D$6</f>
        <v>4342.5420002339906</v>
      </c>
      <c r="L20" s="25">
        <f>SUMIFS('[6]1. Отчет АТС'!$F:$F,'[6]1. Отчет АТС'!$A:$A,$A20,'[6]1. Отчет АТС'!$B:$B,10)+'[6]2. Иные услуги'!$D$11+('[6]3. Услуги по передаче'!$E$11*1000)+('[6]4. СН (Установленные)'!$E$11*1000)+'[6]5. Плата за УРП'!$D$6</f>
        <v>4352.2320002339911</v>
      </c>
      <c r="M20" s="25">
        <f>SUMIFS('[6]1. Отчет АТС'!$F:$F,'[6]1. Отчет АТС'!$A:$A,$A20,'[6]1. Отчет АТС'!$B:$B,11)+'[6]2. Иные услуги'!$D$11+('[6]3. Услуги по передаче'!$E$11*1000)+('[6]4. СН (Установленные)'!$E$11*1000)+'[6]5. Плата за УРП'!$D$6</f>
        <v>4350.7120002339907</v>
      </c>
      <c r="N20" s="25">
        <f>SUMIFS('[6]1. Отчет АТС'!$F:$F,'[6]1. Отчет АТС'!$A:$A,$A20,'[6]1. Отчет АТС'!$B:$B,12)+'[6]2. Иные услуги'!$D$11+('[6]3. Услуги по передаче'!$E$11*1000)+('[6]4. СН (Установленные)'!$E$11*1000)+'[6]5. Плата за УРП'!$D$6</f>
        <v>4353.6120002339903</v>
      </c>
      <c r="O20" s="25">
        <f>SUMIFS('[6]1. Отчет АТС'!$F:$F,'[6]1. Отчет АТС'!$A:$A,$A20,'[6]1. Отчет АТС'!$B:$B,13)+'[6]2. Иные услуги'!$D$11+('[6]3. Услуги по передаче'!$E$11*1000)+('[6]4. СН (Установленные)'!$E$11*1000)+'[6]5. Плата за УРП'!$D$6</f>
        <v>4353.9320002339909</v>
      </c>
      <c r="P20" s="25">
        <f>SUMIFS('[6]1. Отчет АТС'!$F:$F,'[6]1. Отчет АТС'!$A:$A,$A20,'[6]1. Отчет АТС'!$B:$B,14)+'[6]2. Иные услуги'!$D$11+('[6]3. Услуги по передаче'!$E$11*1000)+('[6]4. СН (Установленные)'!$E$11*1000)+'[6]5. Плата за УРП'!$D$6</f>
        <v>4368.3620002339903</v>
      </c>
      <c r="Q20" s="25">
        <f>SUMIFS('[6]1. Отчет АТС'!$F:$F,'[6]1. Отчет АТС'!$A:$A,$A20,'[6]1. Отчет АТС'!$B:$B,15)+'[6]2. Иные услуги'!$D$11+('[6]3. Услуги по передаче'!$E$11*1000)+('[6]4. СН (Установленные)'!$E$11*1000)+'[6]5. Плата за УРП'!$D$6</f>
        <v>4368.6720002339907</v>
      </c>
      <c r="R20" s="25">
        <f>SUMIFS('[6]1. Отчет АТС'!$F:$F,'[6]1. Отчет АТС'!$A:$A,$A20,'[6]1. Отчет АТС'!$B:$B,16)+'[6]2. Иные услуги'!$D$11+('[6]3. Услуги по передаче'!$E$11*1000)+('[6]4. СН (Установленные)'!$E$11*1000)+'[6]5. Плата за УРП'!$D$6</f>
        <v>4387.1020002339901</v>
      </c>
      <c r="S20" s="25">
        <f>SUMIFS('[6]1. Отчет АТС'!$F:$F,'[6]1. Отчет АТС'!$A:$A,$A20,'[6]1. Отчет АТС'!$B:$B,17)+'[6]2. Иные услуги'!$D$11+('[6]3. Услуги по передаче'!$E$11*1000)+('[6]4. СН (Установленные)'!$E$11*1000)+'[6]5. Плата за УРП'!$D$6</f>
        <v>4371.6320002339908</v>
      </c>
      <c r="T20" s="25">
        <f>SUMIFS('[6]1. Отчет АТС'!$F:$F,'[6]1. Отчет АТС'!$A:$A,$A20,'[6]1. Отчет АТС'!$B:$B,18)+'[6]2. Иные услуги'!$D$11+('[6]3. Услуги по передаче'!$E$11*1000)+('[6]4. СН (Установленные)'!$E$11*1000)+'[6]5. Плата за УРП'!$D$6</f>
        <v>4369.8520002339901</v>
      </c>
      <c r="U20" s="25">
        <f>SUMIFS('[6]1. Отчет АТС'!$F:$F,'[6]1. Отчет АТС'!$A:$A,$A20,'[6]1. Отчет АТС'!$B:$B,19)+'[6]2. Иные услуги'!$D$11+('[6]3. Услуги по передаче'!$E$11*1000)+('[6]4. СН (Установленные)'!$E$11*1000)+'[6]5. Плата за УРП'!$D$6</f>
        <v>4339.4420002339903</v>
      </c>
      <c r="V20" s="25">
        <f>SUMIFS('[6]1. Отчет АТС'!$F:$F,'[6]1. Отчет АТС'!$A:$A,$A20,'[6]1. Отчет АТС'!$B:$B,20)+'[6]2. Иные услуги'!$D$11+('[6]3. Услуги по передаче'!$E$11*1000)+('[6]4. СН (Установленные)'!$E$11*1000)+'[6]5. Плата за УРП'!$D$6</f>
        <v>4356.6220002339905</v>
      </c>
      <c r="W20" s="25">
        <f>SUMIFS('[6]1. Отчет АТС'!$F:$F,'[6]1. Отчет АТС'!$A:$A,$A20,'[6]1. Отчет АТС'!$B:$B,21)+'[6]2. Иные услуги'!$D$11+('[6]3. Услуги по передаче'!$E$11*1000)+('[6]4. СН (Установленные)'!$E$11*1000)+'[6]5. Плата за УРП'!$D$6</f>
        <v>4348.9820002339911</v>
      </c>
      <c r="X20" s="25">
        <f>SUMIFS('[6]1. Отчет АТС'!$F:$F,'[6]1. Отчет АТС'!$A:$A,$A20,'[6]1. Отчет АТС'!$B:$B,22)+'[6]2. Иные услуги'!$D$11+('[6]3. Услуги по передаче'!$E$11*1000)+('[6]4. СН (Установленные)'!$E$11*1000)+'[6]5. Плата за УРП'!$D$6</f>
        <v>4209.7320002339911</v>
      </c>
      <c r="Y20" s="25">
        <f>SUMIFS('[6]1. Отчет АТС'!$F:$F,'[6]1. Отчет АТС'!$A:$A,$A20,'[6]1. Отчет АТС'!$B:$B,23)+'[6]2. Иные услуги'!$D$11+('[6]3. Услуги по передаче'!$E$11*1000)+('[6]4. СН (Установленные)'!$E$11*1000)+'[6]5. Плата за УРП'!$D$6</f>
        <v>3673.2420002339913</v>
      </c>
    </row>
    <row r="21" spans="1:25">
      <c r="A21" s="24">
        <v>45515</v>
      </c>
      <c r="B21" s="25">
        <f>SUMIFS('[6]1. Отчет АТС'!$F:$F,'[6]1. Отчет АТС'!$A:$A,$A21,'[6]1. Отчет АТС'!$B:$B,0)+'[6]2. Иные услуги'!$D$11+('[6]3. Услуги по передаче'!$E$11*1000)+('[6]4. СН (Установленные)'!$E$11*1000)+'[6]5. Плата за УРП'!$D$6</f>
        <v>3335.9320002339909</v>
      </c>
      <c r="C21" s="25">
        <f>SUMIFS('[6]1. Отчет АТС'!$F:$F,'[6]1. Отчет АТС'!$A:$A,$A21,'[6]1. Отчет АТС'!$B:$B,1)+'[6]2. Иные услуги'!$D$11+('[6]3. Услуги по передаче'!$E$11*1000)+('[6]4. СН (Установленные)'!$E$11*1000)+'[6]5. Плата за УРП'!$D$6</f>
        <v>3211.642000233991</v>
      </c>
      <c r="D21" s="25">
        <f>SUMIFS('[6]1. Отчет АТС'!$F:$F,'[6]1. Отчет АТС'!$A:$A,$A21,'[6]1. Отчет АТС'!$B:$B,2)+'[6]2. Иные услуги'!$D$11+('[6]3. Услуги по передаче'!$E$11*1000)+('[6]4. СН (Установленные)'!$E$11*1000)+'[6]5. Плата за УРП'!$D$6</f>
        <v>3050.0920002339908</v>
      </c>
      <c r="E21" s="25">
        <f>SUMIFS('[6]1. Отчет АТС'!$F:$F,'[6]1. Отчет АТС'!$A:$A,$A21,'[6]1. Отчет АТС'!$B:$B,3)+'[6]2. Иные услуги'!$D$11+('[6]3. Услуги по передаче'!$E$11*1000)+('[6]4. СН (Установленные)'!$E$11*1000)+'[6]5. Плата за УРП'!$D$6</f>
        <v>2932.9920002339909</v>
      </c>
      <c r="F21" s="25">
        <f>SUMIFS('[6]1. Отчет АТС'!$F:$F,'[6]1. Отчет АТС'!$A:$A,$A21,'[6]1. Отчет АТС'!$B:$B,4)+'[6]2. Иные услуги'!$D$11+('[6]3. Услуги по передаче'!$E$11*1000)+('[6]4. СН (Установленные)'!$E$11*1000)+'[6]5. Плата за УРП'!$D$6</f>
        <v>2891.5520002339908</v>
      </c>
      <c r="G21" s="25">
        <f>SUMIFS('[6]1. Отчет АТС'!$F:$F,'[6]1. Отчет АТС'!$A:$A,$A21,'[6]1. Отчет АТС'!$B:$B,5)+'[6]2. Иные услуги'!$D$11+('[6]3. Услуги по передаче'!$E$11*1000)+('[6]4. СН (Установленные)'!$E$11*1000)+'[6]5. Плата за УРП'!$D$6</f>
        <v>2416.122000233991</v>
      </c>
      <c r="H21" s="25">
        <f>SUMIFS('[6]1. Отчет АТС'!$F:$F,'[6]1. Отчет АТС'!$A:$A,$A21,'[6]1. Отчет АТС'!$B:$B,6)+'[6]2. Иные услуги'!$D$11+('[6]3. Услуги по передаче'!$E$11*1000)+('[6]4. СН (Установленные)'!$E$11*1000)+'[6]5. Плата за УРП'!$D$6</f>
        <v>3333.5420002339911</v>
      </c>
      <c r="I21" s="25">
        <f>SUMIFS('[6]1. Отчет АТС'!$F:$F,'[6]1. Отчет АТС'!$A:$A,$A21,'[6]1. Отчет АТС'!$B:$B,7)+'[6]2. Иные услуги'!$D$11+('[6]3. Услуги по передаче'!$E$11*1000)+('[6]4. СН (Установленные)'!$E$11*1000)+'[6]5. Плата за УРП'!$D$6</f>
        <v>3665.5920002339908</v>
      </c>
      <c r="J21" s="25">
        <f>SUMIFS('[6]1. Отчет АТС'!$F:$F,'[6]1. Отчет АТС'!$A:$A,$A21,'[6]1. Отчет АТС'!$B:$B,8)+'[6]2. Иные услуги'!$D$11+('[6]3. Услуги по передаче'!$E$11*1000)+('[6]4. СН (Установленные)'!$E$11*1000)+'[6]5. Плата за УРП'!$D$6</f>
        <v>4094.352000233991</v>
      </c>
      <c r="K21" s="25">
        <f>SUMIFS('[6]1. Отчет АТС'!$F:$F,'[6]1. Отчет АТС'!$A:$A,$A21,'[6]1. Отчет АТС'!$B:$B,9)+'[6]2. Иные услуги'!$D$11+('[6]3. Услуги по передаче'!$E$11*1000)+('[6]4. СН (Установленные)'!$E$11*1000)+'[6]5. Плата за УРП'!$D$6</f>
        <v>4355.1920002339903</v>
      </c>
      <c r="L21" s="25">
        <f>SUMIFS('[6]1. Отчет АТС'!$F:$F,'[6]1. Отчет АТС'!$A:$A,$A21,'[6]1. Отчет АТС'!$B:$B,10)+'[6]2. Иные услуги'!$D$11+('[6]3. Услуги по передаче'!$E$11*1000)+('[6]4. СН (Установленные)'!$E$11*1000)+'[6]5. Плата за УРП'!$D$6</f>
        <v>4360.5120002339909</v>
      </c>
      <c r="M21" s="25">
        <f>SUMIFS('[6]1. Отчет АТС'!$F:$F,'[6]1. Отчет АТС'!$A:$A,$A21,'[6]1. Отчет АТС'!$B:$B,11)+'[6]2. Иные услуги'!$D$11+('[6]3. Услуги по передаче'!$E$11*1000)+('[6]4. СН (Установленные)'!$E$11*1000)+'[6]5. Плата за УРП'!$D$6</f>
        <v>4378.0320002339904</v>
      </c>
      <c r="N21" s="25">
        <f>SUMIFS('[6]1. Отчет АТС'!$F:$F,'[6]1. Отчет АТС'!$A:$A,$A21,'[6]1. Отчет АТС'!$B:$B,12)+'[6]2. Иные услуги'!$D$11+('[6]3. Услуги по передаче'!$E$11*1000)+('[6]4. СН (Установленные)'!$E$11*1000)+'[6]5. Плата за УРП'!$D$6</f>
        <v>4382.4220002339907</v>
      </c>
      <c r="O21" s="25">
        <f>SUMIFS('[6]1. Отчет АТС'!$F:$F,'[6]1. Отчет АТС'!$A:$A,$A21,'[6]1. Отчет АТС'!$B:$B,13)+'[6]2. Иные услуги'!$D$11+('[6]3. Услуги по передаче'!$E$11*1000)+('[6]4. СН (Установленные)'!$E$11*1000)+'[6]5. Плата за УРП'!$D$6</f>
        <v>4377.3420002339908</v>
      </c>
      <c r="P21" s="25">
        <f>SUMIFS('[6]1. Отчет АТС'!$F:$F,'[6]1. Отчет АТС'!$A:$A,$A21,'[6]1. Отчет АТС'!$B:$B,14)+'[6]2. Иные услуги'!$D$11+('[6]3. Услуги по передаче'!$E$11*1000)+('[6]4. СН (Установленные)'!$E$11*1000)+'[6]5. Плата за УРП'!$D$6</f>
        <v>4403.6120002339903</v>
      </c>
      <c r="Q21" s="25">
        <f>SUMIFS('[6]1. Отчет АТС'!$F:$F,'[6]1. Отчет АТС'!$A:$A,$A21,'[6]1. Отчет АТС'!$B:$B,15)+'[6]2. Иные услуги'!$D$11+('[6]3. Услуги по передаче'!$E$11*1000)+('[6]4. СН (Установленные)'!$E$11*1000)+'[6]5. Плата за УРП'!$D$6</f>
        <v>4427.2920002339906</v>
      </c>
      <c r="R21" s="25">
        <f>SUMIFS('[6]1. Отчет АТС'!$F:$F,'[6]1. Отчет АТС'!$A:$A,$A21,'[6]1. Отчет АТС'!$B:$B,16)+'[6]2. Иные услуги'!$D$11+('[6]3. Услуги по передаче'!$E$11*1000)+('[6]4. СН (Установленные)'!$E$11*1000)+'[6]5. Плата за УРП'!$D$6</f>
        <v>4454.2120002339907</v>
      </c>
      <c r="S21" s="25">
        <f>SUMIFS('[6]1. Отчет АТС'!$F:$F,'[6]1. Отчет АТС'!$A:$A,$A21,'[6]1. Отчет АТС'!$B:$B,17)+'[6]2. Иные услуги'!$D$11+('[6]3. Услуги по передаче'!$E$11*1000)+('[6]4. СН (Установленные)'!$E$11*1000)+'[6]5. Плата за УРП'!$D$6</f>
        <v>4426.1120002339903</v>
      </c>
      <c r="T21" s="25">
        <f>SUMIFS('[6]1. Отчет АТС'!$F:$F,'[6]1. Отчет АТС'!$A:$A,$A21,'[6]1. Отчет АТС'!$B:$B,18)+'[6]2. Иные услуги'!$D$11+('[6]3. Услуги по передаче'!$E$11*1000)+('[6]4. СН (Установленные)'!$E$11*1000)+'[6]5. Плата за УРП'!$D$6</f>
        <v>4381.4120002339914</v>
      </c>
      <c r="U21" s="25">
        <f>SUMIFS('[6]1. Отчет АТС'!$F:$F,'[6]1. Отчет АТС'!$A:$A,$A21,'[6]1. Отчет АТС'!$B:$B,19)+'[6]2. Иные услуги'!$D$11+('[6]3. Услуги по передаче'!$E$11*1000)+('[6]4. СН (Установленные)'!$E$11*1000)+'[6]5. Плата за УРП'!$D$6</f>
        <v>4342.642000233991</v>
      </c>
      <c r="V21" s="25">
        <f>SUMIFS('[6]1. Отчет АТС'!$F:$F,'[6]1. Отчет АТС'!$A:$A,$A21,'[6]1. Отчет АТС'!$B:$B,20)+'[6]2. Иные услуги'!$D$11+('[6]3. Услуги по передаче'!$E$11*1000)+('[6]4. СН (Установленные)'!$E$11*1000)+'[6]5. Плата за УРП'!$D$6</f>
        <v>4355.5020002339907</v>
      </c>
      <c r="W21" s="25">
        <f>SUMIFS('[6]1. Отчет АТС'!$F:$F,'[6]1. Отчет АТС'!$A:$A,$A21,'[6]1. Отчет АТС'!$B:$B,21)+'[6]2. Иные услуги'!$D$11+('[6]3. Услуги по передаче'!$E$11*1000)+('[6]4. СН (Установленные)'!$E$11*1000)+'[6]5. Плата за УРП'!$D$6</f>
        <v>4346.6120002339903</v>
      </c>
      <c r="X21" s="25">
        <f>SUMIFS('[6]1. Отчет АТС'!$F:$F,'[6]1. Отчет АТС'!$A:$A,$A21,'[6]1. Отчет АТС'!$B:$B,22)+'[6]2. Иные услуги'!$D$11+('[6]3. Услуги по передаче'!$E$11*1000)+('[6]4. СН (Установленные)'!$E$11*1000)+'[6]5. Плата за УРП'!$D$6</f>
        <v>4256.3820002339908</v>
      </c>
      <c r="Y21" s="25">
        <f>SUMIFS('[6]1. Отчет АТС'!$F:$F,'[6]1. Отчет АТС'!$A:$A,$A21,'[6]1. Отчет АТС'!$B:$B,23)+'[6]2. Иные услуги'!$D$11+('[6]3. Услуги по передаче'!$E$11*1000)+('[6]4. СН (Установленные)'!$E$11*1000)+'[6]5. Плата за УРП'!$D$6</f>
        <v>3733.4920002339913</v>
      </c>
    </row>
    <row r="22" spans="1:25">
      <c r="A22" s="24">
        <v>45516</v>
      </c>
      <c r="B22" s="25">
        <f>SUMIFS('[6]1. Отчет АТС'!$F:$F,'[6]1. Отчет АТС'!$A:$A,$A22,'[6]1. Отчет АТС'!$B:$B,0)+'[6]2. Иные услуги'!$D$11+('[6]3. Услуги по передаче'!$E$11*1000)+('[6]4. СН (Установленные)'!$E$11*1000)+'[6]5. Плата за УРП'!$D$6</f>
        <v>3463.662000233991</v>
      </c>
      <c r="C22" s="25">
        <f>SUMIFS('[6]1. Отчет АТС'!$F:$F,'[6]1. Отчет АТС'!$A:$A,$A22,'[6]1. Отчет АТС'!$B:$B,1)+'[6]2. Иные услуги'!$D$11+('[6]3. Услуги по передаче'!$E$11*1000)+('[6]4. СН (Установленные)'!$E$11*1000)+'[6]5. Плата за УРП'!$D$6</f>
        <v>3384.4320002339909</v>
      </c>
      <c r="D22" s="25">
        <f>SUMIFS('[6]1. Отчет АТС'!$F:$F,'[6]1. Отчет АТС'!$A:$A,$A22,'[6]1. Отчет АТС'!$B:$B,2)+'[6]2. Иные услуги'!$D$11+('[6]3. Услуги по передаче'!$E$11*1000)+('[6]4. СН (Установленные)'!$E$11*1000)+'[6]5. Плата за УРП'!$D$6</f>
        <v>3247.102000233991</v>
      </c>
      <c r="E22" s="25">
        <f>SUMIFS('[6]1. Отчет АТС'!$F:$F,'[6]1. Отчет АТС'!$A:$A,$A22,'[6]1. Отчет АТС'!$B:$B,3)+'[6]2. Иные услуги'!$D$11+('[6]3. Услуги по передаче'!$E$11*1000)+('[6]4. СН (Установленные)'!$E$11*1000)+'[6]5. Плата за УРП'!$D$6</f>
        <v>3072.2120002339907</v>
      </c>
      <c r="F22" s="25">
        <f>SUMIFS('[6]1. Отчет АТС'!$F:$F,'[6]1. Отчет АТС'!$A:$A,$A22,'[6]1. Отчет АТС'!$B:$B,4)+'[6]2. Иные услуги'!$D$11+('[6]3. Услуги по передаче'!$E$11*1000)+('[6]4. СН (Установленные)'!$E$11*1000)+'[6]5. Плата за УРП'!$D$6</f>
        <v>3018.3820002339908</v>
      </c>
      <c r="G22" s="25">
        <f>SUMIFS('[6]1. Отчет АТС'!$F:$F,'[6]1. Отчет АТС'!$A:$A,$A22,'[6]1. Отчет АТС'!$B:$B,5)+'[6]2. Иные услуги'!$D$11+('[6]3. Услуги по передаче'!$E$11*1000)+('[6]4. СН (Установленные)'!$E$11*1000)+'[6]5. Плата за УРП'!$D$6</f>
        <v>3109.332000233991</v>
      </c>
      <c r="H22" s="25">
        <f>SUMIFS('[6]1. Отчет АТС'!$F:$F,'[6]1. Отчет АТС'!$A:$A,$A22,'[6]1. Отчет АТС'!$B:$B,6)+'[6]2. Иные услуги'!$D$11+('[6]3. Услуги по передаче'!$E$11*1000)+('[6]4. СН (Установленные)'!$E$11*1000)+'[6]5. Плата за УРП'!$D$6</f>
        <v>3140.8120002339911</v>
      </c>
      <c r="I22" s="25">
        <f>SUMIFS('[6]1. Отчет АТС'!$F:$F,'[6]1. Отчет АТС'!$A:$A,$A22,'[6]1. Отчет АТС'!$B:$B,7)+'[6]2. Иные услуги'!$D$11+('[6]3. Услуги по передаче'!$E$11*1000)+('[6]4. СН (Установленные)'!$E$11*1000)+'[6]5. Плата за УРП'!$D$6</f>
        <v>3430.9320002339909</v>
      </c>
      <c r="J22" s="25">
        <f>SUMIFS('[6]1. Отчет АТС'!$F:$F,'[6]1. Отчет АТС'!$A:$A,$A22,'[6]1. Отчет АТС'!$B:$B,8)+'[6]2. Иные услуги'!$D$11+('[6]3. Услуги по передаче'!$E$11*1000)+('[6]4. СН (Установленные)'!$E$11*1000)+'[6]5. Плата за УРП'!$D$6</f>
        <v>3775.4720002339909</v>
      </c>
      <c r="K22" s="25">
        <f>SUMIFS('[6]1. Отчет АТС'!$F:$F,'[6]1. Отчет АТС'!$A:$A,$A22,'[6]1. Отчет АТС'!$B:$B,9)+'[6]2. Иные услуги'!$D$11+('[6]3. Услуги по передаче'!$E$11*1000)+('[6]4. СН (Установленные)'!$E$11*1000)+'[6]5. Плата за УРП'!$D$6</f>
        <v>4278.0020002339916</v>
      </c>
      <c r="L22" s="25">
        <f>SUMIFS('[6]1. Отчет АТС'!$F:$F,'[6]1. Отчет АТС'!$A:$A,$A22,'[6]1. Отчет АТС'!$B:$B,10)+'[6]2. Иные услуги'!$D$11+('[6]3. Услуги по передаче'!$E$11*1000)+('[6]4. СН (Установленные)'!$E$11*1000)+'[6]5. Плата за УРП'!$D$6</f>
        <v>4345.0920002339908</v>
      </c>
      <c r="M22" s="25">
        <f>SUMIFS('[6]1. Отчет АТС'!$F:$F,'[6]1. Отчет АТС'!$A:$A,$A22,'[6]1. Отчет АТС'!$B:$B,11)+'[6]2. Иные услуги'!$D$11+('[6]3. Услуги по передаче'!$E$11*1000)+('[6]4. СН (Установленные)'!$E$11*1000)+'[6]5. Плата за УРП'!$D$6</f>
        <v>4358.3020002339908</v>
      </c>
      <c r="N22" s="25">
        <f>SUMIFS('[6]1. Отчет АТС'!$F:$F,'[6]1. Отчет АТС'!$A:$A,$A22,'[6]1. Отчет АТС'!$B:$B,12)+'[6]2. Иные услуги'!$D$11+('[6]3. Услуги по передаче'!$E$11*1000)+('[6]4. СН (Установленные)'!$E$11*1000)+'[6]5. Плата за УРП'!$D$6</f>
        <v>4358.2120002339907</v>
      </c>
      <c r="O22" s="25">
        <f>SUMIFS('[6]1. Отчет АТС'!$F:$F,'[6]1. Отчет АТС'!$A:$A,$A22,'[6]1. Отчет АТС'!$B:$B,13)+'[6]2. Иные услуги'!$D$11+('[6]3. Услуги по передаче'!$E$11*1000)+('[6]4. СН (Установленные)'!$E$11*1000)+'[6]5. Плата за УРП'!$D$6</f>
        <v>4354.3520002339901</v>
      </c>
      <c r="P22" s="25">
        <f>SUMIFS('[6]1. Отчет АТС'!$F:$F,'[6]1. Отчет АТС'!$A:$A,$A22,'[6]1. Отчет АТС'!$B:$B,14)+'[6]2. Иные услуги'!$D$11+('[6]3. Услуги по передаче'!$E$11*1000)+('[6]4. СН (Установленные)'!$E$11*1000)+'[6]5. Плата за УРП'!$D$6</f>
        <v>4355.3520002339901</v>
      </c>
      <c r="Q22" s="25">
        <f>SUMIFS('[6]1. Отчет АТС'!$F:$F,'[6]1. Отчет АТС'!$A:$A,$A22,'[6]1. Отчет АТС'!$B:$B,15)+'[6]2. Иные услуги'!$D$11+('[6]3. Услуги по передаче'!$E$11*1000)+('[6]4. СН (Установленные)'!$E$11*1000)+'[6]5. Плата за УРП'!$D$6</f>
        <v>4354.6220002339905</v>
      </c>
      <c r="R22" s="25">
        <f>SUMIFS('[6]1. Отчет АТС'!$F:$F,'[6]1. Отчет АТС'!$A:$A,$A22,'[6]1. Отчет АТС'!$B:$B,16)+'[6]2. Иные услуги'!$D$11+('[6]3. Услуги по передаче'!$E$11*1000)+('[6]4. СН (Установленные)'!$E$11*1000)+'[6]5. Плата за УРП'!$D$6</f>
        <v>4351.642000233991</v>
      </c>
      <c r="S22" s="25">
        <f>SUMIFS('[6]1. Отчет АТС'!$F:$F,'[6]1. Отчет АТС'!$A:$A,$A22,'[6]1. Отчет АТС'!$B:$B,17)+'[6]2. Иные услуги'!$D$11+('[6]3. Услуги по передаче'!$E$11*1000)+('[6]4. СН (Установленные)'!$E$11*1000)+'[6]5. Плата за УРП'!$D$6</f>
        <v>4329.5420002339906</v>
      </c>
      <c r="T22" s="25">
        <f>SUMIFS('[6]1. Отчет АТС'!$F:$F,'[6]1. Отчет АТС'!$A:$A,$A22,'[6]1. Отчет АТС'!$B:$B,18)+'[6]2. Иные услуги'!$D$11+('[6]3. Услуги по передаче'!$E$11*1000)+('[6]4. СН (Установленные)'!$E$11*1000)+'[6]5. Плата за УРП'!$D$6</f>
        <v>4320.9120002339914</v>
      </c>
      <c r="U22" s="25">
        <f>SUMIFS('[6]1. Отчет АТС'!$F:$F,'[6]1. Отчет АТС'!$A:$A,$A22,'[6]1. Отчет АТС'!$B:$B,19)+'[6]2. Иные услуги'!$D$11+('[6]3. Услуги по передаче'!$E$11*1000)+('[6]4. СН (Установленные)'!$E$11*1000)+'[6]5. Плата за УРП'!$D$6</f>
        <v>4287.9420002339912</v>
      </c>
      <c r="V22" s="25">
        <f>SUMIFS('[6]1. Отчет АТС'!$F:$F,'[6]1. Отчет АТС'!$A:$A,$A22,'[6]1. Отчет АТС'!$B:$B,20)+'[6]2. Иные услуги'!$D$11+('[6]3. Услуги по передаче'!$E$11*1000)+('[6]4. СН (Установленные)'!$E$11*1000)+'[6]5. Плата за УРП'!$D$6</f>
        <v>4325.8220002339913</v>
      </c>
      <c r="W22" s="25">
        <f>SUMIFS('[6]1. Отчет АТС'!$F:$F,'[6]1. Отчет АТС'!$A:$A,$A22,'[6]1. Отчет АТС'!$B:$B,21)+'[6]2. Иные услуги'!$D$11+('[6]3. Услуги по передаче'!$E$11*1000)+('[6]4. СН (Установленные)'!$E$11*1000)+'[6]5. Плата за УРП'!$D$6</f>
        <v>4312.0120002339909</v>
      </c>
      <c r="X22" s="25">
        <f>SUMIFS('[6]1. Отчет АТС'!$F:$F,'[6]1. Отчет АТС'!$A:$A,$A22,'[6]1. Отчет АТС'!$B:$B,22)+'[6]2. Иные услуги'!$D$11+('[6]3. Услуги по передаче'!$E$11*1000)+('[6]4. СН (Установленные)'!$E$11*1000)+'[6]5. Плата за УРП'!$D$6</f>
        <v>4032.2820002339913</v>
      </c>
      <c r="Y22" s="25">
        <f>SUMIFS('[6]1. Отчет АТС'!$F:$F,'[6]1. Отчет АТС'!$A:$A,$A22,'[6]1. Отчет АТС'!$B:$B,23)+'[6]2. Иные услуги'!$D$11+('[6]3. Услуги по передаче'!$E$11*1000)+('[6]4. СН (Установленные)'!$E$11*1000)+'[6]5. Плата за УРП'!$D$6</f>
        <v>3633.7520002339911</v>
      </c>
    </row>
    <row r="23" spans="1:25">
      <c r="A23" s="24">
        <v>45517</v>
      </c>
      <c r="B23" s="25">
        <f>SUMIFS('[6]1. Отчет АТС'!$F:$F,'[6]1. Отчет АТС'!$A:$A,$A23,'[6]1. Отчет АТС'!$B:$B,0)+'[6]2. Иные услуги'!$D$11+('[6]3. Услуги по передаче'!$E$11*1000)+('[6]4. СН (Установленные)'!$E$11*1000)+'[6]5. Плата за УРП'!$D$6</f>
        <v>3425.7420002339913</v>
      </c>
      <c r="C23" s="25">
        <f>SUMIFS('[6]1. Отчет АТС'!$F:$F,'[6]1. Отчет АТС'!$A:$A,$A23,'[6]1. Отчет АТС'!$B:$B,1)+'[6]2. Иные услуги'!$D$11+('[6]3. Услуги по передаче'!$E$11*1000)+('[6]4. СН (Установленные)'!$E$11*1000)+'[6]5. Плата за УРП'!$D$6</f>
        <v>3392.2920002339911</v>
      </c>
      <c r="D23" s="25">
        <f>SUMIFS('[6]1. Отчет АТС'!$F:$F,'[6]1. Отчет АТС'!$A:$A,$A23,'[6]1. Отчет АТС'!$B:$B,2)+'[6]2. Иные услуги'!$D$11+('[6]3. Услуги по передаче'!$E$11*1000)+('[6]4. СН (Установленные)'!$E$11*1000)+'[6]5. Плата за УРП'!$D$6</f>
        <v>3258.7420002339909</v>
      </c>
      <c r="E23" s="25">
        <f>SUMIFS('[6]1. Отчет АТС'!$F:$F,'[6]1. Отчет АТС'!$A:$A,$A23,'[6]1. Отчет АТС'!$B:$B,3)+'[6]2. Иные услуги'!$D$11+('[6]3. Услуги по передаче'!$E$11*1000)+('[6]4. СН (Установленные)'!$E$11*1000)+'[6]5. Плата за УРП'!$D$6</f>
        <v>3091.1320002339908</v>
      </c>
      <c r="F23" s="25">
        <f>SUMIFS('[6]1. Отчет АТС'!$F:$F,'[6]1. Отчет АТС'!$A:$A,$A23,'[6]1. Отчет АТС'!$B:$B,4)+'[6]2. Иные услуги'!$D$11+('[6]3. Услуги по передаче'!$E$11*1000)+('[6]4. СН (Установленные)'!$E$11*1000)+'[6]5. Плата за УРП'!$D$6</f>
        <v>2984.2520002339907</v>
      </c>
      <c r="G23" s="25">
        <f>SUMIFS('[6]1. Отчет АТС'!$F:$F,'[6]1. Отчет АТС'!$A:$A,$A23,'[6]1. Отчет АТС'!$B:$B,5)+'[6]2. Иные услуги'!$D$11+('[6]3. Услуги по передаче'!$E$11*1000)+('[6]4. СН (Установленные)'!$E$11*1000)+'[6]5. Плата за УРП'!$D$6</f>
        <v>3278.6820002339909</v>
      </c>
      <c r="H23" s="25">
        <f>SUMIFS('[6]1. Отчет АТС'!$F:$F,'[6]1. Отчет АТС'!$A:$A,$A23,'[6]1. Отчет АТС'!$B:$B,6)+'[6]2. Иные услуги'!$D$11+('[6]3. Услуги по передаче'!$E$11*1000)+('[6]4. СН (Установленные)'!$E$11*1000)+'[6]5. Плата за УРП'!$D$6</f>
        <v>3398.412000233991</v>
      </c>
      <c r="I23" s="25">
        <f>SUMIFS('[6]1. Отчет АТС'!$F:$F,'[6]1. Отчет АТС'!$A:$A,$A23,'[6]1. Отчет АТС'!$B:$B,7)+'[6]2. Иные услуги'!$D$11+('[6]3. Услуги по передаче'!$E$11*1000)+('[6]4. СН (Установленные)'!$E$11*1000)+'[6]5. Плата за УРП'!$D$6</f>
        <v>3701.4920002339913</v>
      </c>
      <c r="J23" s="25">
        <f>SUMIFS('[6]1. Отчет АТС'!$F:$F,'[6]1. Отчет АТС'!$A:$A,$A23,'[6]1. Отчет АТС'!$B:$B,8)+'[6]2. Иные услуги'!$D$11+('[6]3. Услуги по передаче'!$E$11*1000)+('[6]4. СН (Установленные)'!$E$11*1000)+'[6]5. Плата за УРП'!$D$6</f>
        <v>4331.3720002339905</v>
      </c>
      <c r="K23" s="25">
        <f>SUMIFS('[6]1. Отчет АТС'!$F:$F,'[6]1. Отчет АТС'!$A:$A,$A23,'[6]1. Отчет АТС'!$B:$B,9)+'[6]2. Иные услуги'!$D$11+('[6]3. Услуги по передаче'!$E$11*1000)+('[6]4. СН (Установленные)'!$E$11*1000)+'[6]5. Плата за УРП'!$D$6</f>
        <v>4378.2320002339911</v>
      </c>
      <c r="L23" s="25">
        <f>SUMIFS('[6]1. Отчет АТС'!$F:$F,'[6]1. Отчет АТС'!$A:$A,$A23,'[6]1. Отчет АТС'!$B:$B,10)+'[6]2. Иные услуги'!$D$11+('[6]3. Услуги по передаче'!$E$11*1000)+('[6]4. СН (Установленные)'!$E$11*1000)+'[6]5. Плата за УРП'!$D$6</f>
        <v>4393.0220002339902</v>
      </c>
      <c r="M23" s="25">
        <f>SUMIFS('[6]1. Отчет АТС'!$F:$F,'[6]1. Отчет АТС'!$A:$A,$A23,'[6]1. Отчет АТС'!$B:$B,11)+'[6]2. Иные услуги'!$D$11+('[6]3. Услуги по передаче'!$E$11*1000)+('[6]4. СН (Установленные)'!$E$11*1000)+'[6]5. Плата за УРП'!$D$6</f>
        <v>4402.9520002339905</v>
      </c>
      <c r="N23" s="25">
        <f>SUMIFS('[6]1. Отчет АТС'!$F:$F,'[6]1. Отчет АТС'!$A:$A,$A23,'[6]1. Отчет АТС'!$B:$B,12)+'[6]2. Иные услуги'!$D$11+('[6]3. Услуги по передаче'!$E$11*1000)+('[6]4. СН (Установленные)'!$E$11*1000)+'[6]5. Плата за УРП'!$D$6</f>
        <v>4399.0020002339907</v>
      </c>
      <c r="O23" s="25">
        <f>SUMIFS('[6]1. Отчет АТС'!$F:$F,'[6]1. Отчет АТС'!$A:$A,$A23,'[6]1. Отчет АТС'!$B:$B,13)+'[6]2. Иные услуги'!$D$11+('[6]3. Услуги по передаче'!$E$11*1000)+('[6]4. СН (Установленные)'!$E$11*1000)+'[6]5. Плата за УРП'!$D$6</f>
        <v>4402.7220002339909</v>
      </c>
      <c r="P23" s="25">
        <f>SUMIFS('[6]1. Отчет АТС'!$F:$F,'[6]1. Отчет АТС'!$A:$A,$A23,'[6]1. Отчет АТС'!$B:$B,14)+'[6]2. Иные услуги'!$D$11+('[6]3. Услуги по передаче'!$E$11*1000)+('[6]4. СН (Установленные)'!$E$11*1000)+'[6]5. Плата за УРП'!$D$6</f>
        <v>4417.6820002339909</v>
      </c>
      <c r="Q23" s="25">
        <f>SUMIFS('[6]1. Отчет АТС'!$F:$F,'[6]1. Отчет АТС'!$A:$A,$A23,'[6]1. Отчет АТС'!$B:$B,15)+'[6]2. Иные услуги'!$D$11+('[6]3. Услуги по передаче'!$E$11*1000)+('[6]4. СН (Установленные)'!$E$11*1000)+'[6]5. Плата за УРП'!$D$6</f>
        <v>4418.6920002339903</v>
      </c>
      <c r="R23" s="25">
        <f>SUMIFS('[6]1. Отчет АТС'!$F:$F,'[6]1. Отчет АТС'!$A:$A,$A23,'[6]1. Отчет АТС'!$B:$B,16)+'[6]2. Иные услуги'!$D$11+('[6]3. Услуги по передаче'!$E$11*1000)+('[6]4. СН (Установленные)'!$E$11*1000)+'[6]5. Плата за УРП'!$D$6</f>
        <v>4422.4720002339909</v>
      </c>
      <c r="S23" s="25">
        <f>SUMIFS('[6]1. Отчет АТС'!$F:$F,'[6]1. Отчет АТС'!$A:$A,$A23,'[6]1. Отчет АТС'!$B:$B,17)+'[6]2. Иные услуги'!$D$11+('[6]3. Услуги по передаче'!$E$11*1000)+('[6]4. СН (Установленные)'!$E$11*1000)+'[6]5. Плата за УРП'!$D$6</f>
        <v>4415.2520002339907</v>
      </c>
      <c r="T23" s="25">
        <f>SUMIFS('[6]1. Отчет АТС'!$F:$F,'[6]1. Отчет АТС'!$A:$A,$A23,'[6]1. Отчет АТС'!$B:$B,18)+'[6]2. Иные услуги'!$D$11+('[6]3. Услуги по передаче'!$E$11*1000)+('[6]4. СН (Установленные)'!$E$11*1000)+'[6]5. Плата за УРП'!$D$6</f>
        <v>4417.6820002339909</v>
      </c>
      <c r="U23" s="25">
        <f>SUMIFS('[6]1. Отчет АТС'!$F:$F,'[6]1. Отчет АТС'!$A:$A,$A23,'[6]1. Отчет АТС'!$B:$B,19)+'[6]2. Иные услуги'!$D$11+('[6]3. Услуги по передаче'!$E$11*1000)+('[6]4. СН (Установленные)'!$E$11*1000)+'[6]5. Плата за УРП'!$D$6</f>
        <v>4376.8520002339901</v>
      </c>
      <c r="V23" s="25">
        <f>SUMIFS('[6]1. Отчет АТС'!$F:$F,'[6]1. Отчет АТС'!$A:$A,$A23,'[6]1. Отчет АТС'!$B:$B,20)+'[6]2. Иные услуги'!$D$11+('[6]3. Услуги по передаче'!$E$11*1000)+('[6]4. СН (Установленные)'!$E$11*1000)+'[6]5. Плата за УРП'!$D$6</f>
        <v>4397.7220002339909</v>
      </c>
      <c r="W23" s="25">
        <f>SUMIFS('[6]1. Отчет АТС'!$F:$F,'[6]1. Отчет АТС'!$A:$A,$A23,'[6]1. Отчет АТС'!$B:$B,21)+'[6]2. Иные услуги'!$D$11+('[6]3. Услуги по передаче'!$E$11*1000)+('[6]4. СН (Установленные)'!$E$11*1000)+'[6]5. Плата за УРП'!$D$6</f>
        <v>4358.6620002339914</v>
      </c>
      <c r="X23" s="25">
        <f>SUMIFS('[6]1. Отчет АТС'!$F:$F,'[6]1. Отчет АТС'!$A:$A,$A23,'[6]1. Отчет АТС'!$B:$B,22)+'[6]2. Иные услуги'!$D$11+('[6]3. Услуги по передаче'!$E$11*1000)+('[6]4. СН (Установленные)'!$E$11*1000)+'[6]5. Плата за УРП'!$D$6</f>
        <v>4301.7620002339909</v>
      </c>
      <c r="Y23" s="25">
        <f>SUMIFS('[6]1. Отчет АТС'!$F:$F,'[6]1. Отчет АТС'!$A:$A,$A23,'[6]1. Отчет АТС'!$B:$B,23)+'[6]2. Иные услуги'!$D$11+('[6]3. Услуги по передаче'!$E$11*1000)+('[6]4. СН (Установленные)'!$E$11*1000)+'[6]5. Плата за УРП'!$D$6</f>
        <v>3713.9720002339909</v>
      </c>
    </row>
    <row r="24" spans="1:25">
      <c r="A24" s="24">
        <v>45518</v>
      </c>
      <c r="B24" s="25">
        <f>SUMIFS('[6]1. Отчет АТС'!$F:$F,'[6]1. Отчет АТС'!$A:$A,$A24,'[6]1. Отчет АТС'!$B:$B,0)+'[6]2. Иные услуги'!$D$11+('[6]3. Услуги по передаче'!$E$11*1000)+('[6]4. СН (Установленные)'!$E$11*1000)+'[6]5. Плата за УРП'!$D$6</f>
        <v>3399.7620002339909</v>
      </c>
      <c r="C24" s="25">
        <f>SUMIFS('[6]1. Отчет АТС'!$F:$F,'[6]1. Отчет АТС'!$A:$A,$A24,'[6]1. Отчет АТС'!$B:$B,1)+'[6]2. Иные услуги'!$D$11+('[6]3. Услуги по передаче'!$E$11*1000)+('[6]4. СН (Установленные)'!$E$11*1000)+'[6]5. Плата за УРП'!$D$6</f>
        <v>3330.4820002339911</v>
      </c>
      <c r="D24" s="25">
        <f>SUMIFS('[6]1. Отчет АТС'!$F:$F,'[6]1. Отчет АТС'!$A:$A,$A24,'[6]1. Отчет АТС'!$B:$B,2)+'[6]2. Иные услуги'!$D$11+('[6]3. Услуги по передаче'!$E$11*1000)+('[6]4. СН (Установленные)'!$E$11*1000)+'[6]5. Плата за УРП'!$D$6</f>
        <v>3107.7420002339909</v>
      </c>
      <c r="E24" s="25">
        <f>SUMIFS('[6]1. Отчет АТС'!$F:$F,'[6]1. Отчет АТС'!$A:$A,$A24,'[6]1. Отчет АТС'!$B:$B,3)+'[6]2. Иные услуги'!$D$11+('[6]3. Услуги по передаче'!$E$11*1000)+('[6]4. СН (Установленные)'!$E$11*1000)+'[6]5. Плата за УРП'!$D$6</f>
        <v>2979.4320002339909</v>
      </c>
      <c r="F24" s="25">
        <f>SUMIFS('[6]1. Отчет АТС'!$F:$F,'[6]1. Отчет АТС'!$A:$A,$A24,'[6]1. Отчет АТС'!$B:$B,4)+'[6]2. Иные услуги'!$D$11+('[6]3. Услуги по передаче'!$E$11*1000)+('[6]4. СН (Установленные)'!$E$11*1000)+'[6]5. Плата за УРП'!$D$6</f>
        <v>3009.9920002339909</v>
      </c>
      <c r="G24" s="25">
        <f>SUMIFS('[6]1. Отчет АТС'!$F:$F,'[6]1. Отчет АТС'!$A:$A,$A24,'[6]1. Отчет АТС'!$B:$B,5)+'[6]2. Иные услуги'!$D$11+('[6]3. Услуги по передаче'!$E$11*1000)+('[6]4. СН (Установленные)'!$E$11*1000)+'[6]5. Плата за УРП'!$D$6</f>
        <v>3286.832000233991</v>
      </c>
      <c r="H24" s="25">
        <f>SUMIFS('[6]1. Отчет АТС'!$F:$F,'[6]1. Отчет АТС'!$A:$A,$A24,'[6]1. Отчет АТС'!$B:$B,6)+'[6]2. Иные услуги'!$D$11+('[6]3. Услуги по передаче'!$E$11*1000)+('[6]4. СН (Установленные)'!$E$11*1000)+'[6]5. Плата за УРП'!$D$6</f>
        <v>3369.2620002339909</v>
      </c>
      <c r="I24" s="25">
        <f>SUMIFS('[6]1. Отчет АТС'!$F:$F,'[6]1. Отчет АТС'!$A:$A,$A24,'[6]1. Отчет АТС'!$B:$B,7)+'[6]2. Иные услуги'!$D$11+('[6]3. Услуги по передаче'!$E$11*1000)+('[6]4. СН (Установленные)'!$E$11*1000)+'[6]5. Плата за УРП'!$D$6</f>
        <v>3659.412000233991</v>
      </c>
      <c r="J24" s="25">
        <f>SUMIFS('[6]1. Отчет АТС'!$F:$F,'[6]1. Отчет АТС'!$A:$A,$A24,'[6]1. Отчет АТС'!$B:$B,8)+'[6]2. Иные услуги'!$D$11+('[6]3. Услуги по передаче'!$E$11*1000)+('[6]4. СН (Установленные)'!$E$11*1000)+'[6]5. Плата за УРП'!$D$6</f>
        <v>4319.6020002339901</v>
      </c>
      <c r="K24" s="25">
        <f>SUMIFS('[6]1. Отчет АТС'!$F:$F,'[6]1. Отчет АТС'!$A:$A,$A24,'[6]1. Отчет АТС'!$B:$B,9)+'[6]2. Иные услуги'!$D$11+('[6]3. Услуги по передаче'!$E$11*1000)+('[6]4. СН (Установленные)'!$E$11*1000)+'[6]5. Плата за УРП'!$D$6</f>
        <v>4369.3020002339908</v>
      </c>
      <c r="L24" s="25">
        <f>SUMIFS('[6]1. Отчет АТС'!$F:$F,'[6]1. Отчет АТС'!$A:$A,$A24,'[6]1. Отчет АТС'!$B:$B,10)+'[6]2. Иные услуги'!$D$11+('[6]3. Услуги по передаче'!$E$11*1000)+('[6]4. СН (Установленные)'!$E$11*1000)+'[6]5. Плата за УРП'!$D$6</f>
        <v>4484.4820002339911</v>
      </c>
      <c r="M24" s="25">
        <f>SUMIFS('[6]1. Отчет АТС'!$F:$F,'[6]1. Отчет АТС'!$A:$A,$A24,'[6]1. Отчет АТС'!$B:$B,11)+'[6]2. Иные услуги'!$D$11+('[6]3. Услуги по передаче'!$E$11*1000)+('[6]4. СН (Установленные)'!$E$11*1000)+'[6]5. Плата за УРП'!$D$6</f>
        <v>4534.9420002339903</v>
      </c>
      <c r="N24" s="25">
        <f>SUMIFS('[6]1. Отчет АТС'!$F:$F,'[6]1. Отчет АТС'!$A:$A,$A24,'[6]1. Отчет АТС'!$B:$B,12)+'[6]2. Иные услуги'!$D$11+('[6]3. Услуги по передаче'!$E$11*1000)+('[6]4. СН (Установленные)'!$E$11*1000)+'[6]5. Плата за УРП'!$D$6</f>
        <v>4571.6220002339905</v>
      </c>
      <c r="O24" s="25">
        <f>SUMIFS('[6]1. Отчет АТС'!$F:$F,'[6]1. Отчет АТС'!$A:$A,$A24,'[6]1. Отчет АТС'!$B:$B,13)+'[6]2. Иные услуги'!$D$11+('[6]3. Услуги по передаче'!$E$11*1000)+('[6]4. СН (Установленные)'!$E$11*1000)+'[6]5. Плата за УРП'!$D$6</f>
        <v>4590.4020002339912</v>
      </c>
      <c r="P24" s="25">
        <f>SUMIFS('[6]1. Отчет АТС'!$F:$F,'[6]1. Отчет АТС'!$A:$A,$A24,'[6]1. Отчет АТС'!$B:$B,14)+'[6]2. Иные услуги'!$D$11+('[6]3. Услуги по передаче'!$E$11*1000)+('[6]4. СН (Установленные)'!$E$11*1000)+'[6]5. Плата за УРП'!$D$6</f>
        <v>4613.3820002339908</v>
      </c>
      <c r="Q24" s="25">
        <f>SUMIFS('[6]1. Отчет АТС'!$F:$F,'[6]1. Отчет АТС'!$A:$A,$A24,'[6]1. Отчет АТС'!$B:$B,15)+'[6]2. Иные услуги'!$D$11+('[6]3. Услуги по передаче'!$E$11*1000)+('[6]4. СН (Установленные)'!$E$11*1000)+'[6]5. Плата за УРП'!$D$6</f>
        <v>4603.9220002339907</v>
      </c>
      <c r="R24" s="25">
        <f>SUMIFS('[6]1. Отчет АТС'!$F:$F,'[6]1. Отчет АТС'!$A:$A,$A24,'[6]1. Отчет АТС'!$B:$B,16)+'[6]2. Иные услуги'!$D$11+('[6]3. Услуги по передаче'!$E$11*1000)+('[6]4. СН (Установленные)'!$E$11*1000)+'[6]5. Плата за УРП'!$D$6</f>
        <v>4411.8520002339901</v>
      </c>
      <c r="S24" s="25">
        <f>SUMIFS('[6]1. Отчет АТС'!$F:$F,'[6]1. Отчет АТС'!$A:$A,$A24,'[6]1. Отчет АТС'!$B:$B,17)+'[6]2. Иные услуги'!$D$11+('[6]3. Услуги по передаче'!$E$11*1000)+('[6]4. СН (Установленные)'!$E$11*1000)+'[6]5. Плата за УРП'!$D$6</f>
        <v>4392.9420002339903</v>
      </c>
      <c r="T24" s="25">
        <f>SUMIFS('[6]1. Отчет АТС'!$F:$F,'[6]1. Отчет АТС'!$A:$A,$A24,'[6]1. Отчет АТС'!$B:$B,18)+'[6]2. Иные услуги'!$D$11+('[6]3. Услуги по передаче'!$E$11*1000)+('[6]4. СН (Установленные)'!$E$11*1000)+'[6]5. Плата за УРП'!$D$6</f>
        <v>4451.7820002339904</v>
      </c>
      <c r="U24" s="25">
        <f>SUMIFS('[6]1. Отчет АТС'!$F:$F,'[6]1. Отчет АТС'!$A:$A,$A24,'[6]1. Отчет АТС'!$B:$B,19)+'[6]2. Иные услуги'!$D$11+('[6]3. Услуги по передаче'!$E$11*1000)+('[6]4. СН (Установленные)'!$E$11*1000)+'[6]5. Плата за УРП'!$D$6</f>
        <v>4353.7820002339904</v>
      </c>
      <c r="V24" s="25">
        <f>SUMIFS('[6]1. Отчет АТС'!$F:$F,'[6]1. Отчет АТС'!$A:$A,$A24,'[6]1. Отчет АТС'!$B:$B,20)+'[6]2. Иные услуги'!$D$11+('[6]3. Услуги по передаче'!$E$11*1000)+('[6]4. СН (Установленные)'!$E$11*1000)+'[6]5. Плата за УРП'!$D$6</f>
        <v>4340.6520002339912</v>
      </c>
      <c r="W24" s="25">
        <f>SUMIFS('[6]1. Отчет АТС'!$F:$F,'[6]1. Отчет АТС'!$A:$A,$A24,'[6]1. Отчет АТС'!$B:$B,21)+'[6]2. Иные услуги'!$D$11+('[6]3. Услуги по передаче'!$E$11*1000)+('[6]4. СН (Установленные)'!$E$11*1000)+'[6]5. Плата за УРП'!$D$6</f>
        <v>4325.6120002339903</v>
      </c>
      <c r="X24" s="25">
        <f>SUMIFS('[6]1. Отчет АТС'!$F:$F,'[6]1. Отчет АТС'!$A:$A,$A24,'[6]1. Отчет АТС'!$B:$B,22)+'[6]2. Иные услуги'!$D$11+('[6]3. Услуги по передаче'!$E$11*1000)+('[6]4. СН (Установленные)'!$E$11*1000)+'[6]5. Плата за УРП'!$D$6</f>
        <v>4246.9620002339907</v>
      </c>
      <c r="Y24" s="25">
        <f>SUMIFS('[6]1. Отчет АТС'!$F:$F,'[6]1. Отчет АТС'!$A:$A,$A24,'[6]1. Отчет АТС'!$B:$B,23)+'[6]2. Иные услуги'!$D$11+('[6]3. Услуги по передаче'!$E$11*1000)+('[6]4. СН (Установленные)'!$E$11*1000)+'[6]5. Плата за УРП'!$D$6</f>
        <v>3674.3620002339912</v>
      </c>
    </row>
    <row r="25" spans="1:25">
      <c r="A25" s="24">
        <v>45519</v>
      </c>
      <c r="B25" s="25">
        <f>SUMIFS('[6]1. Отчет АТС'!$F:$F,'[6]1. Отчет АТС'!$A:$A,$A25,'[6]1. Отчет АТС'!$B:$B,0)+'[6]2. Иные услуги'!$D$11+('[6]3. Услуги по передаче'!$E$11*1000)+('[6]4. СН (Установленные)'!$E$11*1000)+'[6]5. Плата за УРП'!$D$6</f>
        <v>3438.7920002339911</v>
      </c>
      <c r="C25" s="25">
        <f>SUMIFS('[6]1. Отчет АТС'!$F:$F,'[6]1. Отчет АТС'!$A:$A,$A25,'[6]1. Отчет АТС'!$B:$B,1)+'[6]2. Иные услуги'!$D$11+('[6]3. Услуги по передаче'!$E$11*1000)+('[6]4. СН (Установленные)'!$E$11*1000)+'[6]5. Плата за УРП'!$D$6</f>
        <v>3405.7120002339907</v>
      </c>
      <c r="D25" s="25">
        <f>SUMIFS('[6]1. Отчет АТС'!$F:$F,'[6]1. Отчет АТС'!$A:$A,$A25,'[6]1. Отчет АТС'!$B:$B,2)+'[6]2. Иные услуги'!$D$11+('[6]3. Услуги по передаче'!$E$11*1000)+('[6]4. СН (Установленные)'!$E$11*1000)+'[6]5. Плата за УРП'!$D$6</f>
        <v>3296.5420002339911</v>
      </c>
      <c r="E25" s="25">
        <f>SUMIFS('[6]1. Отчет АТС'!$F:$F,'[6]1. Отчет АТС'!$A:$A,$A25,'[6]1. Отчет АТС'!$B:$B,3)+'[6]2. Иные услуги'!$D$11+('[6]3. Услуги по передаче'!$E$11*1000)+('[6]4. СН (Установленные)'!$E$11*1000)+'[6]5. Плата за УРП'!$D$6</f>
        <v>3080.2920002339906</v>
      </c>
      <c r="F25" s="25">
        <f>SUMIFS('[6]1. Отчет АТС'!$F:$F,'[6]1. Отчет АТС'!$A:$A,$A25,'[6]1. Отчет АТС'!$B:$B,4)+'[6]2. Иные услуги'!$D$11+('[6]3. Услуги по передаче'!$E$11*1000)+('[6]4. СН (Установленные)'!$E$11*1000)+'[6]5. Плата за УРП'!$D$6</f>
        <v>3027.122000233991</v>
      </c>
      <c r="G25" s="25">
        <f>SUMIFS('[6]1. Отчет АТС'!$F:$F,'[6]1. Отчет АТС'!$A:$A,$A25,'[6]1. Отчет АТС'!$B:$B,5)+'[6]2. Иные услуги'!$D$11+('[6]3. Услуги по передаче'!$E$11*1000)+('[6]4. СН (Установленные)'!$E$11*1000)+'[6]5. Плата за УРП'!$D$6</f>
        <v>3228.6520002339907</v>
      </c>
      <c r="H25" s="25">
        <f>SUMIFS('[6]1. Отчет АТС'!$F:$F,'[6]1. Отчет АТС'!$A:$A,$A25,'[6]1. Отчет АТС'!$B:$B,6)+'[6]2. Иные услуги'!$D$11+('[6]3. Услуги по передаче'!$E$11*1000)+('[6]4. СН (Установленные)'!$E$11*1000)+'[6]5. Плата за УРП'!$D$6</f>
        <v>3241.602000233991</v>
      </c>
      <c r="I25" s="25">
        <f>SUMIFS('[6]1. Отчет АТС'!$F:$F,'[6]1. Отчет АТС'!$A:$A,$A25,'[6]1. Отчет АТС'!$B:$B,7)+'[6]2. Иные услуги'!$D$11+('[6]3. Услуги по передаче'!$E$11*1000)+('[6]4. СН (Установленные)'!$E$11*1000)+'[6]5. Плата за УРП'!$D$6</f>
        <v>3427.2320002339911</v>
      </c>
      <c r="J25" s="25">
        <f>SUMIFS('[6]1. Отчет АТС'!$F:$F,'[6]1. Отчет АТС'!$A:$A,$A25,'[6]1. Отчет АТС'!$B:$B,8)+'[6]2. Иные услуги'!$D$11+('[6]3. Услуги по передаче'!$E$11*1000)+('[6]4. СН (Установленные)'!$E$11*1000)+'[6]5. Плата за УРП'!$D$6</f>
        <v>3901.5620002339911</v>
      </c>
      <c r="K25" s="25">
        <f>SUMIFS('[6]1. Отчет АТС'!$F:$F,'[6]1. Отчет АТС'!$A:$A,$A25,'[6]1. Отчет АТС'!$B:$B,9)+'[6]2. Иные услуги'!$D$11+('[6]3. Услуги по передаче'!$E$11*1000)+('[6]4. СН (Установленные)'!$E$11*1000)+'[6]5. Плата за УРП'!$D$6</f>
        <v>4328.8720002339905</v>
      </c>
      <c r="L25" s="25">
        <f>SUMIFS('[6]1. Отчет АТС'!$F:$F,'[6]1. Отчет АТС'!$A:$A,$A25,'[6]1. Отчет АТС'!$B:$B,10)+'[6]2. Иные услуги'!$D$11+('[6]3. Услуги по передаче'!$E$11*1000)+('[6]4. СН (Установленные)'!$E$11*1000)+'[6]5. Плата за УРП'!$D$6</f>
        <v>4351.2520002339907</v>
      </c>
      <c r="M25" s="25">
        <f>SUMIFS('[6]1. Отчет АТС'!$F:$F,'[6]1. Отчет АТС'!$A:$A,$A25,'[6]1. Отчет АТС'!$B:$B,11)+'[6]2. Иные услуги'!$D$11+('[6]3. Услуги по передаче'!$E$11*1000)+('[6]4. СН (Установленные)'!$E$11*1000)+'[6]5. Плата за УРП'!$D$6</f>
        <v>4359.3420002339908</v>
      </c>
      <c r="N25" s="25">
        <f>SUMIFS('[6]1. Отчет АТС'!$F:$F,'[6]1. Отчет АТС'!$A:$A,$A25,'[6]1. Отчет АТС'!$B:$B,12)+'[6]2. Иные услуги'!$D$11+('[6]3. Услуги по передаче'!$E$11*1000)+('[6]4. СН (Установленные)'!$E$11*1000)+'[6]5. Плата за УРП'!$D$6</f>
        <v>4341.0420002339906</v>
      </c>
      <c r="O25" s="25">
        <f>SUMIFS('[6]1. Отчет АТС'!$F:$F,'[6]1. Отчет АТС'!$A:$A,$A25,'[6]1. Отчет АТС'!$B:$B,13)+'[6]2. Иные услуги'!$D$11+('[6]3. Услуги по передаче'!$E$11*1000)+('[6]4. СН (Установленные)'!$E$11*1000)+'[6]5. Плата за УРП'!$D$6</f>
        <v>4335.0520002339908</v>
      </c>
      <c r="P25" s="25">
        <f>SUMIFS('[6]1. Отчет АТС'!$F:$F,'[6]1. Отчет АТС'!$A:$A,$A25,'[6]1. Отчет АТС'!$B:$B,14)+'[6]2. Иные услуги'!$D$11+('[6]3. Услуги по передаче'!$E$11*1000)+('[6]4. СН (Установленные)'!$E$11*1000)+'[6]5. Плата за УРП'!$D$6</f>
        <v>4359.4320002339909</v>
      </c>
      <c r="Q25" s="25">
        <f>SUMIFS('[6]1. Отчет АТС'!$F:$F,'[6]1. Отчет АТС'!$A:$A,$A25,'[6]1. Отчет АТС'!$B:$B,15)+'[6]2. Иные услуги'!$D$11+('[6]3. Услуги по передаче'!$E$11*1000)+('[6]4. СН (Установленные)'!$E$11*1000)+'[6]5. Плата за УРП'!$D$6</f>
        <v>4367.9920002339913</v>
      </c>
      <c r="R25" s="25">
        <f>SUMIFS('[6]1. Отчет АТС'!$F:$F,'[6]1. Отчет АТС'!$A:$A,$A25,'[6]1. Отчет АТС'!$B:$B,16)+'[6]2. Иные услуги'!$D$11+('[6]3. Услуги по передаче'!$E$11*1000)+('[6]4. СН (Установленные)'!$E$11*1000)+'[6]5. Плата за УРП'!$D$6</f>
        <v>4391.5420002339906</v>
      </c>
      <c r="S25" s="25">
        <f>SUMIFS('[6]1. Отчет АТС'!$F:$F,'[6]1. Отчет АТС'!$A:$A,$A25,'[6]1. Отчет АТС'!$B:$B,17)+'[6]2. Иные услуги'!$D$11+('[6]3. Услуги по передаче'!$E$11*1000)+('[6]4. СН (Установленные)'!$E$11*1000)+'[6]5. Плата за УРП'!$D$6</f>
        <v>4384.6720002339907</v>
      </c>
      <c r="T25" s="25">
        <f>SUMIFS('[6]1. Отчет АТС'!$F:$F,'[6]1. Отчет АТС'!$A:$A,$A25,'[6]1. Отчет АТС'!$B:$B,18)+'[6]2. Иные услуги'!$D$11+('[6]3. Услуги по передаче'!$E$11*1000)+('[6]4. СН (Установленные)'!$E$11*1000)+'[6]5. Плата за УРП'!$D$6</f>
        <v>4357.6320002339908</v>
      </c>
      <c r="U25" s="25">
        <f>SUMIFS('[6]1. Отчет АТС'!$F:$F,'[6]1. Отчет АТС'!$A:$A,$A25,'[6]1. Отчет АТС'!$B:$B,19)+'[6]2. Иные услуги'!$D$11+('[6]3. Услуги по передаче'!$E$11*1000)+('[6]4. СН (Установленные)'!$E$11*1000)+'[6]5. Плата за УРП'!$D$6</f>
        <v>4329.4820002339911</v>
      </c>
      <c r="V25" s="25">
        <f>SUMIFS('[6]1. Отчет АТС'!$F:$F,'[6]1. Отчет АТС'!$A:$A,$A25,'[6]1. Отчет АТС'!$B:$B,20)+'[6]2. Иные услуги'!$D$11+('[6]3. Услуги по передаче'!$E$11*1000)+('[6]4. СН (Установленные)'!$E$11*1000)+'[6]5. Плата за УРП'!$D$6</f>
        <v>4337.8820002339908</v>
      </c>
      <c r="W25" s="25">
        <f>SUMIFS('[6]1. Отчет АТС'!$F:$F,'[6]1. Отчет АТС'!$A:$A,$A25,'[6]1. Отчет АТС'!$B:$B,21)+'[6]2. Иные услуги'!$D$11+('[6]3. Услуги по передаче'!$E$11*1000)+('[6]4. СН (Установленные)'!$E$11*1000)+'[6]5. Плата за УРП'!$D$6</f>
        <v>4320.6120002339903</v>
      </c>
      <c r="X25" s="25">
        <f>SUMIFS('[6]1. Отчет АТС'!$F:$F,'[6]1. Отчет АТС'!$A:$A,$A25,'[6]1. Отчет АТС'!$B:$B,22)+'[6]2. Иные услуги'!$D$11+('[6]3. Услуги по передаче'!$E$11*1000)+('[6]4. СН (Установленные)'!$E$11*1000)+'[6]5. Плата за УРП'!$D$6</f>
        <v>4192.852000233991</v>
      </c>
      <c r="Y25" s="25">
        <f>SUMIFS('[6]1. Отчет АТС'!$F:$F,'[6]1. Отчет АТС'!$A:$A,$A25,'[6]1. Отчет АТС'!$B:$B,23)+'[6]2. Иные услуги'!$D$11+('[6]3. Услуги по передаче'!$E$11*1000)+('[6]4. СН (Установленные)'!$E$11*1000)+'[6]5. Плата за УРП'!$D$6</f>
        <v>3672.4320002339909</v>
      </c>
    </row>
    <row r="26" spans="1:25">
      <c r="A26" s="24">
        <v>45520</v>
      </c>
      <c r="B26" s="25">
        <f>SUMIFS('[6]1. Отчет АТС'!$F:$F,'[6]1. Отчет АТС'!$A:$A,$A26,'[6]1. Отчет АТС'!$B:$B,0)+'[6]2. Иные услуги'!$D$11+('[6]3. Услуги по передаче'!$E$11*1000)+('[6]4. СН (Установленные)'!$E$11*1000)+'[6]5. Плата за УРП'!$D$6</f>
        <v>3403.662000233991</v>
      </c>
      <c r="C26" s="25">
        <f>SUMIFS('[6]1. Отчет АТС'!$F:$F,'[6]1. Отчет АТС'!$A:$A,$A26,'[6]1. Отчет АТС'!$B:$B,1)+'[6]2. Иные услуги'!$D$11+('[6]3. Услуги по передаче'!$E$11*1000)+('[6]4. СН (Установленные)'!$E$11*1000)+'[6]5. Плата за УРП'!$D$6</f>
        <v>3354.9020002339912</v>
      </c>
      <c r="D26" s="25">
        <f>SUMIFS('[6]1. Отчет АТС'!$F:$F,'[6]1. Отчет АТС'!$A:$A,$A26,'[6]1. Отчет АТС'!$B:$B,2)+'[6]2. Иные услуги'!$D$11+('[6]3. Услуги по передаче'!$E$11*1000)+('[6]4. СН (Установленные)'!$E$11*1000)+'[6]5. Плата за УРП'!$D$6</f>
        <v>3249.3220002339908</v>
      </c>
      <c r="E26" s="25">
        <f>SUMIFS('[6]1. Отчет АТС'!$F:$F,'[6]1. Отчет АТС'!$A:$A,$A26,'[6]1. Отчет АТС'!$B:$B,3)+'[6]2. Иные услуги'!$D$11+('[6]3. Услуги по передаче'!$E$11*1000)+('[6]4. СН (Установленные)'!$E$11*1000)+'[6]5. Плата за УРП'!$D$6</f>
        <v>3037.4720002339909</v>
      </c>
      <c r="F26" s="25">
        <f>SUMIFS('[6]1. Отчет АТС'!$F:$F,'[6]1. Отчет АТС'!$A:$A,$A26,'[6]1. Отчет АТС'!$B:$B,4)+'[6]2. Иные услуги'!$D$11+('[6]3. Услуги по передаче'!$E$11*1000)+('[6]4. СН (Установленные)'!$E$11*1000)+'[6]5. Плата за УРП'!$D$6</f>
        <v>2908.8420002339908</v>
      </c>
      <c r="G26" s="25">
        <f>SUMIFS('[6]1. Отчет АТС'!$F:$F,'[6]1. Отчет АТС'!$A:$A,$A26,'[6]1. Отчет АТС'!$B:$B,5)+'[6]2. Иные услуги'!$D$11+('[6]3. Услуги по передаче'!$E$11*1000)+('[6]4. СН (Установленные)'!$E$11*1000)+'[6]5. Плата за УРП'!$D$6</f>
        <v>3171.2520002339907</v>
      </c>
      <c r="H26" s="25">
        <f>SUMIFS('[6]1. Отчет АТС'!$F:$F,'[6]1. Отчет АТС'!$A:$A,$A26,'[6]1. Отчет АТС'!$B:$B,6)+'[6]2. Иные услуги'!$D$11+('[6]3. Услуги по передаче'!$E$11*1000)+('[6]4. СН (Установленные)'!$E$11*1000)+'[6]5. Плата за УРП'!$D$6</f>
        <v>3116.3220002339908</v>
      </c>
      <c r="I26" s="25">
        <f>SUMIFS('[6]1. Отчет АТС'!$F:$F,'[6]1. Отчет АТС'!$A:$A,$A26,'[6]1. Отчет АТС'!$B:$B,7)+'[6]2. Иные услуги'!$D$11+('[6]3. Услуги по передаче'!$E$11*1000)+('[6]4. СН (Установленные)'!$E$11*1000)+'[6]5. Плата за УРП'!$D$6</f>
        <v>3300.5320002339913</v>
      </c>
      <c r="J26" s="25">
        <f>SUMIFS('[6]1. Отчет АТС'!$F:$F,'[6]1. Отчет АТС'!$A:$A,$A26,'[6]1. Отчет АТС'!$B:$B,8)+'[6]2. Иные услуги'!$D$11+('[6]3. Услуги по передаче'!$E$11*1000)+('[6]4. СН (Установленные)'!$E$11*1000)+'[6]5. Плата за УРП'!$D$6</f>
        <v>3699.892000233991</v>
      </c>
      <c r="K26" s="25">
        <f>SUMIFS('[6]1. Отчет АТС'!$F:$F,'[6]1. Отчет АТС'!$A:$A,$A26,'[6]1. Отчет АТС'!$B:$B,9)+'[6]2. Иные услуги'!$D$11+('[6]3. Услуги по передаче'!$E$11*1000)+('[6]4. СН (Установленные)'!$E$11*1000)+'[6]5. Плата за УРП'!$D$6</f>
        <v>4263.8620002339912</v>
      </c>
      <c r="L26" s="25">
        <f>SUMIFS('[6]1. Отчет АТС'!$F:$F,'[6]1. Отчет АТС'!$A:$A,$A26,'[6]1. Отчет АТС'!$B:$B,10)+'[6]2. Иные услуги'!$D$11+('[6]3. Услуги по передаче'!$E$11*1000)+('[6]4. СН (Установленные)'!$E$11*1000)+'[6]5. Плата за УРП'!$D$6</f>
        <v>4327.142000233991</v>
      </c>
      <c r="M26" s="25">
        <f>SUMIFS('[6]1. Отчет АТС'!$F:$F,'[6]1. Отчет АТС'!$A:$A,$A26,'[6]1. Отчет АТС'!$B:$B,11)+'[6]2. Иные услуги'!$D$11+('[6]3. Услуги по передаче'!$E$11*1000)+('[6]4. СН (Установленные)'!$E$11*1000)+'[6]5. Плата за УРП'!$D$6</f>
        <v>4329.7520002339907</v>
      </c>
      <c r="N26" s="25">
        <f>SUMIFS('[6]1. Отчет АТС'!$F:$F,'[6]1. Отчет АТС'!$A:$A,$A26,'[6]1. Отчет АТС'!$B:$B,12)+'[6]2. Иные услуги'!$D$11+('[6]3. Услуги по передаче'!$E$11*1000)+('[6]4. СН (Установленные)'!$E$11*1000)+'[6]5. Плата за УРП'!$D$6</f>
        <v>4336.8620002339903</v>
      </c>
      <c r="O26" s="25">
        <f>SUMIFS('[6]1. Отчет АТС'!$F:$F,'[6]1. Отчет АТС'!$A:$A,$A26,'[6]1. Отчет АТС'!$B:$B,13)+'[6]2. Иные услуги'!$D$11+('[6]3. Услуги по передаче'!$E$11*1000)+('[6]4. СН (Установленные)'!$E$11*1000)+'[6]5. Плата за УРП'!$D$6</f>
        <v>4325.3120002339911</v>
      </c>
      <c r="P26" s="25">
        <f>SUMIFS('[6]1. Отчет АТС'!$F:$F,'[6]1. Отчет АТС'!$A:$A,$A26,'[6]1. Отчет АТС'!$B:$B,14)+'[6]2. Иные услуги'!$D$11+('[6]3. Услуги по передаче'!$E$11*1000)+('[6]4. СН (Установленные)'!$E$11*1000)+'[6]5. Плата за УРП'!$D$6</f>
        <v>4332.2220002339909</v>
      </c>
      <c r="Q26" s="25">
        <f>SUMIFS('[6]1. Отчет АТС'!$F:$F,'[6]1. Отчет АТС'!$A:$A,$A26,'[6]1. Отчет АТС'!$B:$B,15)+'[6]2. Иные услуги'!$D$11+('[6]3. Услуги по передаче'!$E$11*1000)+('[6]4. СН (Установленные)'!$E$11*1000)+'[6]5. Плата за УРП'!$D$6</f>
        <v>4329.7520002339907</v>
      </c>
      <c r="R26" s="25">
        <f>SUMIFS('[6]1. Отчет АТС'!$F:$F,'[6]1. Отчет АТС'!$A:$A,$A26,'[6]1. Отчет АТС'!$B:$B,16)+'[6]2. Иные услуги'!$D$11+('[6]3. Услуги по передаче'!$E$11*1000)+('[6]4. СН (Установленные)'!$E$11*1000)+'[6]5. Плата за УРП'!$D$6</f>
        <v>4342.0020002339907</v>
      </c>
      <c r="S26" s="25">
        <f>SUMIFS('[6]1. Отчет АТС'!$F:$F,'[6]1. Отчет АТС'!$A:$A,$A26,'[6]1. Отчет АТС'!$B:$B,17)+'[6]2. Иные услуги'!$D$11+('[6]3. Услуги по передаче'!$E$11*1000)+('[6]4. СН (Установленные)'!$E$11*1000)+'[6]5. Плата за УРП'!$D$6</f>
        <v>4340.6320002339908</v>
      </c>
      <c r="T26" s="25">
        <f>SUMIFS('[6]1. Отчет АТС'!$F:$F,'[6]1. Отчет АТС'!$A:$A,$A26,'[6]1. Отчет АТС'!$B:$B,18)+'[6]2. Иные услуги'!$D$11+('[6]3. Услуги по передаче'!$E$11*1000)+('[6]4. СН (Установленные)'!$E$11*1000)+'[6]5. Плата за УРП'!$D$6</f>
        <v>4345.4120002339914</v>
      </c>
      <c r="U26" s="25">
        <f>SUMIFS('[6]1. Отчет АТС'!$F:$F,'[6]1. Отчет АТС'!$A:$A,$A26,'[6]1. Отчет АТС'!$B:$B,19)+'[6]2. Иные услуги'!$D$11+('[6]3. Услуги по передаче'!$E$11*1000)+('[6]4. СН (Установленные)'!$E$11*1000)+'[6]5. Плата за УРП'!$D$6</f>
        <v>4332.142000233991</v>
      </c>
      <c r="V26" s="25">
        <f>SUMIFS('[6]1. Отчет АТС'!$F:$F,'[6]1. Отчет АТС'!$A:$A,$A26,'[6]1. Отчет АТС'!$B:$B,20)+'[6]2. Иные услуги'!$D$11+('[6]3. Услуги по передаче'!$E$11*1000)+('[6]4. СН (Установленные)'!$E$11*1000)+'[6]5. Плата за УРП'!$D$6</f>
        <v>4343.7020002339905</v>
      </c>
      <c r="W26" s="25">
        <f>SUMIFS('[6]1. Отчет АТС'!$F:$F,'[6]1. Отчет АТС'!$A:$A,$A26,'[6]1. Отчет АТС'!$B:$B,21)+'[6]2. Иные услуги'!$D$11+('[6]3. Услуги по передаче'!$E$11*1000)+('[6]4. СН (Установленные)'!$E$11*1000)+'[6]5. Плата за УРП'!$D$6</f>
        <v>4317.4420002339903</v>
      </c>
      <c r="X26" s="25">
        <f>SUMIFS('[6]1. Отчет АТС'!$F:$F,'[6]1. Отчет АТС'!$A:$A,$A26,'[6]1. Отчет АТС'!$B:$B,22)+'[6]2. Иные услуги'!$D$11+('[6]3. Услуги по передаче'!$E$11*1000)+('[6]4. СН (Установленные)'!$E$11*1000)+'[6]5. Плата за УРП'!$D$6</f>
        <v>4097.8420002339908</v>
      </c>
      <c r="Y26" s="25">
        <f>SUMIFS('[6]1. Отчет АТС'!$F:$F,'[6]1. Отчет АТС'!$A:$A,$A26,'[6]1. Отчет АТС'!$B:$B,23)+'[6]2. Иные услуги'!$D$11+('[6]3. Услуги по передаче'!$E$11*1000)+('[6]4. СН (Установленные)'!$E$11*1000)+'[6]5. Плата за УРП'!$D$6</f>
        <v>3679.1820002339909</v>
      </c>
    </row>
    <row r="27" spans="1:25">
      <c r="A27" s="24">
        <v>45521</v>
      </c>
      <c r="B27" s="25">
        <f>SUMIFS('[6]1. Отчет АТС'!$F:$F,'[6]1. Отчет АТС'!$A:$A,$A27,'[6]1. Отчет АТС'!$B:$B,0)+'[6]2. Иные услуги'!$D$11+('[6]3. Услуги по передаче'!$E$11*1000)+('[6]4. СН (Установленные)'!$E$11*1000)+'[6]5. Плата за УРП'!$D$6</f>
        <v>3461.7420002339913</v>
      </c>
      <c r="C27" s="25">
        <f>SUMIFS('[6]1. Отчет АТС'!$F:$F,'[6]1. Отчет АТС'!$A:$A,$A27,'[6]1. Отчет АТС'!$B:$B,1)+'[6]2. Иные услуги'!$D$11+('[6]3. Услуги по передаче'!$E$11*1000)+('[6]4. СН (Установленные)'!$E$11*1000)+'[6]5. Плата за УРП'!$D$6</f>
        <v>3393.5720002339913</v>
      </c>
      <c r="D27" s="25">
        <f>SUMIFS('[6]1. Отчет АТС'!$F:$F,'[6]1. Отчет АТС'!$A:$A,$A27,'[6]1. Отчет АТС'!$B:$B,2)+'[6]2. Иные услуги'!$D$11+('[6]3. Услуги по передаче'!$E$11*1000)+('[6]4. СН (Установленные)'!$E$11*1000)+'[6]5. Плата за УРП'!$D$6</f>
        <v>3303.1520002339912</v>
      </c>
      <c r="E27" s="25">
        <f>SUMIFS('[6]1. Отчет АТС'!$F:$F,'[6]1. Отчет АТС'!$A:$A,$A27,'[6]1. Отчет АТС'!$B:$B,3)+'[6]2. Иные услуги'!$D$11+('[6]3. Услуги по передаче'!$E$11*1000)+('[6]4. СН (Установленные)'!$E$11*1000)+'[6]5. Плата за УРП'!$D$6</f>
        <v>3189.4220002339907</v>
      </c>
      <c r="F27" s="25">
        <f>SUMIFS('[6]1. Отчет АТС'!$F:$F,'[6]1. Отчет АТС'!$A:$A,$A27,'[6]1. Отчет АТС'!$B:$B,4)+'[6]2. Иные услуги'!$D$11+('[6]3. Услуги по передаче'!$E$11*1000)+('[6]4. СН (Установленные)'!$E$11*1000)+'[6]5. Плата за УРП'!$D$6</f>
        <v>3255.1920002339912</v>
      </c>
      <c r="G27" s="25">
        <f>SUMIFS('[6]1. Отчет АТС'!$F:$F,'[6]1. Отчет АТС'!$A:$A,$A27,'[6]1. Отчет АТС'!$B:$B,5)+'[6]2. Иные услуги'!$D$11+('[6]3. Услуги по передаче'!$E$11*1000)+('[6]4. СН (Установленные)'!$E$11*1000)+'[6]5. Плата за УРП'!$D$6</f>
        <v>3368.0320002339913</v>
      </c>
      <c r="H27" s="25">
        <f>SUMIFS('[6]1. Отчет АТС'!$F:$F,'[6]1. Отчет АТС'!$A:$A,$A27,'[6]1. Отчет АТС'!$B:$B,6)+'[6]2. Иные услуги'!$D$11+('[6]3. Услуги по передаче'!$E$11*1000)+('[6]4. СН (Установленные)'!$E$11*1000)+'[6]5. Плата за УРП'!$D$6</f>
        <v>3448.5720002339913</v>
      </c>
      <c r="I27" s="25">
        <f>SUMIFS('[6]1. Отчет АТС'!$F:$F,'[6]1. Отчет АТС'!$A:$A,$A27,'[6]1. Отчет АТС'!$B:$B,7)+'[6]2. Иные услуги'!$D$11+('[6]3. Услуги по передаче'!$E$11*1000)+('[6]4. СН (Установленные)'!$E$11*1000)+'[6]5. Плата за УРП'!$D$6</f>
        <v>3680.6120002339912</v>
      </c>
      <c r="J27" s="25">
        <f>SUMIFS('[6]1. Отчет АТС'!$F:$F,'[6]1. Отчет АТС'!$A:$A,$A27,'[6]1. Отчет АТС'!$B:$B,8)+'[6]2. Иные услуги'!$D$11+('[6]3. Услуги по передаче'!$E$11*1000)+('[6]4. СН (Установленные)'!$E$11*1000)+'[6]5. Плата за УРП'!$D$6</f>
        <v>4281.5320002339913</v>
      </c>
      <c r="K27" s="25">
        <f>SUMIFS('[6]1. Отчет АТС'!$F:$F,'[6]1. Отчет АТС'!$A:$A,$A27,'[6]1. Отчет АТС'!$B:$B,9)+'[6]2. Иные услуги'!$D$11+('[6]3. Услуги по передаче'!$E$11*1000)+('[6]4. СН (Установленные)'!$E$11*1000)+'[6]5. Плата за УРП'!$D$6</f>
        <v>4338.9220002339907</v>
      </c>
      <c r="L27" s="25">
        <f>SUMIFS('[6]1. Отчет АТС'!$F:$F,'[6]1. Отчет АТС'!$A:$A,$A27,'[6]1. Отчет АТС'!$B:$B,10)+'[6]2. Иные услуги'!$D$11+('[6]3. Услуги по передаче'!$E$11*1000)+('[6]4. СН (Установленные)'!$E$11*1000)+'[6]5. Плата за УРП'!$D$6</f>
        <v>4355.1520002339912</v>
      </c>
      <c r="M27" s="25">
        <f>SUMIFS('[6]1. Отчет АТС'!$F:$F,'[6]1. Отчет АТС'!$A:$A,$A27,'[6]1. Отчет АТС'!$B:$B,11)+'[6]2. Иные услуги'!$D$11+('[6]3. Услуги по передаче'!$E$11*1000)+('[6]4. СН (Установленные)'!$E$11*1000)+'[6]5. Плата за УРП'!$D$6</f>
        <v>4358.6120002339903</v>
      </c>
      <c r="N27" s="25">
        <f>SUMIFS('[6]1. Отчет АТС'!$F:$F,'[6]1. Отчет АТС'!$A:$A,$A27,'[6]1. Отчет АТС'!$B:$B,12)+'[6]2. Иные услуги'!$D$11+('[6]3. Услуги по передаче'!$E$11*1000)+('[6]4. СН (Установленные)'!$E$11*1000)+'[6]5. Плата за УРП'!$D$6</f>
        <v>4356.6120002339903</v>
      </c>
      <c r="O27" s="25">
        <f>SUMIFS('[6]1. Отчет АТС'!$F:$F,'[6]1. Отчет АТС'!$A:$A,$A27,'[6]1. Отчет АТС'!$B:$B,13)+'[6]2. Иные услуги'!$D$11+('[6]3. Услуги по передаче'!$E$11*1000)+('[6]4. СН (Установленные)'!$E$11*1000)+'[6]5. Плата за УРП'!$D$6</f>
        <v>4353.6220002339905</v>
      </c>
      <c r="P27" s="25">
        <f>SUMIFS('[6]1. Отчет АТС'!$F:$F,'[6]1. Отчет АТС'!$A:$A,$A27,'[6]1. Отчет АТС'!$B:$B,14)+'[6]2. Иные услуги'!$D$11+('[6]3. Услуги по передаче'!$E$11*1000)+('[6]4. СН (Установленные)'!$E$11*1000)+'[6]5. Плата за УРП'!$D$6</f>
        <v>4361.4720002339909</v>
      </c>
      <c r="Q27" s="25">
        <f>SUMIFS('[6]1. Отчет АТС'!$F:$F,'[6]1. Отчет АТС'!$A:$A,$A27,'[6]1. Отчет АТС'!$B:$B,15)+'[6]2. Иные услуги'!$D$11+('[6]3. Услуги по передаче'!$E$11*1000)+('[6]4. СН (Установленные)'!$E$11*1000)+'[6]5. Плата за УРП'!$D$6</f>
        <v>4359.642000233991</v>
      </c>
      <c r="R27" s="25">
        <f>SUMIFS('[6]1. Отчет АТС'!$F:$F,'[6]1. Отчет АТС'!$A:$A,$A27,'[6]1. Отчет АТС'!$B:$B,16)+'[6]2. Иные услуги'!$D$11+('[6]3. Услуги по передаче'!$E$11*1000)+('[6]4. СН (Установленные)'!$E$11*1000)+'[6]5. Плата за УРП'!$D$6</f>
        <v>4364.2220002339909</v>
      </c>
      <c r="S27" s="25">
        <f>SUMIFS('[6]1. Отчет АТС'!$F:$F,'[6]1. Отчет АТС'!$A:$A,$A27,'[6]1. Отчет АТС'!$B:$B,17)+'[6]2. Иные услуги'!$D$11+('[6]3. Услуги по передаче'!$E$11*1000)+('[6]4. СН (Установленные)'!$E$11*1000)+'[6]5. Плата за УРП'!$D$6</f>
        <v>4362.0020002339907</v>
      </c>
      <c r="T27" s="25">
        <f>SUMIFS('[6]1. Отчет АТС'!$F:$F,'[6]1. Отчет АТС'!$A:$A,$A27,'[6]1. Отчет АТС'!$B:$B,18)+'[6]2. Иные услуги'!$D$11+('[6]3. Услуги по передаче'!$E$11*1000)+('[6]4. СН (Установленные)'!$E$11*1000)+'[6]5. Плата за УРП'!$D$6</f>
        <v>4356.3120002339911</v>
      </c>
      <c r="U27" s="25">
        <f>SUMIFS('[6]1. Отчет АТС'!$F:$F,'[6]1. Отчет АТС'!$A:$A,$A27,'[6]1. Отчет АТС'!$B:$B,19)+'[6]2. Иные услуги'!$D$11+('[6]3. Услуги по передаче'!$E$11*1000)+('[6]4. СН (Установленные)'!$E$11*1000)+'[6]5. Плата за УРП'!$D$6</f>
        <v>4340.1920002339903</v>
      </c>
      <c r="V27" s="25">
        <f>SUMIFS('[6]1. Отчет АТС'!$F:$F,'[6]1. Отчет АТС'!$A:$A,$A27,'[6]1. Отчет АТС'!$B:$B,20)+'[6]2. Иные услуги'!$D$11+('[6]3. Услуги по передаче'!$E$11*1000)+('[6]4. СН (Установленные)'!$E$11*1000)+'[6]5. Плата за УРП'!$D$6</f>
        <v>4342.7720002339902</v>
      </c>
      <c r="W27" s="25">
        <f>SUMIFS('[6]1. Отчет АТС'!$F:$F,'[6]1. Отчет АТС'!$A:$A,$A27,'[6]1. Отчет АТС'!$B:$B,21)+'[6]2. Иные услуги'!$D$11+('[6]3. Услуги по передаче'!$E$11*1000)+('[6]4. СН (Установленные)'!$E$11*1000)+'[6]5. Плата за УРП'!$D$6</f>
        <v>4334.4720002339909</v>
      </c>
      <c r="X27" s="25">
        <f>SUMIFS('[6]1. Отчет АТС'!$F:$F,'[6]1. Отчет АТС'!$A:$A,$A27,'[6]1. Отчет АТС'!$B:$B,22)+'[6]2. Иные услуги'!$D$11+('[6]3. Услуги по передаче'!$E$11*1000)+('[6]4. СН (Установленные)'!$E$11*1000)+'[6]5. Плата за УРП'!$D$6</f>
        <v>4052.4220002339907</v>
      </c>
      <c r="Y27" s="25">
        <f>SUMIFS('[6]1. Отчет АТС'!$F:$F,'[6]1. Отчет АТС'!$A:$A,$A27,'[6]1. Отчет АТС'!$B:$B,23)+'[6]2. Иные услуги'!$D$11+('[6]3. Услуги по передаче'!$E$11*1000)+('[6]4. СН (Установленные)'!$E$11*1000)+'[6]5. Плата за УРП'!$D$6</f>
        <v>3674.6320002339908</v>
      </c>
    </row>
    <row r="28" spans="1:25">
      <c r="A28" s="24">
        <v>45522</v>
      </c>
      <c r="B28" s="25">
        <f>SUMIFS('[6]1. Отчет АТС'!$F:$F,'[6]1. Отчет АТС'!$A:$A,$A28,'[6]1. Отчет АТС'!$B:$B,0)+'[6]2. Иные услуги'!$D$11+('[6]3. Услуги по передаче'!$E$11*1000)+('[6]4. СН (Установленные)'!$E$11*1000)+'[6]5. Плата за УРП'!$D$6</f>
        <v>3452.1520002339912</v>
      </c>
      <c r="C28" s="25">
        <f>SUMIFS('[6]1. Отчет АТС'!$F:$F,'[6]1. Отчет АТС'!$A:$A,$A28,'[6]1. Отчет АТС'!$B:$B,1)+'[6]2. Иные услуги'!$D$11+('[6]3. Услуги по передаче'!$E$11*1000)+('[6]4. СН (Установленные)'!$E$11*1000)+'[6]5. Плата за УРП'!$D$6</f>
        <v>3362.5220002339911</v>
      </c>
      <c r="D28" s="25">
        <f>SUMIFS('[6]1. Отчет АТС'!$F:$F,'[6]1. Отчет АТС'!$A:$A,$A28,'[6]1. Отчет АТС'!$B:$B,2)+'[6]2. Иные услуги'!$D$11+('[6]3. Услуги по передаче'!$E$11*1000)+('[6]4. СН (Установленные)'!$E$11*1000)+'[6]5. Плата за УРП'!$D$6</f>
        <v>3191.8620002339908</v>
      </c>
      <c r="E28" s="25">
        <f>SUMIFS('[6]1. Отчет АТС'!$F:$F,'[6]1. Отчет АТС'!$A:$A,$A28,'[6]1. Отчет АТС'!$B:$B,3)+'[6]2. Иные услуги'!$D$11+('[6]3. Услуги по передаче'!$E$11*1000)+('[6]4. СН (Установленные)'!$E$11*1000)+'[6]5. Плата за УРП'!$D$6</f>
        <v>3128.912000233991</v>
      </c>
      <c r="F28" s="25">
        <f>SUMIFS('[6]1. Отчет АТС'!$F:$F,'[6]1. Отчет АТС'!$A:$A,$A28,'[6]1. Отчет АТС'!$B:$B,4)+'[6]2. Иные услуги'!$D$11+('[6]3. Услуги по передаче'!$E$11*1000)+('[6]4. СН (Установленные)'!$E$11*1000)+'[6]5. Плата за УРП'!$D$6</f>
        <v>3113.5620002339911</v>
      </c>
      <c r="G28" s="25">
        <f>SUMIFS('[6]1. Отчет АТС'!$F:$F,'[6]1. Отчет АТС'!$A:$A,$A28,'[6]1. Отчет АТС'!$B:$B,5)+'[6]2. Иные услуги'!$D$11+('[6]3. Услуги по передаче'!$E$11*1000)+('[6]4. СН (Установленные)'!$E$11*1000)+'[6]5. Плата за УРП'!$D$6</f>
        <v>3345.0320002339913</v>
      </c>
      <c r="H28" s="25">
        <f>SUMIFS('[6]1. Отчет АТС'!$F:$F,'[6]1. Отчет АТС'!$A:$A,$A28,'[6]1. Отчет АТС'!$B:$B,6)+'[6]2. Иные услуги'!$D$11+('[6]3. Услуги по передаче'!$E$11*1000)+('[6]4. СН (Установленные)'!$E$11*1000)+'[6]5. Плата за УРП'!$D$6</f>
        <v>3446.6320002339908</v>
      </c>
      <c r="I28" s="25">
        <f>SUMIFS('[6]1. Отчет АТС'!$F:$F,'[6]1. Отчет АТС'!$A:$A,$A28,'[6]1. Отчет АТС'!$B:$B,7)+'[6]2. Иные услуги'!$D$11+('[6]3. Услуги по передаче'!$E$11*1000)+('[6]4. СН (Установленные)'!$E$11*1000)+'[6]5. Плата за УРП'!$D$6</f>
        <v>3757.1320002339908</v>
      </c>
      <c r="J28" s="25">
        <f>SUMIFS('[6]1. Отчет АТС'!$F:$F,'[6]1. Отчет АТС'!$A:$A,$A28,'[6]1. Отчет АТС'!$B:$B,8)+'[6]2. Иные услуги'!$D$11+('[6]3. Услуги по передаче'!$E$11*1000)+('[6]4. СН (Установленные)'!$E$11*1000)+'[6]5. Плата за УРП'!$D$6</f>
        <v>4325.7820002339904</v>
      </c>
      <c r="K28" s="25">
        <f>SUMIFS('[6]1. Отчет АТС'!$F:$F,'[6]1. Отчет АТС'!$A:$A,$A28,'[6]1. Отчет АТС'!$B:$B,9)+'[6]2. Иные услуги'!$D$11+('[6]3. Услуги по передаче'!$E$11*1000)+('[6]4. СН (Установленные)'!$E$11*1000)+'[6]5. Плата за УРП'!$D$6</f>
        <v>4370.8520002339901</v>
      </c>
      <c r="L28" s="25">
        <f>SUMIFS('[6]1. Отчет АТС'!$F:$F,'[6]1. Отчет АТС'!$A:$A,$A28,'[6]1. Отчет АТС'!$B:$B,10)+'[6]2. Иные услуги'!$D$11+('[6]3. Услуги по передаче'!$E$11*1000)+('[6]4. СН (Установленные)'!$E$11*1000)+'[6]5. Плата за УРП'!$D$6</f>
        <v>4444.0820002339906</v>
      </c>
      <c r="M28" s="25">
        <f>SUMIFS('[6]1. Отчет АТС'!$F:$F,'[6]1. Отчет АТС'!$A:$A,$A28,'[6]1. Отчет АТС'!$B:$B,11)+'[6]2. Иные услуги'!$D$11+('[6]3. Услуги по передаче'!$E$11*1000)+('[6]4. СН (Установленные)'!$E$11*1000)+'[6]5. Плата за УРП'!$D$6</f>
        <v>4464.0520002339908</v>
      </c>
      <c r="N28" s="25">
        <f>SUMIFS('[6]1. Отчет АТС'!$F:$F,'[6]1. Отчет АТС'!$A:$A,$A28,'[6]1. Отчет АТС'!$B:$B,12)+'[6]2. Иные услуги'!$D$11+('[6]3. Услуги по передаче'!$E$11*1000)+('[6]4. СН (Установленные)'!$E$11*1000)+'[6]5. Плата за УРП'!$D$6</f>
        <v>4468.4720002339909</v>
      </c>
      <c r="O28" s="25">
        <f>SUMIFS('[6]1. Отчет АТС'!$F:$F,'[6]1. Отчет АТС'!$A:$A,$A28,'[6]1. Отчет АТС'!$B:$B,13)+'[6]2. Иные услуги'!$D$11+('[6]3. Услуги по передаче'!$E$11*1000)+('[6]4. СН (Установленные)'!$E$11*1000)+'[6]5. Плата за УРП'!$D$6</f>
        <v>4501.0820002339906</v>
      </c>
      <c r="P28" s="25">
        <f>SUMIFS('[6]1. Отчет АТС'!$F:$F,'[6]1. Отчет АТС'!$A:$A,$A28,'[6]1. Отчет АТС'!$B:$B,14)+'[6]2. Иные услуги'!$D$11+('[6]3. Услуги по передаче'!$E$11*1000)+('[6]4. СН (Установленные)'!$E$11*1000)+'[6]5. Плата за УРП'!$D$6</f>
        <v>4544.7220002339909</v>
      </c>
      <c r="Q28" s="25">
        <f>SUMIFS('[6]1. Отчет АТС'!$F:$F,'[6]1. Отчет АТС'!$A:$A,$A28,'[6]1. Отчет АТС'!$B:$B,15)+'[6]2. Иные услуги'!$D$11+('[6]3. Услуги по передаче'!$E$11*1000)+('[6]4. СН (Установленные)'!$E$11*1000)+'[6]5. Плата за УРП'!$D$6</f>
        <v>4476.6220002339905</v>
      </c>
      <c r="R28" s="25">
        <f>SUMIFS('[6]1. Отчет АТС'!$F:$F,'[6]1. Отчет АТС'!$A:$A,$A28,'[6]1. Отчет АТС'!$B:$B,16)+'[6]2. Иные услуги'!$D$11+('[6]3. Услуги по передаче'!$E$11*1000)+('[6]4. СН (Установленные)'!$E$11*1000)+'[6]5. Плата за УРП'!$D$6</f>
        <v>4479.4120002339914</v>
      </c>
      <c r="S28" s="25">
        <f>SUMIFS('[6]1. Отчет АТС'!$F:$F,'[6]1. Отчет АТС'!$A:$A,$A28,'[6]1. Отчет АТС'!$B:$B,17)+'[6]2. Иные услуги'!$D$11+('[6]3. Услуги по передаче'!$E$11*1000)+('[6]4. СН (Установленные)'!$E$11*1000)+'[6]5. Плата за УРП'!$D$6</f>
        <v>4479.7120002339907</v>
      </c>
      <c r="T28" s="25">
        <f>SUMIFS('[6]1. Отчет АТС'!$F:$F,'[6]1. Отчет АТС'!$A:$A,$A28,'[6]1. Отчет АТС'!$B:$B,18)+'[6]2. Иные услуги'!$D$11+('[6]3. Услуги по передаче'!$E$11*1000)+('[6]4. СН (Установленные)'!$E$11*1000)+'[6]5. Плата за УРП'!$D$6</f>
        <v>4480.4520002339905</v>
      </c>
      <c r="U28" s="25">
        <f>SUMIFS('[6]1. Отчет АТС'!$F:$F,'[6]1. Отчет АТС'!$A:$A,$A28,'[6]1. Отчет АТС'!$B:$B,19)+'[6]2. Иные услуги'!$D$11+('[6]3. Услуги по передаче'!$E$11*1000)+('[6]4. СН (Установленные)'!$E$11*1000)+'[6]5. Плата за УРП'!$D$6</f>
        <v>4399.9920002339913</v>
      </c>
      <c r="V28" s="25">
        <f>SUMIFS('[6]1. Отчет АТС'!$F:$F,'[6]1. Отчет АТС'!$A:$A,$A28,'[6]1. Отчет АТС'!$B:$B,20)+'[6]2. Иные услуги'!$D$11+('[6]3. Услуги по передаче'!$E$11*1000)+('[6]4. СН (Установленные)'!$E$11*1000)+'[6]5. Плата за УРП'!$D$6</f>
        <v>4404.0320002339904</v>
      </c>
      <c r="W28" s="25">
        <f>SUMIFS('[6]1. Отчет АТС'!$F:$F,'[6]1. Отчет АТС'!$A:$A,$A28,'[6]1. Отчет АТС'!$B:$B,21)+'[6]2. Иные услуги'!$D$11+('[6]3. Услуги по передаче'!$E$11*1000)+('[6]4. СН (Установленные)'!$E$11*1000)+'[6]5. Плата за УРП'!$D$6</f>
        <v>4363.7120002339907</v>
      </c>
      <c r="X28" s="25">
        <f>SUMIFS('[6]1. Отчет АТС'!$F:$F,'[6]1. Отчет АТС'!$A:$A,$A28,'[6]1. Отчет АТС'!$B:$B,22)+'[6]2. Иные услуги'!$D$11+('[6]3. Услуги по передаче'!$E$11*1000)+('[6]4. СН (Установленные)'!$E$11*1000)+'[6]5. Плата за УРП'!$D$6</f>
        <v>4305.5520002339908</v>
      </c>
      <c r="Y28" s="25">
        <f>SUMIFS('[6]1. Отчет АТС'!$F:$F,'[6]1. Отчет АТС'!$A:$A,$A28,'[6]1. Отчет АТС'!$B:$B,23)+'[6]2. Иные услуги'!$D$11+('[6]3. Услуги по передаче'!$E$11*1000)+('[6]4. СН (Установленные)'!$E$11*1000)+'[6]5. Плата за УРП'!$D$6</f>
        <v>3751.142000233991</v>
      </c>
    </row>
    <row r="29" spans="1:25">
      <c r="A29" s="24">
        <v>45523</v>
      </c>
      <c r="B29" s="25">
        <f>SUMIFS('[6]1. Отчет АТС'!$F:$F,'[6]1. Отчет АТС'!$A:$A,$A29,'[6]1. Отчет АТС'!$B:$B,0)+'[6]2. Иные услуги'!$D$11+('[6]3. Услуги по передаче'!$E$11*1000)+('[6]4. СН (Установленные)'!$E$11*1000)+'[6]5. Плата за УРП'!$D$6</f>
        <v>3477.5920002339908</v>
      </c>
      <c r="C29" s="25">
        <f>SUMIFS('[6]1. Отчет АТС'!$F:$F,'[6]1. Отчет АТС'!$A:$A,$A29,'[6]1. Отчет АТС'!$B:$B,1)+'[6]2. Иные услуги'!$D$11+('[6]3. Услуги по передаче'!$E$11*1000)+('[6]4. СН (Установленные)'!$E$11*1000)+'[6]5. Плата за УРП'!$D$6</f>
        <v>3429.7520002339911</v>
      </c>
      <c r="D29" s="25">
        <f>SUMIFS('[6]1. Отчет АТС'!$F:$F,'[6]1. Отчет АТС'!$A:$A,$A29,'[6]1. Отчет АТС'!$B:$B,2)+'[6]2. Иные услуги'!$D$11+('[6]3. Услуги по передаче'!$E$11*1000)+('[6]4. СН (Установленные)'!$E$11*1000)+'[6]5. Плата за УРП'!$D$6</f>
        <v>3225.5620002339911</v>
      </c>
      <c r="E29" s="25">
        <f>SUMIFS('[6]1. Отчет АТС'!$F:$F,'[6]1. Отчет АТС'!$A:$A,$A29,'[6]1. Отчет АТС'!$B:$B,3)+'[6]2. Иные услуги'!$D$11+('[6]3. Услуги по передаче'!$E$11*1000)+('[6]4. СН (Установленные)'!$E$11*1000)+'[6]5. Плата за УРП'!$D$6</f>
        <v>3081.4920002339909</v>
      </c>
      <c r="F29" s="25">
        <f>SUMIFS('[6]1. Отчет АТС'!$F:$F,'[6]1. Отчет АТС'!$A:$A,$A29,'[6]1. Отчет АТС'!$B:$B,4)+'[6]2. Иные услуги'!$D$11+('[6]3. Услуги по передаче'!$E$11*1000)+('[6]4. СН (Установленные)'!$E$11*1000)+'[6]5. Плата за УРП'!$D$6</f>
        <v>3064.9820002339911</v>
      </c>
      <c r="G29" s="25">
        <f>SUMIFS('[6]1. Отчет АТС'!$F:$F,'[6]1. Отчет АТС'!$A:$A,$A29,'[6]1. Отчет АТС'!$B:$B,5)+'[6]2. Иные услуги'!$D$11+('[6]3. Услуги по передаче'!$E$11*1000)+('[6]4. СН (Установленные)'!$E$11*1000)+'[6]5. Плата за УРП'!$D$6</f>
        <v>3372.1120002339912</v>
      </c>
      <c r="H29" s="25">
        <f>SUMIFS('[6]1. Отчет АТС'!$F:$F,'[6]1. Отчет АТС'!$A:$A,$A29,'[6]1. Отчет АТС'!$B:$B,6)+'[6]2. Иные услуги'!$D$11+('[6]3. Услуги по передаче'!$E$11*1000)+('[6]4. СН (Установленные)'!$E$11*1000)+'[6]5. Плата за УРП'!$D$6</f>
        <v>3467.4020002339912</v>
      </c>
      <c r="I29" s="25">
        <f>SUMIFS('[6]1. Отчет АТС'!$F:$F,'[6]1. Отчет АТС'!$A:$A,$A29,'[6]1. Отчет АТС'!$B:$B,7)+'[6]2. Иные услуги'!$D$11+('[6]3. Услуги по передаче'!$E$11*1000)+('[6]4. СН (Установленные)'!$E$11*1000)+'[6]5. Плата за УРП'!$D$6</f>
        <v>3799.2120002339907</v>
      </c>
      <c r="J29" s="25">
        <f>SUMIFS('[6]1. Отчет АТС'!$F:$F,'[6]1. Отчет АТС'!$A:$A,$A29,'[6]1. Отчет АТС'!$B:$B,8)+'[6]2. Иные услуги'!$D$11+('[6]3. Услуги по передаче'!$E$11*1000)+('[6]4. СН (Установленные)'!$E$11*1000)+'[6]5. Плата за УРП'!$D$6</f>
        <v>4352.3420002339908</v>
      </c>
      <c r="K29" s="25">
        <f>SUMIFS('[6]1. Отчет АТС'!$F:$F,'[6]1. Отчет АТС'!$A:$A,$A29,'[6]1. Отчет АТС'!$B:$B,9)+'[6]2. Иные услуги'!$D$11+('[6]3. Услуги по передаче'!$E$11*1000)+('[6]4. СН (Установленные)'!$E$11*1000)+'[6]5. Плата за УРП'!$D$6</f>
        <v>4462.9620002339907</v>
      </c>
      <c r="L29" s="25">
        <f>SUMIFS('[6]1. Отчет АТС'!$F:$F,'[6]1. Отчет АТС'!$A:$A,$A29,'[6]1. Отчет АТС'!$B:$B,10)+'[6]2. Иные услуги'!$D$11+('[6]3. Услуги по передаче'!$E$11*1000)+('[6]4. СН (Установленные)'!$E$11*1000)+'[6]5. Плата за УРП'!$D$6</f>
        <v>4585.5220002339902</v>
      </c>
      <c r="M29" s="25">
        <f>SUMIFS('[6]1. Отчет АТС'!$F:$F,'[6]1. Отчет АТС'!$A:$A,$A29,'[6]1. Отчет АТС'!$B:$B,11)+'[6]2. Иные услуги'!$D$11+('[6]3. Услуги по передаче'!$E$11*1000)+('[6]4. СН (Установленные)'!$E$11*1000)+'[6]5. Плата за УРП'!$D$6</f>
        <v>4627.2120002339907</v>
      </c>
      <c r="N29" s="25">
        <f>SUMIFS('[6]1. Отчет АТС'!$F:$F,'[6]1. Отчет АТС'!$A:$A,$A29,'[6]1. Отчет АТС'!$B:$B,12)+'[6]2. Иные услуги'!$D$11+('[6]3. Услуги по передаче'!$E$11*1000)+('[6]4. СН (Установленные)'!$E$11*1000)+'[6]5. Плата за УРП'!$D$6</f>
        <v>4642.5220002339902</v>
      </c>
      <c r="O29" s="25">
        <f>SUMIFS('[6]1. Отчет АТС'!$F:$F,'[6]1. Отчет АТС'!$A:$A,$A29,'[6]1. Отчет АТС'!$B:$B,13)+'[6]2. Иные услуги'!$D$11+('[6]3. Услуги по передаче'!$E$11*1000)+('[6]4. СН (Установленные)'!$E$11*1000)+'[6]5. Плата за УРП'!$D$6</f>
        <v>4659.3020002339908</v>
      </c>
      <c r="P29" s="25">
        <f>SUMIFS('[6]1. Отчет АТС'!$F:$F,'[6]1. Отчет АТС'!$A:$A,$A29,'[6]1. Отчет АТС'!$B:$B,14)+'[6]2. Иные услуги'!$D$11+('[6]3. Услуги по передаче'!$E$11*1000)+('[6]4. СН (Установленные)'!$E$11*1000)+'[6]5. Плата за УРП'!$D$6</f>
        <v>4692.6620002339914</v>
      </c>
      <c r="Q29" s="25">
        <f>SUMIFS('[6]1. Отчет АТС'!$F:$F,'[6]1. Отчет АТС'!$A:$A,$A29,'[6]1. Отчет АТС'!$B:$B,15)+'[6]2. Иные услуги'!$D$11+('[6]3. Услуги по передаче'!$E$11*1000)+('[6]4. СН (Установленные)'!$E$11*1000)+'[6]5. Плата за УРП'!$D$6</f>
        <v>4710.3520002339901</v>
      </c>
      <c r="R29" s="25">
        <f>SUMIFS('[6]1. Отчет АТС'!$F:$F,'[6]1. Отчет АТС'!$A:$A,$A29,'[6]1. Отчет АТС'!$B:$B,16)+'[6]2. Иные услуги'!$D$11+('[6]3. Услуги по передаче'!$E$11*1000)+('[6]4. СН (Установленные)'!$E$11*1000)+'[6]5. Плата за УРП'!$D$6</f>
        <v>4717.7320002339911</v>
      </c>
      <c r="S29" s="25">
        <f>SUMIFS('[6]1. Отчет АТС'!$F:$F,'[6]1. Отчет АТС'!$A:$A,$A29,'[6]1. Отчет АТС'!$B:$B,17)+'[6]2. Иные услуги'!$D$11+('[6]3. Услуги по передаче'!$E$11*1000)+('[6]4. СН (Установленные)'!$E$11*1000)+'[6]5. Плата за УРП'!$D$6</f>
        <v>4725.4420002339903</v>
      </c>
      <c r="T29" s="25">
        <f>SUMIFS('[6]1. Отчет АТС'!$F:$F,'[6]1. Отчет АТС'!$A:$A,$A29,'[6]1. Отчет АТС'!$B:$B,18)+'[6]2. Иные услуги'!$D$11+('[6]3. Услуги по передаче'!$E$11*1000)+('[6]4. СН (Установленные)'!$E$11*1000)+'[6]5. Плата за УРП'!$D$6</f>
        <v>4658.5820002339906</v>
      </c>
      <c r="U29" s="25">
        <f>SUMIFS('[6]1. Отчет АТС'!$F:$F,'[6]1. Отчет АТС'!$A:$A,$A29,'[6]1. Отчет АТС'!$B:$B,19)+'[6]2. Иные услуги'!$D$11+('[6]3. Услуги по передаче'!$E$11*1000)+('[6]4. СН (Установленные)'!$E$11*1000)+'[6]5. Плата за УРП'!$D$6</f>
        <v>4541.7820002339904</v>
      </c>
      <c r="V29" s="25">
        <f>SUMIFS('[6]1. Отчет АТС'!$F:$F,'[6]1. Отчет АТС'!$A:$A,$A29,'[6]1. Отчет АТС'!$B:$B,20)+'[6]2. Иные услуги'!$D$11+('[6]3. Услуги по передаче'!$E$11*1000)+('[6]4. СН (Установленные)'!$E$11*1000)+'[6]5. Плата за УРП'!$D$6</f>
        <v>4566.1620002339914</v>
      </c>
      <c r="W29" s="25">
        <f>SUMIFS('[6]1. Отчет АТС'!$F:$F,'[6]1. Отчет АТС'!$A:$A,$A29,'[6]1. Отчет АТС'!$B:$B,21)+'[6]2. Иные услуги'!$D$11+('[6]3. Услуги по передаче'!$E$11*1000)+('[6]4. СН (Установленные)'!$E$11*1000)+'[6]5. Плата за УРП'!$D$6</f>
        <v>4497.6320002339908</v>
      </c>
      <c r="X29" s="25">
        <f>SUMIFS('[6]1. Отчет АТС'!$F:$F,'[6]1. Отчет АТС'!$A:$A,$A29,'[6]1. Отчет АТС'!$B:$B,22)+'[6]2. Иные услуги'!$D$11+('[6]3. Услуги по передаче'!$E$11*1000)+('[6]4. СН (Установленные)'!$E$11*1000)+'[6]5. Плата за УРП'!$D$6</f>
        <v>4335.3020002339908</v>
      </c>
      <c r="Y29" s="25">
        <f>SUMIFS('[6]1. Отчет АТС'!$F:$F,'[6]1. Отчет АТС'!$A:$A,$A29,'[6]1. Отчет АТС'!$B:$B,23)+'[6]2. Иные услуги'!$D$11+('[6]3. Услуги по передаче'!$E$11*1000)+('[6]4. СН (Установленные)'!$E$11*1000)+'[6]5. Плата за УРП'!$D$6</f>
        <v>3815.7520002339911</v>
      </c>
    </row>
    <row r="30" spans="1:25">
      <c r="A30" s="24">
        <v>45524</v>
      </c>
      <c r="B30" s="25">
        <f>SUMIFS('[6]1. Отчет АТС'!$F:$F,'[6]1. Отчет АТС'!$A:$A,$A30,'[6]1. Отчет АТС'!$B:$B,0)+'[6]2. Иные услуги'!$D$11+('[6]3. Услуги по передаче'!$E$11*1000)+('[6]4. СН (Установленные)'!$E$11*1000)+'[6]5. Плата за УРП'!$D$6</f>
        <v>3495.9020002339912</v>
      </c>
      <c r="C30" s="25">
        <f>SUMIFS('[6]1. Отчет АТС'!$F:$F,'[6]1. Отчет АТС'!$A:$A,$A30,'[6]1. Отчет АТС'!$B:$B,1)+'[6]2. Иные услуги'!$D$11+('[6]3. Услуги по передаче'!$E$11*1000)+('[6]4. СН (Установленные)'!$E$11*1000)+'[6]5. Плата за УРП'!$D$6</f>
        <v>3453.4020002339912</v>
      </c>
      <c r="D30" s="25">
        <f>SUMIFS('[6]1. Отчет АТС'!$F:$F,'[6]1. Отчет АТС'!$A:$A,$A30,'[6]1. Отчет АТС'!$B:$B,2)+'[6]2. Иные услуги'!$D$11+('[6]3. Услуги по передаче'!$E$11*1000)+('[6]4. СН (Установленные)'!$E$11*1000)+'[6]5. Плата за УРП'!$D$6</f>
        <v>3241.2620002339909</v>
      </c>
      <c r="E30" s="25">
        <f>SUMIFS('[6]1. Отчет АТС'!$F:$F,'[6]1. Отчет АТС'!$A:$A,$A30,'[6]1. Отчет АТС'!$B:$B,3)+'[6]2. Иные услуги'!$D$11+('[6]3. Услуги по передаче'!$E$11*1000)+('[6]4. СН (Установленные)'!$E$11*1000)+'[6]5. Плата за УРП'!$D$6</f>
        <v>3132.622000233991</v>
      </c>
      <c r="F30" s="25">
        <f>SUMIFS('[6]1. Отчет АТС'!$F:$F,'[6]1. Отчет АТС'!$A:$A,$A30,'[6]1. Отчет АТС'!$B:$B,4)+'[6]2. Иные услуги'!$D$11+('[6]3. Услуги по передаче'!$E$11*1000)+('[6]4. СН (Установленные)'!$E$11*1000)+'[6]5. Плата за УРП'!$D$6</f>
        <v>3073.2820002339909</v>
      </c>
      <c r="G30" s="25">
        <f>SUMIFS('[6]1. Отчет АТС'!$F:$F,'[6]1. Отчет АТС'!$A:$A,$A30,'[6]1. Отчет АТС'!$B:$B,5)+'[6]2. Иные услуги'!$D$11+('[6]3. Услуги по передаче'!$E$11*1000)+('[6]4. СН (Установленные)'!$E$11*1000)+'[6]5. Плата за УРП'!$D$6</f>
        <v>3264.5320002339909</v>
      </c>
      <c r="H30" s="25">
        <f>SUMIFS('[6]1. Отчет АТС'!$F:$F,'[6]1. Отчет АТС'!$A:$A,$A30,'[6]1. Отчет АТС'!$B:$B,6)+'[6]2. Иные услуги'!$D$11+('[6]3. Услуги по передаче'!$E$11*1000)+('[6]4. СН (Установленные)'!$E$11*1000)+'[6]5. Плата за УРП'!$D$6</f>
        <v>3400.1120002339912</v>
      </c>
      <c r="I30" s="25">
        <f>SUMIFS('[6]1. Отчет АТС'!$F:$F,'[6]1. Отчет АТС'!$A:$A,$A30,'[6]1. Отчет АТС'!$B:$B,7)+'[6]2. Иные услуги'!$D$11+('[6]3. Услуги по передаче'!$E$11*1000)+('[6]4. СН (Установленные)'!$E$11*1000)+'[6]5. Плата за УРП'!$D$6</f>
        <v>3691.1520002339912</v>
      </c>
      <c r="J30" s="25">
        <f>SUMIFS('[6]1. Отчет АТС'!$F:$F,'[6]1. Отчет АТС'!$A:$A,$A30,'[6]1. Отчет АТС'!$B:$B,8)+'[6]2. Иные услуги'!$D$11+('[6]3. Услуги по передаче'!$E$11*1000)+('[6]4. СН (Установленные)'!$E$11*1000)+'[6]5. Плата за УРП'!$D$6</f>
        <v>4331.2920002339906</v>
      </c>
      <c r="K30" s="25">
        <f>SUMIFS('[6]1. Отчет АТС'!$F:$F,'[6]1. Отчет АТС'!$A:$A,$A30,'[6]1. Отчет АТС'!$B:$B,9)+'[6]2. Иные услуги'!$D$11+('[6]3. Услуги по передаче'!$E$11*1000)+('[6]4. СН (Установленные)'!$E$11*1000)+'[6]5. Плата за УРП'!$D$6</f>
        <v>4358.1520002339912</v>
      </c>
      <c r="L30" s="25">
        <f>SUMIFS('[6]1. Отчет АТС'!$F:$F,'[6]1. Отчет АТС'!$A:$A,$A30,'[6]1. Отчет АТС'!$B:$B,10)+'[6]2. Иные услуги'!$D$11+('[6]3. Услуги по передаче'!$E$11*1000)+('[6]4. СН (Установленные)'!$E$11*1000)+'[6]5. Плата за УРП'!$D$6</f>
        <v>4404.5920002339908</v>
      </c>
      <c r="M30" s="25">
        <f>SUMIFS('[6]1. Отчет АТС'!$F:$F,'[6]1. Отчет АТС'!$A:$A,$A30,'[6]1. Отчет АТС'!$B:$B,11)+'[6]2. Иные услуги'!$D$11+('[6]3. Услуги по передаче'!$E$11*1000)+('[6]4. СН (Установленные)'!$E$11*1000)+'[6]5. Плата за УРП'!$D$6</f>
        <v>4440.1220002339905</v>
      </c>
      <c r="N30" s="25">
        <f>SUMIFS('[6]1. Отчет АТС'!$F:$F,'[6]1. Отчет АТС'!$A:$A,$A30,'[6]1. Отчет АТС'!$B:$B,12)+'[6]2. Иные услуги'!$D$11+('[6]3. Услуги по передаче'!$E$11*1000)+('[6]4. СН (Установленные)'!$E$11*1000)+'[6]5. Плата за УРП'!$D$6</f>
        <v>4468.1820002339909</v>
      </c>
      <c r="O30" s="25">
        <f>SUMIFS('[6]1. Отчет АТС'!$F:$F,'[6]1. Отчет АТС'!$A:$A,$A30,'[6]1. Отчет АТС'!$B:$B,13)+'[6]2. Иные услуги'!$D$11+('[6]3. Услуги по передаче'!$E$11*1000)+('[6]4. СН (Установленные)'!$E$11*1000)+'[6]5. Плата за УРП'!$D$6</f>
        <v>4429.8220002339913</v>
      </c>
      <c r="P30" s="25">
        <f>SUMIFS('[6]1. Отчет АТС'!$F:$F,'[6]1. Отчет АТС'!$A:$A,$A30,'[6]1. Отчет АТС'!$B:$B,14)+'[6]2. Иные услуги'!$D$11+('[6]3. Услуги по передаче'!$E$11*1000)+('[6]4. СН (Установленные)'!$E$11*1000)+'[6]5. Плата за УРП'!$D$6</f>
        <v>4445.7020002339905</v>
      </c>
      <c r="Q30" s="25">
        <f>SUMIFS('[6]1. Отчет АТС'!$F:$F,'[6]1. Отчет АТС'!$A:$A,$A30,'[6]1. Отчет АТС'!$B:$B,15)+'[6]2. Иные услуги'!$D$11+('[6]3. Услуги по передаче'!$E$11*1000)+('[6]4. СН (Установленные)'!$E$11*1000)+'[6]5. Плата за УРП'!$D$6</f>
        <v>4452.9720002339909</v>
      </c>
      <c r="R30" s="25">
        <f>SUMIFS('[6]1. Отчет АТС'!$F:$F,'[6]1. Отчет АТС'!$A:$A,$A30,'[6]1. Отчет АТС'!$B:$B,16)+'[6]2. Иные услуги'!$D$11+('[6]3. Услуги по передаче'!$E$11*1000)+('[6]4. СН (Установленные)'!$E$11*1000)+'[6]5. Плата за УРП'!$D$6</f>
        <v>4437.1120002339903</v>
      </c>
      <c r="S30" s="25">
        <f>SUMIFS('[6]1. Отчет АТС'!$F:$F,'[6]1. Отчет АТС'!$A:$A,$A30,'[6]1. Отчет АТС'!$B:$B,17)+'[6]2. Иные услуги'!$D$11+('[6]3. Услуги по передаче'!$E$11*1000)+('[6]4. СН (Установленные)'!$E$11*1000)+'[6]5. Плата за УРП'!$D$6</f>
        <v>4434.6920002339903</v>
      </c>
      <c r="T30" s="25">
        <f>SUMIFS('[6]1. Отчет АТС'!$F:$F,'[6]1. Отчет АТС'!$A:$A,$A30,'[6]1. Отчет АТС'!$B:$B,18)+'[6]2. Иные услуги'!$D$11+('[6]3. Услуги по передаче'!$E$11*1000)+('[6]4. СН (Установленные)'!$E$11*1000)+'[6]5. Плата за УРП'!$D$6</f>
        <v>4384.1520002339912</v>
      </c>
      <c r="U30" s="25">
        <f>SUMIFS('[6]1. Отчет АТС'!$F:$F,'[6]1. Отчет АТС'!$A:$A,$A30,'[6]1. Отчет АТС'!$B:$B,19)+'[6]2. Иные услуги'!$D$11+('[6]3. Услуги по передаче'!$E$11*1000)+('[6]4. СН (Установленные)'!$E$11*1000)+'[6]5. Плата за УРП'!$D$6</f>
        <v>4364.6120002339903</v>
      </c>
      <c r="V30" s="25">
        <f>SUMIFS('[6]1. Отчет АТС'!$F:$F,'[6]1. Отчет АТС'!$A:$A,$A30,'[6]1. Отчет АТС'!$B:$B,20)+'[6]2. Иные услуги'!$D$11+('[6]3. Услуги по передаче'!$E$11*1000)+('[6]4. СН (Установленные)'!$E$11*1000)+'[6]5. Плата за УРП'!$D$6</f>
        <v>4359.8720002339905</v>
      </c>
      <c r="W30" s="25">
        <f>SUMIFS('[6]1. Отчет АТС'!$F:$F,'[6]1. Отчет АТС'!$A:$A,$A30,'[6]1. Отчет АТС'!$B:$B,21)+'[6]2. Иные услуги'!$D$11+('[6]3. Услуги по передаче'!$E$11*1000)+('[6]4. СН (Установленные)'!$E$11*1000)+'[6]5. Плата за УРП'!$D$6</f>
        <v>4342.3320002339906</v>
      </c>
      <c r="X30" s="25">
        <f>SUMIFS('[6]1. Отчет АТС'!$F:$F,'[6]1. Отчет АТС'!$A:$A,$A30,'[6]1. Отчет АТС'!$B:$B,22)+'[6]2. Иные услуги'!$D$11+('[6]3. Услуги по передаче'!$E$11*1000)+('[6]4. СН (Установленные)'!$E$11*1000)+'[6]5. Плата за УРП'!$D$6</f>
        <v>3905.662000233991</v>
      </c>
      <c r="Y30" s="25">
        <f>SUMIFS('[6]1. Отчет АТС'!$F:$F,'[6]1. Отчет АТС'!$A:$A,$A30,'[6]1. Отчет АТС'!$B:$B,23)+'[6]2. Иные услуги'!$D$11+('[6]3. Услуги по передаче'!$E$11*1000)+('[6]4. СН (Установленные)'!$E$11*1000)+'[6]5. Плата за УРП'!$D$6</f>
        <v>3560.5220002339911</v>
      </c>
    </row>
    <row r="31" spans="1:25">
      <c r="A31" s="24">
        <v>45525</v>
      </c>
      <c r="B31" s="25">
        <f>SUMIFS('[6]1. Отчет АТС'!$F:$F,'[6]1. Отчет АТС'!$A:$A,$A31,'[6]1. Отчет АТС'!$B:$B,0)+'[6]2. Иные услуги'!$D$11+('[6]3. Услуги по передаче'!$E$11*1000)+('[6]4. СН (Установленные)'!$E$11*1000)+'[6]5. Плата за УРП'!$D$6</f>
        <v>3338.5520002339908</v>
      </c>
      <c r="C31" s="25">
        <f>SUMIFS('[6]1. Отчет АТС'!$F:$F,'[6]1. Отчет АТС'!$A:$A,$A31,'[6]1. Отчет АТС'!$B:$B,1)+'[6]2. Иные услуги'!$D$11+('[6]3. Услуги по передаче'!$E$11*1000)+('[6]4. СН (Установленные)'!$E$11*1000)+'[6]5. Плата за УРП'!$D$6</f>
        <v>3189.2120002339907</v>
      </c>
      <c r="D31" s="25">
        <f>SUMIFS('[6]1. Отчет АТС'!$F:$F,'[6]1. Отчет АТС'!$A:$A,$A31,'[6]1. Отчет АТС'!$B:$B,2)+'[6]2. Иные услуги'!$D$11+('[6]3. Услуги по передаче'!$E$11*1000)+('[6]4. СН (Установленные)'!$E$11*1000)+'[6]5. Плата за УРП'!$D$6</f>
        <v>2993.5620002339911</v>
      </c>
      <c r="E31" s="25">
        <f>SUMIFS('[6]1. Отчет АТС'!$F:$F,'[6]1. Отчет АТС'!$A:$A,$A31,'[6]1. Отчет АТС'!$B:$B,3)+'[6]2. Иные услуги'!$D$11+('[6]3. Услуги по передаче'!$E$11*1000)+('[6]4. СН (Установленные)'!$E$11*1000)+'[6]5. Плата за УРП'!$D$6</f>
        <v>2372.602000233991</v>
      </c>
      <c r="F31" s="25">
        <f>SUMIFS('[6]1. Отчет АТС'!$F:$F,'[6]1. Отчет АТС'!$A:$A,$A31,'[6]1. Отчет АТС'!$B:$B,4)+'[6]2. Иные услуги'!$D$11+('[6]3. Услуги по передаче'!$E$11*1000)+('[6]4. СН (Установленные)'!$E$11*1000)+'[6]5. Плата за УРП'!$D$6</f>
        <v>2466.6920002339912</v>
      </c>
      <c r="G31" s="25">
        <f>SUMIFS('[6]1. Отчет АТС'!$F:$F,'[6]1. Отчет АТС'!$A:$A,$A31,'[6]1. Отчет АТС'!$B:$B,5)+'[6]2. Иные услуги'!$D$11+('[6]3. Услуги по передаче'!$E$11*1000)+('[6]4. СН (Установленные)'!$E$11*1000)+'[6]5. Плата за УРП'!$D$6</f>
        <v>2286.2720002339911</v>
      </c>
      <c r="H31" s="25">
        <f>SUMIFS('[6]1. Отчет АТС'!$F:$F,'[6]1. Отчет АТС'!$A:$A,$A31,'[6]1. Отчет АТС'!$B:$B,6)+'[6]2. Иные услуги'!$D$11+('[6]3. Услуги по передаче'!$E$11*1000)+('[6]4. СН (Установленные)'!$E$11*1000)+'[6]5. Плата за УРП'!$D$6</f>
        <v>3236.082000233991</v>
      </c>
      <c r="I31" s="25">
        <f>SUMIFS('[6]1. Отчет АТС'!$F:$F,'[6]1. Отчет АТС'!$A:$A,$A31,'[6]1. Отчет АТС'!$B:$B,7)+'[6]2. Иные услуги'!$D$11+('[6]3. Услуги по передаче'!$E$11*1000)+('[6]4. СН (Установленные)'!$E$11*1000)+'[6]5. Плата за УРП'!$D$6</f>
        <v>3461.8820002339908</v>
      </c>
      <c r="J31" s="25">
        <f>SUMIFS('[6]1. Отчет АТС'!$F:$F,'[6]1. Отчет АТС'!$A:$A,$A31,'[6]1. Отчет АТС'!$B:$B,8)+'[6]2. Иные услуги'!$D$11+('[6]3. Услуги по передаче'!$E$11*1000)+('[6]4. СН (Установленные)'!$E$11*1000)+'[6]5. Плата за УРП'!$D$6</f>
        <v>3809.872000233991</v>
      </c>
      <c r="K31" s="25">
        <f>SUMIFS('[6]1. Отчет АТС'!$F:$F,'[6]1. Отчет АТС'!$A:$A,$A31,'[6]1. Отчет АТС'!$B:$B,9)+'[6]2. Иные услуги'!$D$11+('[6]3. Услуги по передаче'!$E$11*1000)+('[6]4. СН (Установленные)'!$E$11*1000)+'[6]5. Плата за УРП'!$D$6</f>
        <v>4138.9520002339905</v>
      </c>
      <c r="L31" s="25">
        <f>SUMIFS('[6]1. Отчет АТС'!$F:$F,'[6]1. Отчет АТС'!$A:$A,$A31,'[6]1. Отчет АТС'!$B:$B,10)+'[6]2. Иные услуги'!$D$11+('[6]3. Услуги по передаче'!$E$11*1000)+('[6]4. СН (Установленные)'!$E$11*1000)+'[6]5. Плата за УРП'!$D$6</f>
        <v>4214.8620002339912</v>
      </c>
      <c r="M31" s="25">
        <f>SUMIFS('[6]1. Отчет АТС'!$F:$F,'[6]1. Отчет АТС'!$A:$A,$A31,'[6]1. Отчет АТС'!$B:$B,11)+'[6]2. Иные услуги'!$D$11+('[6]3. Услуги по передаче'!$E$11*1000)+('[6]4. СН (Установленные)'!$E$11*1000)+'[6]5. Плата за УРП'!$D$6</f>
        <v>4238.2220002339909</v>
      </c>
      <c r="N31" s="25">
        <f>SUMIFS('[6]1. Отчет АТС'!$F:$F,'[6]1. Отчет АТС'!$A:$A,$A31,'[6]1. Отчет АТС'!$B:$B,12)+'[6]2. Иные услуги'!$D$11+('[6]3. Услуги по передаче'!$E$11*1000)+('[6]4. СН (Установленные)'!$E$11*1000)+'[6]5. Плата за УРП'!$D$6</f>
        <v>3954.6320002339908</v>
      </c>
      <c r="O31" s="25">
        <f>SUMIFS('[6]1. Отчет АТС'!$F:$F,'[6]1. Отчет АТС'!$A:$A,$A31,'[6]1. Отчет АТС'!$B:$B,13)+'[6]2. Иные услуги'!$D$11+('[6]3. Услуги по передаче'!$E$11*1000)+('[6]4. СН (Установленные)'!$E$11*1000)+'[6]5. Плата за УРП'!$D$6</f>
        <v>4245.2320002339911</v>
      </c>
      <c r="P31" s="25">
        <f>SUMIFS('[6]1. Отчет АТС'!$F:$F,'[6]1. Отчет АТС'!$A:$A,$A31,'[6]1. Отчет АТС'!$B:$B,14)+'[6]2. Иные услуги'!$D$11+('[6]3. Услуги по передаче'!$E$11*1000)+('[6]4. СН (Установленные)'!$E$11*1000)+'[6]5. Плата за УРП'!$D$6</f>
        <v>4283.6620002339914</v>
      </c>
      <c r="Q31" s="25">
        <f>SUMIFS('[6]1. Отчет АТС'!$F:$F,'[6]1. Отчет АТС'!$A:$A,$A31,'[6]1. Отчет АТС'!$B:$B,15)+'[6]2. Иные услуги'!$D$11+('[6]3. Услуги по передаче'!$E$11*1000)+('[6]4. СН (Установленные)'!$E$11*1000)+'[6]5. Плата за УРП'!$D$6</f>
        <v>4300.8320002339906</v>
      </c>
      <c r="R31" s="25">
        <f>SUMIFS('[6]1. Отчет АТС'!$F:$F,'[6]1. Отчет АТС'!$A:$A,$A31,'[6]1. Отчет АТС'!$B:$B,16)+'[6]2. Иные услуги'!$D$11+('[6]3. Услуги по передаче'!$E$11*1000)+('[6]4. СН (Установленные)'!$E$11*1000)+'[6]5. Плата за УРП'!$D$6</f>
        <v>4292.2720002339911</v>
      </c>
      <c r="S31" s="25">
        <f>SUMIFS('[6]1. Отчет АТС'!$F:$F,'[6]1. Отчет АТС'!$A:$A,$A31,'[6]1. Отчет АТС'!$B:$B,17)+'[6]2. Иные услуги'!$D$11+('[6]3. Услуги по передаче'!$E$11*1000)+('[6]4. СН (Установленные)'!$E$11*1000)+'[6]5. Плата за УРП'!$D$6</f>
        <v>4265.2220002339909</v>
      </c>
      <c r="T31" s="25">
        <f>SUMIFS('[6]1. Отчет АТС'!$F:$F,'[6]1. Отчет АТС'!$A:$A,$A31,'[6]1. Отчет АТС'!$B:$B,18)+'[6]2. Иные услуги'!$D$11+('[6]3. Услуги по передаче'!$E$11*1000)+('[6]4. СН (Установленные)'!$E$11*1000)+'[6]5. Плата за УРП'!$D$6</f>
        <v>4224.6520002339912</v>
      </c>
      <c r="U31" s="25">
        <f>SUMIFS('[6]1. Отчет АТС'!$F:$F,'[6]1. Отчет АТС'!$A:$A,$A31,'[6]1. Отчет АТС'!$B:$B,19)+'[6]2. Иные услуги'!$D$11+('[6]3. Услуги по передаче'!$E$11*1000)+('[6]4. СН (Установленные)'!$E$11*1000)+'[6]5. Плата за УРП'!$D$6</f>
        <v>4094.1820002339909</v>
      </c>
      <c r="V31" s="25">
        <f>SUMIFS('[6]1. Отчет АТС'!$F:$F,'[6]1. Отчет АТС'!$A:$A,$A31,'[6]1. Отчет АТС'!$B:$B,20)+'[6]2. Иные услуги'!$D$11+('[6]3. Услуги по передаче'!$E$11*1000)+('[6]4. СН (Установленные)'!$E$11*1000)+'[6]5. Плата за УРП'!$D$6</f>
        <v>4325.4320002339909</v>
      </c>
      <c r="W31" s="25">
        <f>SUMIFS('[6]1. Отчет АТС'!$F:$F,'[6]1. Отчет АТС'!$A:$A,$A31,'[6]1. Отчет АТС'!$B:$B,21)+'[6]2. Иные услуги'!$D$11+('[6]3. Услуги по передаче'!$E$11*1000)+('[6]4. СН (Установленные)'!$E$11*1000)+'[6]5. Плата за УРП'!$D$6</f>
        <v>4309.2920002339906</v>
      </c>
      <c r="X31" s="25">
        <f>SUMIFS('[6]1. Отчет АТС'!$F:$F,'[6]1. Отчет АТС'!$A:$A,$A31,'[6]1. Отчет АТС'!$B:$B,22)+'[6]2. Иные услуги'!$D$11+('[6]3. Услуги по передаче'!$E$11*1000)+('[6]4. СН (Установленные)'!$E$11*1000)+'[6]5. Плата за УРП'!$D$6</f>
        <v>3966.1820002339909</v>
      </c>
      <c r="Y31" s="25">
        <f>SUMIFS('[6]1. Отчет АТС'!$F:$F,'[6]1. Отчет АТС'!$A:$A,$A31,'[6]1. Отчет АТС'!$B:$B,23)+'[6]2. Иные услуги'!$D$11+('[6]3. Услуги по передаче'!$E$11*1000)+('[6]4. СН (Установленные)'!$E$11*1000)+'[6]5. Плата за УРП'!$D$6</f>
        <v>3569.1520002339912</v>
      </c>
    </row>
    <row r="32" spans="1:25">
      <c r="A32" s="24">
        <v>45526</v>
      </c>
      <c r="B32" s="25">
        <f>SUMIFS('[6]1. Отчет АТС'!$F:$F,'[6]1. Отчет АТС'!$A:$A,$A32,'[6]1. Отчет АТС'!$B:$B,0)+'[6]2. Иные услуги'!$D$11+('[6]3. Услуги по передаче'!$E$11*1000)+('[6]4. СН (Установленные)'!$E$11*1000)+'[6]5. Плата за УРП'!$D$6</f>
        <v>3484.4220002339907</v>
      </c>
      <c r="C32" s="25">
        <f>SUMIFS('[6]1. Отчет АТС'!$F:$F,'[6]1. Отчет АТС'!$A:$A,$A32,'[6]1. Отчет АТС'!$B:$B,1)+'[6]2. Иные услуги'!$D$11+('[6]3. Услуги по передаче'!$E$11*1000)+('[6]4. СН (Установленные)'!$E$11*1000)+'[6]5. Плата за УРП'!$D$6</f>
        <v>3421.1520002339912</v>
      </c>
      <c r="D32" s="25">
        <f>SUMIFS('[6]1. Отчет АТС'!$F:$F,'[6]1. Отчет АТС'!$A:$A,$A32,'[6]1. Отчет АТС'!$B:$B,2)+'[6]2. Иные услуги'!$D$11+('[6]3. Услуги по передаче'!$E$11*1000)+('[6]4. СН (Установленные)'!$E$11*1000)+'[6]5. Плата за УРП'!$D$6</f>
        <v>3296.0020002339911</v>
      </c>
      <c r="E32" s="25">
        <f>SUMIFS('[6]1. Отчет АТС'!$F:$F,'[6]1. Отчет АТС'!$A:$A,$A32,'[6]1. Отчет АТС'!$B:$B,3)+'[6]2. Иные услуги'!$D$11+('[6]3. Услуги по передаче'!$E$11*1000)+('[6]4. СН (Установленные)'!$E$11*1000)+'[6]5. Плата за УРП'!$D$6</f>
        <v>3195.142000233991</v>
      </c>
      <c r="F32" s="25">
        <f>SUMIFS('[6]1. Отчет АТС'!$F:$F,'[6]1. Отчет АТС'!$A:$A,$A32,'[6]1. Отчет АТС'!$B:$B,4)+'[6]2. Иные услуги'!$D$11+('[6]3. Услуги по передаче'!$E$11*1000)+('[6]4. СН (Установленные)'!$E$11*1000)+'[6]5. Плата за УРП'!$D$6</f>
        <v>3200.6320002339908</v>
      </c>
      <c r="G32" s="25">
        <f>SUMIFS('[6]1. Отчет АТС'!$F:$F,'[6]1. Отчет АТС'!$A:$A,$A32,'[6]1. Отчет АТС'!$B:$B,5)+'[6]2. Иные услуги'!$D$11+('[6]3. Услуги по передаче'!$E$11*1000)+('[6]4. СН (Установленные)'!$E$11*1000)+'[6]5. Плата за УРП'!$D$6</f>
        <v>3289.3420002339908</v>
      </c>
      <c r="H32" s="25">
        <f>SUMIFS('[6]1. Отчет АТС'!$F:$F,'[6]1. Отчет АТС'!$A:$A,$A32,'[6]1. Отчет АТС'!$B:$B,6)+'[6]2. Иные услуги'!$D$11+('[6]3. Услуги по передаче'!$E$11*1000)+('[6]4. СН (Установленные)'!$E$11*1000)+'[6]5. Плата за УРП'!$D$6</f>
        <v>3286.0220002339911</v>
      </c>
      <c r="I32" s="25">
        <f>SUMIFS('[6]1. Отчет АТС'!$F:$F,'[6]1. Отчет АТС'!$A:$A,$A32,'[6]1. Отчет АТС'!$B:$B,7)+'[6]2. Иные услуги'!$D$11+('[6]3. Услуги по передаче'!$E$11*1000)+('[6]4. СН (Установленные)'!$E$11*1000)+'[6]5. Плата за УРП'!$D$6</f>
        <v>3530.1320002339908</v>
      </c>
      <c r="J32" s="25">
        <f>SUMIFS('[6]1. Отчет АТС'!$F:$F,'[6]1. Отчет АТС'!$A:$A,$A32,'[6]1. Отчет АТС'!$B:$B,8)+'[6]2. Иные услуги'!$D$11+('[6]3. Услуги по передаче'!$E$11*1000)+('[6]4. СН (Установленные)'!$E$11*1000)+'[6]5. Плата за УРП'!$D$6</f>
        <v>4093.082000233991</v>
      </c>
      <c r="K32" s="25">
        <f>SUMIFS('[6]1. Отчет АТС'!$F:$F,'[6]1. Отчет АТС'!$A:$A,$A32,'[6]1. Отчет АТС'!$B:$B,9)+'[6]2. Иные услуги'!$D$11+('[6]3. Услуги по передаче'!$E$11*1000)+('[6]4. СН (Установленные)'!$E$11*1000)+'[6]5. Плата за УРП'!$D$6</f>
        <v>4335.1720002339907</v>
      </c>
      <c r="L32" s="25">
        <f>SUMIFS('[6]1. Отчет АТС'!$F:$F,'[6]1. Отчет АТС'!$A:$A,$A32,'[6]1. Отчет АТС'!$B:$B,10)+'[6]2. Иные услуги'!$D$11+('[6]3. Услуги по передаче'!$E$11*1000)+('[6]4. СН (Установленные)'!$E$11*1000)+'[6]5. Плата за УРП'!$D$6</f>
        <v>4356.4220002339907</v>
      </c>
      <c r="M32" s="25">
        <f>SUMIFS('[6]1. Отчет АТС'!$F:$F,'[6]1. Отчет АТС'!$A:$A,$A32,'[6]1. Отчет АТС'!$B:$B,11)+'[6]2. Иные услуги'!$D$11+('[6]3. Услуги по передаче'!$E$11*1000)+('[6]4. СН (Установленные)'!$E$11*1000)+'[6]5. Плата за УРП'!$D$6</f>
        <v>4356.3020002339908</v>
      </c>
      <c r="N32" s="25">
        <f>SUMIFS('[6]1. Отчет АТС'!$F:$F,'[6]1. Отчет АТС'!$A:$A,$A32,'[6]1. Отчет АТС'!$B:$B,12)+'[6]2. Иные услуги'!$D$11+('[6]3. Услуги по передаче'!$E$11*1000)+('[6]4. СН (Установленные)'!$E$11*1000)+'[6]5. Плата за УРП'!$D$6</f>
        <v>4360.5320002339904</v>
      </c>
      <c r="O32" s="25">
        <f>SUMIFS('[6]1. Отчет АТС'!$F:$F,'[6]1. Отчет АТС'!$A:$A,$A32,'[6]1. Отчет АТС'!$B:$B,13)+'[6]2. Иные услуги'!$D$11+('[6]3. Услуги по передаче'!$E$11*1000)+('[6]4. СН (Установленные)'!$E$11*1000)+'[6]5. Плата за УРП'!$D$6</f>
        <v>4358.4720002339909</v>
      </c>
      <c r="P32" s="25">
        <f>SUMIFS('[6]1. Отчет АТС'!$F:$F,'[6]1. Отчет АТС'!$A:$A,$A32,'[6]1. Отчет АТС'!$B:$B,14)+'[6]2. Иные услуги'!$D$11+('[6]3. Услуги по передаче'!$E$11*1000)+('[6]4. СН (Установленные)'!$E$11*1000)+'[6]5. Плата за УРП'!$D$6</f>
        <v>4368.8420002339908</v>
      </c>
      <c r="Q32" s="25">
        <f>SUMIFS('[6]1. Отчет АТС'!$F:$F,'[6]1. Отчет АТС'!$A:$A,$A32,'[6]1. Отчет АТС'!$B:$B,15)+'[6]2. Иные услуги'!$D$11+('[6]3. Услуги по передаче'!$E$11*1000)+('[6]4. СН (Установленные)'!$E$11*1000)+'[6]5. Плата за УРП'!$D$6</f>
        <v>4371.5220002339902</v>
      </c>
      <c r="R32" s="25">
        <f>SUMIFS('[6]1. Отчет АТС'!$F:$F,'[6]1. Отчет АТС'!$A:$A,$A32,'[6]1. Отчет АТС'!$B:$B,16)+'[6]2. Иные услуги'!$D$11+('[6]3. Услуги по передаче'!$E$11*1000)+('[6]4. СН (Установленные)'!$E$11*1000)+'[6]5. Плата за УРП'!$D$6</f>
        <v>4375.4720002339909</v>
      </c>
      <c r="S32" s="25">
        <f>SUMIFS('[6]1. Отчет АТС'!$F:$F,'[6]1. Отчет АТС'!$A:$A,$A32,'[6]1. Отчет АТС'!$B:$B,17)+'[6]2. Иные услуги'!$D$11+('[6]3. Услуги по передаче'!$E$11*1000)+('[6]4. СН (Установленные)'!$E$11*1000)+'[6]5. Плата за УРП'!$D$6</f>
        <v>4375.0320002339904</v>
      </c>
      <c r="T32" s="25">
        <f>SUMIFS('[6]1. Отчет АТС'!$F:$F,'[6]1. Отчет АТС'!$A:$A,$A32,'[6]1. Отчет АТС'!$B:$B,18)+'[6]2. Иные услуги'!$D$11+('[6]3. Услуги по передаче'!$E$11*1000)+('[6]4. СН (Установленные)'!$E$11*1000)+'[6]5. Плата за УРП'!$D$6</f>
        <v>4367.2820002339904</v>
      </c>
      <c r="U32" s="25">
        <f>SUMIFS('[6]1. Отчет АТС'!$F:$F,'[6]1. Отчет АТС'!$A:$A,$A32,'[6]1. Отчет АТС'!$B:$B,19)+'[6]2. Иные услуги'!$D$11+('[6]3. Услуги по передаче'!$E$11*1000)+('[6]4. СН (Установленные)'!$E$11*1000)+'[6]5. Плата за УРП'!$D$6</f>
        <v>4357.7920002339906</v>
      </c>
      <c r="V32" s="25">
        <f>SUMIFS('[6]1. Отчет АТС'!$F:$F,'[6]1. Отчет АТС'!$A:$A,$A32,'[6]1. Отчет АТС'!$B:$B,20)+'[6]2. Иные услуги'!$D$11+('[6]3. Услуги по передаче'!$E$11*1000)+('[6]4. СН (Установленные)'!$E$11*1000)+'[6]5. Плата за УРП'!$D$6</f>
        <v>4375.0520002339908</v>
      </c>
      <c r="W32" s="25">
        <f>SUMIFS('[6]1. Отчет АТС'!$F:$F,'[6]1. Отчет АТС'!$A:$A,$A32,'[6]1. Отчет АТС'!$B:$B,21)+'[6]2. Иные услуги'!$D$11+('[6]3. Услуги по передаче'!$E$11*1000)+('[6]4. СН (Установленные)'!$E$11*1000)+'[6]5. Плата за УРП'!$D$6</f>
        <v>4396.2820002339904</v>
      </c>
      <c r="X32" s="25">
        <f>SUMIFS('[6]1. Отчет АТС'!$F:$F,'[6]1. Отчет АТС'!$A:$A,$A32,'[6]1. Отчет АТС'!$B:$B,22)+'[6]2. Иные услуги'!$D$11+('[6]3. Услуги по передаче'!$E$11*1000)+('[6]4. СН (Установленные)'!$E$11*1000)+'[6]5. Плата за УРП'!$D$6</f>
        <v>4322.0920002339908</v>
      </c>
      <c r="Y32" s="25">
        <f>SUMIFS('[6]1. Отчет АТС'!$F:$F,'[6]1. Отчет АТС'!$A:$A,$A32,'[6]1. Отчет АТС'!$B:$B,23)+'[6]2. Иные услуги'!$D$11+('[6]3. Услуги по передаче'!$E$11*1000)+('[6]4. СН (Установленные)'!$E$11*1000)+'[6]5. Плата за УРП'!$D$6</f>
        <v>3882.4520002339909</v>
      </c>
    </row>
    <row r="33" spans="1:25">
      <c r="A33" s="24">
        <v>45527</v>
      </c>
      <c r="B33" s="25">
        <f>SUMIFS('[6]1. Отчет АТС'!$F:$F,'[6]1. Отчет АТС'!$A:$A,$A33,'[6]1. Отчет АТС'!$B:$B,0)+'[6]2. Иные услуги'!$D$11+('[6]3. Услуги по передаче'!$E$11*1000)+('[6]4. СН (Установленные)'!$E$11*1000)+'[6]5. Плата за УРП'!$D$6</f>
        <v>3528.5320002339913</v>
      </c>
      <c r="C33" s="25">
        <f>SUMIFS('[6]1. Отчет АТС'!$F:$F,'[6]1. Отчет АТС'!$A:$A,$A33,'[6]1. Отчет АТС'!$B:$B,1)+'[6]2. Иные услуги'!$D$11+('[6]3. Услуги по передаче'!$E$11*1000)+('[6]4. СН (Установленные)'!$E$11*1000)+'[6]5. Плата за УРП'!$D$6</f>
        <v>3462.4220002339907</v>
      </c>
      <c r="D33" s="25">
        <f>SUMIFS('[6]1. Отчет АТС'!$F:$F,'[6]1. Отчет АТС'!$A:$A,$A33,'[6]1. Отчет АТС'!$B:$B,2)+'[6]2. Иные услуги'!$D$11+('[6]3. Услуги по передаче'!$E$11*1000)+('[6]4. СН (Установленные)'!$E$11*1000)+'[6]5. Плата за УРП'!$D$6</f>
        <v>3272.102000233991</v>
      </c>
      <c r="E33" s="25">
        <f>SUMIFS('[6]1. Отчет АТС'!$F:$F,'[6]1. Отчет АТС'!$A:$A,$A33,'[6]1. Отчет АТС'!$B:$B,3)+'[6]2. Иные услуги'!$D$11+('[6]3. Услуги по передаче'!$E$11*1000)+('[6]4. СН (Установленные)'!$E$11*1000)+'[6]5. Плата за УРП'!$D$6</f>
        <v>3124.9820002339911</v>
      </c>
      <c r="F33" s="25">
        <f>SUMIFS('[6]1. Отчет АТС'!$F:$F,'[6]1. Отчет АТС'!$A:$A,$A33,'[6]1. Отчет АТС'!$B:$B,4)+'[6]2. Иные услуги'!$D$11+('[6]3. Услуги по передаче'!$E$11*1000)+('[6]4. СН (Установленные)'!$E$11*1000)+'[6]5. Плата за УРП'!$D$6</f>
        <v>3081.9220002339907</v>
      </c>
      <c r="G33" s="25">
        <f>SUMIFS('[6]1. Отчет АТС'!$F:$F,'[6]1. Отчет АТС'!$A:$A,$A33,'[6]1. Отчет АТС'!$B:$B,5)+'[6]2. Иные услуги'!$D$11+('[6]3. Услуги по передаче'!$E$11*1000)+('[6]4. СН (Установленные)'!$E$11*1000)+'[6]5. Плата за УРП'!$D$6</f>
        <v>3193.162000233991</v>
      </c>
      <c r="H33" s="25">
        <f>SUMIFS('[6]1. Отчет АТС'!$F:$F,'[6]1. Отчет АТС'!$A:$A,$A33,'[6]1. Отчет АТС'!$B:$B,6)+'[6]2. Иные услуги'!$D$11+('[6]3. Услуги по передаче'!$E$11*1000)+('[6]4. СН (Установленные)'!$E$11*1000)+'[6]5. Плата за УРП'!$D$6</f>
        <v>3334.4620002339907</v>
      </c>
      <c r="I33" s="25">
        <f>SUMIFS('[6]1. Отчет АТС'!$F:$F,'[6]1. Отчет АТС'!$A:$A,$A33,'[6]1. Отчет АТС'!$B:$B,7)+'[6]2. Иные услуги'!$D$11+('[6]3. Услуги по передаче'!$E$11*1000)+('[6]4. СН (Установленные)'!$E$11*1000)+'[6]5. Плата за УРП'!$D$6</f>
        <v>3564.7420002339913</v>
      </c>
      <c r="J33" s="25">
        <f>SUMIFS('[6]1. Отчет АТС'!$F:$F,'[6]1. Отчет АТС'!$A:$A,$A33,'[6]1. Отчет АТС'!$B:$B,8)+'[6]2. Иные услуги'!$D$11+('[6]3. Услуги по передаче'!$E$11*1000)+('[6]4. СН (Установленные)'!$E$11*1000)+'[6]5. Плата за УРП'!$D$6</f>
        <v>4028.372000233991</v>
      </c>
      <c r="K33" s="25">
        <f>SUMIFS('[6]1. Отчет АТС'!$F:$F,'[6]1. Отчет АТС'!$A:$A,$A33,'[6]1. Отчет АТС'!$B:$B,9)+'[6]2. Иные услуги'!$D$11+('[6]3. Услуги по передаче'!$E$11*1000)+('[6]4. СН (Установленные)'!$E$11*1000)+'[6]5. Плата за УРП'!$D$6</f>
        <v>4356.0120002339909</v>
      </c>
      <c r="L33" s="25">
        <f>SUMIFS('[6]1. Отчет АТС'!$F:$F,'[6]1. Отчет АТС'!$A:$A,$A33,'[6]1. Отчет АТС'!$B:$B,10)+'[6]2. Иные услуги'!$D$11+('[6]3. Услуги по передаче'!$E$11*1000)+('[6]4. СН (Установленные)'!$E$11*1000)+'[6]5. Плата за УРП'!$D$6</f>
        <v>4383.0120002339909</v>
      </c>
      <c r="M33" s="25">
        <f>SUMIFS('[6]1. Отчет АТС'!$F:$F,'[6]1. Отчет АТС'!$A:$A,$A33,'[6]1. Отчет АТС'!$B:$B,11)+'[6]2. Иные услуги'!$D$11+('[6]3. Услуги по передаче'!$E$11*1000)+('[6]4. СН (Установленные)'!$E$11*1000)+'[6]5. Плата за УРП'!$D$6</f>
        <v>4369.142000233991</v>
      </c>
      <c r="N33" s="25">
        <f>SUMIFS('[6]1. Отчет АТС'!$F:$F,'[6]1. Отчет АТС'!$A:$A,$A33,'[6]1. Отчет АТС'!$B:$B,12)+'[6]2. Иные услуги'!$D$11+('[6]3. Услуги по передаче'!$E$11*1000)+('[6]4. СН (Установленные)'!$E$11*1000)+'[6]5. Плата за УРП'!$D$6</f>
        <v>4371.8420002339908</v>
      </c>
      <c r="O33" s="25">
        <f>SUMIFS('[6]1. Отчет АТС'!$F:$F,'[6]1. Отчет АТС'!$A:$A,$A33,'[6]1. Отчет АТС'!$B:$B,13)+'[6]2. Иные услуги'!$D$11+('[6]3. Услуги по передаче'!$E$11*1000)+('[6]4. СН (Установленные)'!$E$11*1000)+'[6]5. Плата за УРП'!$D$6</f>
        <v>4366.8420002339908</v>
      </c>
      <c r="P33" s="25">
        <f>SUMIFS('[6]1. Отчет АТС'!$F:$F,'[6]1. Отчет АТС'!$A:$A,$A33,'[6]1. Отчет АТС'!$B:$B,14)+'[6]2. Иные услуги'!$D$11+('[6]3. Услуги по передаче'!$E$11*1000)+('[6]4. СН (Установленные)'!$E$11*1000)+'[6]5. Плата за УРП'!$D$6</f>
        <v>4380.0820002339906</v>
      </c>
      <c r="Q33" s="25">
        <f>SUMIFS('[6]1. Отчет АТС'!$F:$F,'[6]1. Отчет АТС'!$A:$A,$A33,'[6]1. Отчет АТС'!$B:$B,15)+'[6]2. Иные услуги'!$D$11+('[6]3. Услуги по передаче'!$E$11*1000)+('[6]4. СН (Установленные)'!$E$11*1000)+'[6]5. Плата за УРП'!$D$6</f>
        <v>4378.2920002339906</v>
      </c>
      <c r="R33" s="25">
        <f>SUMIFS('[6]1. Отчет АТС'!$F:$F,'[6]1. Отчет АТС'!$A:$A,$A33,'[6]1. Отчет АТС'!$B:$B,16)+'[6]2. Иные услуги'!$D$11+('[6]3. Услуги по передаче'!$E$11*1000)+('[6]4. СН (Установленные)'!$E$11*1000)+'[6]5. Плата за УРП'!$D$6</f>
        <v>4373.3520002339901</v>
      </c>
      <c r="S33" s="25">
        <f>SUMIFS('[6]1. Отчет АТС'!$F:$F,'[6]1. Отчет АТС'!$A:$A,$A33,'[6]1. Отчет АТС'!$B:$B,17)+'[6]2. Иные услуги'!$D$11+('[6]3. Услуги по передаче'!$E$11*1000)+('[6]4. СН (Установленные)'!$E$11*1000)+'[6]5. Плата за УРП'!$D$6</f>
        <v>4368.9620002339907</v>
      </c>
      <c r="T33" s="25">
        <f>SUMIFS('[6]1. Отчет АТС'!$F:$F,'[6]1. Отчет АТС'!$A:$A,$A33,'[6]1. Отчет АТС'!$B:$B,18)+'[6]2. Иные услуги'!$D$11+('[6]3. Услуги по передаче'!$E$11*1000)+('[6]4. СН (Установленные)'!$E$11*1000)+'[6]5. Плата за УРП'!$D$6</f>
        <v>4369.0120002339909</v>
      </c>
      <c r="U33" s="25">
        <f>SUMIFS('[6]1. Отчет АТС'!$F:$F,'[6]1. Отчет АТС'!$A:$A,$A33,'[6]1. Отчет АТС'!$B:$B,19)+'[6]2. Иные услуги'!$D$11+('[6]3. Услуги по передаче'!$E$11*1000)+('[6]4. СН (Установленные)'!$E$11*1000)+'[6]5. Плата за УРП'!$D$6</f>
        <v>4359.5320002339904</v>
      </c>
      <c r="V33" s="25">
        <f>SUMIFS('[6]1. Отчет АТС'!$F:$F,'[6]1. Отчет АТС'!$A:$A,$A33,'[6]1. Отчет АТС'!$B:$B,20)+'[6]2. Иные услуги'!$D$11+('[6]3. Услуги по передаче'!$E$11*1000)+('[6]4. СН (Установленные)'!$E$11*1000)+'[6]5. Плата за УРП'!$D$6</f>
        <v>4370.4620002339907</v>
      </c>
      <c r="W33" s="25">
        <f>SUMIFS('[6]1. Отчет АТС'!$F:$F,'[6]1. Отчет АТС'!$A:$A,$A33,'[6]1. Отчет АТС'!$B:$B,21)+'[6]2. Иные услуги'!$D$11+('[6]3. Услуги по передаче'!$E$11*1000)+('[6]4. СН (Установленные)'!$E$11*1000)+'[6]5. Плата за УРП'!$D$6</f>
        <v>4381.5320002339904</v>
      </c>
      <c r="X33" s="25">
        <f>SUMIFS('[6]1. Отчет АТС'!$F:$F,'[6]1. Отчет АТС'!$A:$A,$A33,'[6]1. Отчет АТС'!$B:$B,22)+'[6]2. Иные услуги'!$D$11+('[6]3. Услуги по передаче'!$E$11*1000)+('[6]4. СН (Установленные)'!$E$11*1000)+'[6]5. Плата за УРП'!$D$6</f>
        <v>4339.1120002339903</v>
      </c>
      <c r="Y33" s="25">
        <f>SUMIFS('[6]1. Отчет АТС'!$F:$F,'[6]1. Отчет АТС'!$A:$A,$A33,'[6]1. Отчет АТС'!$B:$B,23)+'[6]2. Иные услуги'!$D$11+('[6]3. Услуги по передаче'!$E$11*1000)+('[6]4. СН (Установленные)'!$E$11*1000)+'[6]5. Плата за УРП'!$D$6</f>
        <v>3919.5020002339911</v>
      </c>
    </row>
    <row r="34" spans="1:25">
      <c r="A34" s="24">
        <v>45528</v>
      </c>
      <c r="B34" s="25">
        <f>SUMIFS('[6]1. Отчет АТС'!$F:$F,'[6]1. Отчет АТС'!$A:$A,$A34,'[6]1. Отчет АТС'!$B:$B,0)+'[6]2. Иные услуги'!$D$11+('[6]3. Услуги по передаче'!$E$11*1000)+('[6]4. СН (Установленные)'!$E$11*1000)+'[6]5. Плата за УРП'!$D$6</f>
        <v>3607.9320002339909</v>
      </c>
      <c r="C34" s="25">
        <f>SUMIFS('[6]1. Отчет АТС'!$F:$F,'[6]1. Отчет АТС'!$A:$A,$A34,'[6]1. Отчет АТС'!$B:$B,1)+'[6]2. Иные услуги'!$D$11+('[6]3. Услуги по передаче'!$E$11*1000)+('[6]4. СН (Установленные)'!$E$11*1000)+'[6]5. Плата за УРП'!$D$6</f>
        <v>3469.4720002339909</v>
      </c>
      <c r="D34" s="25">
        <f>SUMIFS('[6]1. Отчет АТС'!$F:$F,'[6]1. Отчет АТС'!$A:$A,$A34,'[6]1. Отчет АТС'!$B:$B,2)+'[6]2. Иные услуги'!$D$11+('[6]3. Услуги по передаче'!$E$11*1000)+('[6]4. СН (Установленные)'!$E$11*1000)+'[6]5. Плата за УРП'!$D$6</f>
        <v>3270.8620002339912</v>
      </c>
      <c r="E34" s="25">
        <f>SUMIFS('[6]1. Отчет АТС'!$F:$F,'[6]1. Отчет АТС'!$A:$A,$A34,'[6]1. Отчет АТС'!$B:$B,3)+'[6]2. Иные услуги'!$D$11+('[6]3. Услуги по передаче'!$E$11*1000)+('[6]4. СН (Установленные)'!$E$11*1000)+'[6]5. Плата за УРП'!$D$6</f>
        <v>3142.2020002339909</v>
      </c>
      <c r="F34" s="25">
        <f>SUMIFS('[6]1. Отчет АТС'!$F:$F,'[6]1. Отчет АТС'!$A:$A,$A34,'[6]1. Отчет АТС'!$B:$B,4)+'[6]2. Иные услуги'!$D$11+('[6]3. Услуги по передаче'!$E$11*1000)+('[6]4. СН (Установленные)'!$E$11*1000)+'[6]5. Плата за УРП'!$D$6</f>
        <v>3128.2520002339907</v>
      </c>
      <c r="G34" s="25">
        <f>SUMIFS('[6]1. Отчет АТС'!$F:$F,'[6]1. Отчет АТС'!$A:$A,$A34,'[6]1. Отчет АТС'!$B:$B,5)+'[6]2. Иные услуги'!$D$11+('[6]3. Услуги по передаче'!$E$11*1000)+('[6]4. СН (Установленные)'!$E$11*1000)+'[6]5. Плата за УРП'!$D$6</f>
        <v>3387.1120002339912</v>
      </c>
      <c r="H34" s="25">
        <f>SUMIFS('[6]1. Отчет АТС'!$F:$F,'[6]1. Отчет АТС'!$A:$A,$A34,'[6]1. Отчет АТС'!$B:$B,6)+'[6]2. Иные услуги'!$D$11+('[6]3. Услуги по передаче'!$E$11*1000)+('[6]4. СН (Установленные)'!$E$11*1000)+'[6]5. Плата за УРП'!$D$6</f>
        <v>3523.142000233991</v>
      </c>
      <c r="I34" s="25">
        <f>SUMIFS('[6]1. Отчет АТС'!$F:$F,'[6]1. Отчет АТС'!$A:$A,$A34,'[6]1. Отчет АТС'!$B:$B,7)+'[6]2. Иные услуги'!$D$11+('[6]3. Услуги по передаче'!$E$11*1000)+('[6]4. СН (Установленные)'!$E$11*1000)+'[6]5. Плата за УРП'!$D$6</f>
        <v>3842.3820002339908</v>
      </c>
      <c r="J34" s="25">
        <f>SUMIFS('[6]1. Отчет АТС'!$F:$F,'[6]1. Отчет АТС'!$A:$A,$A34,'[6]1. Отчет АТС'!$B:$B,8)+'[6]2. Иные услуги'!$D$11+('[6]3. Услуги по передаче'!$E$11*1000)+('[6]4. СН (Установленные)'!$E$11*1000)+'[6]5. Плата за УРП'!$D$6</f>
        <v>4377.9620002339907</v>
      </c>
      <c r="K34" s="25">
        <f>SUMIFS('[6]1. Отчет АТС'!$F:$F,'[6]1. Отчет АТС'!$A:$A,$A34,'[6]1. Отчет АТС'!$B:$B,9)+'[6]2. Иные услуги'!$D$11+('[6]3. Услуги по передаче'!$E$11*1000)+('[6]4. СН (Установленные)'!$E$11*1000)+'[6]5. Плата за УРП'!$D$6</f>
        <v>4422.5720002339913</v>
      </c>
      <c r="L34" s="25">
        <f>SUMIFS('[6]1. Отчет АТС'!$F:$F,'[6]1. Отчет АТС'!$A:$A,$A34,'[6]1. Отчет АТС'!$B:$B,10)+'[6]2. Иные услуги'!$D$11+('[6]3. Услуги по передаче'!$E$11*1000)+('[6]4. СН (Установленные)'!$E$11*1000)+'[6]5. Плата за УРП'!$D$6</f>
        <v>4425.0820002339906</v>
      </c>
      <c r="M34" s="25">
        <f>SUMIFS('[6]1. Отчет АТС'!$F:$F,'[6]1. Отчет АТС'!$A:$A,$A34,'[6]1. Отчет АТС'!$B:$B,11)+'[6]2. Иные услуги'!$D$11+('[6]3. Услуги по передаче'!$E$11*1000)+('[6]4. СН (Установленные)'!$E$11*1000)+'[6]5. Плата за УРП'!$D$6</f>
        <v>4418.8220002339913</v>
      </c>
      <c r="N34" s="25">
        <f>SUMIFS('[6]1. Отчет АТС'!$F:$F,'[6]1. Отчет АТС'!$A:$A,$A34,'[6]1. Отчет АТС'!$B:$B,12)+'[6]2. Иные услуги'!$D$11+('[6]3. Услуги по передаче'!$E$11*1000)+('[6]4. СН (Установленные)'!$E$11*1000)+'[6]5. Плата за УРП'!$D$6</f>
        <v>4417.6120002339903</v>
      </c>
      <c r="O34" s="25">
        <f>SUMIFS('[6]1. Отчет АТС'!$F:$F,'[6]1. Отчет АТС'!$A:$A,$A34,'[6]1. Отчет АТС'!$B:$B,13)+'[6]2. Иные услуги'!$D$11+('[6]3. Услуги по передаче'!$E$11*1000)+('[6]4. СН (Установленные)'!$E$11*1000)+'[6]5. Плата за УРП'!$D$6</f>
        <v>4464.0520002339908</v>
      </c>
      <c r="P34" s="25">
        <f>SUMIFS('[6]1. Отчет АТС'!$F:$F,'[6]1. Отчет АТС'!$A:$A,$A34,'[6]1. Отчет АТС'!$B:$B,14)+'[6]2. Иные услуги'!$D$11+('[6]3. Услуги по передаче'!$E$11*1000)+('[6]4. СН (Установленные)'!$E$11*1000)+'[6]5. Плата за УРП'!$D$6</f>
        <v>4483.1820002339909</v>
      </c>
      <c r="Q34" s="25">
        <f>SUMIFS('[6]1. Отчет АТС'!$F:$F,'[6]1. Отчет АТС'!$A:$A,$A34,'[6]1. Отчет АТС'!$B:$B,15)+'[6]2. Иные услуги'!$D$11+('[6]3. Услуги по передаче'!$E$11*1000)+('[6]4. СН (Установленные)'!$E$11*1000)+'[6]5. Плата за УРП'!$D$6</f>
        <v>4517.2420002339913</v>
      </c>
      <c r="R34" s="25">
        <f>SUMIFS('[6]1. Отчет АТС'!$F:$F,'[6]1. Отчет АТС'!$A:$A,$A34,'[6]1. Отчет АТС'!$B:$B,16)+'[6]2. Иные услуги'!$D$11+('[6]3. Услуги по передаче'!$E$11*1000)+('[6]4. СН (Установленные)'!$E$11*1000)+'[6]5. Плата за УРП'!$D$6</f>
        <v>4518.7720002339902</v>
      </c>
      <c r="S34" s="25">
        <f>SUMIFS('[6]1. Отчет АТС'!$F:$F,'[6]1. Отчет АТС'!$A:$A,$A34,'[6]1. Отчет АТС'!$B:$B,17)+'[6]2. Иные услуги'!$D$11+('[6]3. Услуги по передаче'!$E$11*1000)+('[6]4. СН (Установленные)'!$E$11*1000)+'[6]5. Плата за УРП'!$D$6</f>
        <v>4480.3720002339905</v>
      </c>
      <c r="T34" s="25">
        <f>SUMIFS('[6]1. Отчет АТС'!$F:$F,'[6]1. Отчет АТС'!$A:$A,$A34,'[6]1. Отчет АТС'!$B:$B,18)+'[6]2. Иные услуги'!$D$11+('[6]3. Услуги по передаче'!$E$11*1000)+('[6]4. СН (Установленные)'!$E$11*1000)+'[6]5. Плата за УРП'!$D$6</f>
        <v>4395.8020002339908</v>
      </c>
      <c r="U34" s="25">
        <f>SUMIFS('[6]1. Отчет АТС'!$F:$F,'[6]1. Отчет АТС'!$A:$A,$A34,'[6]1. Отчет АТС'!$B:$B,19)+'[6]2. Иные услуги'!$D$11+('[6]3. Услуги по передаче'!$E$11*1000)+('[6]4. СН (Установленные)'!$E$11*1000)+'[6]5. Плата за УРП'!$D$6</f>
        <v>4372.4320002339909</v>
      </c>
      <c r="V34" s="25">
        <f>SUMIFS('[6]1. Отчет АТС'!$F:$F,'[6]1. Отчет АТС'!$A:$A,$A34,'[6]1. Отчет АТС'!$B:$B,20)+'[6]2. Иные услуги'!$D$11+('[6]3. Услуги по передаче'!$E$11*1000)+('[6]4. СН (Установленные)'!$E$11*1000)+'[6]5. Плата за УРП'!$D$6</f>
        <v>4382.0120002339909</v>
      </c>
      <c r="W34" s="25">
        <f>SUMIFS('[6]1. Отчет АТС'!$F:$F,'[6]1. Отчет АТС'!$A:$A,$A34,'[6]1. Отчет АТС'!$B:$B,21)+'[6]2. Иные услуги'!$D$11+('[6]3. Услуги по передаче'!$E$11*1000)+('[6]4. СН (Установленные)'!$E$11*1000)+'[6]5. Плата за УРП'!$D$6</f>
        <v>4384.1720002339907</v>
      </c>
      <c r="X34" s="25">
        <f>SUMIFS('[6]1. Отчет АТС'!$F:$F,'[6]1. Отчет АТС'!$A:$A,$A34,'[6]1. Отчет АТС'!$B:$B,22)+'[6]2. Иные услуги'!$D$11+('[6]3. Услуги по передаче'!$E$11*1000)+('[6]4. СН (Установленные)'!$E$11*1000)+'[6]5. Плата за УРП'!$D$6</f>
        <v>4337.5520002339908</v>
      </c>
      <c r="Y34" s="25">
        <f>SUMIFS('[6]1. Отчет АТС'!$F:$F,'[6]1. Отчет АТС'!$A:$A,$A34,'[6]1. Отчет АТС'!$B:$B,23)+'[6]2. Иные услуги'!$D$11+('[6]3. Услуги по передаче'!$E$11*1000)+('[6]4. СН (Установленные)'!$E$11*1000)+'[6]5. Плата за УРП'!$D$6</f>
        <v>3800.4320002339909</v>
      </c>
    </row>
    <row r="35" spans="1:25">
      <c r="A35" s="24">
        <v>45529</v>
      </c>
      <c r="B35" s="25">
        <f>SUMIFS('[6]1. Отчет АТС'!$F:$F,'[6]1. Отчет АТС'!$A:$A,$A35,'[6]1. Отчет АТС'!$B:$B,0)+'[6]2. Иные услуги'!$D$11+('[6]3. Услуги по передаче'!$E$11*1000)+('[6]4. СН (Установленные)'!$E$11*1000)+'[6]5. Плата за УРП'!$D$6</f>
        <v>3504.0720002339913</v>
      </c>
      <c r="C35" s="25">
        <f>SUMIFS('[6]1. Отчет АТС'!$F:$F,'[6]1. Отчет АТС'!$A:$A,$A35,'[6]1. Отчет АТС'!$B:$B,1)+'[6]2. Иные услуги'!$D$11+('[6]3. Услуги по передаче'!$E$11*1000)+('[6]4. СН (Установленные)'!$E$11*1000)+'[6]5. Плата за УРП'!$D$6</f>
        <v>3313.5920002339908</v>
      </c>
      <c r="D35" s="25">
        <f>SUMIFS('[6]1. Отчет АТС'!$F:$F,'[6]1. Отчет АТС'!$A:$A,$A35,'[6]1. Отчет АТС'!$B:$B,2)+'[6]2. Иные услуги'!$D$11+('[6]3. Услуги по передаче'!$E$11*1000)+('[6]4. СН (Установленные)'!$E$11*1000)+'[6]5. Плата за УРП'!$D$6</f>
        <v>3131.8820002339908</v>
      </c>
      <c r="E35" s="25">
        <f>SUMIFS('[6]1. Отчет АТС'!$F:$F,'[6]1. Отчет АТС'!$A:$A,$A35,'[6]1. Отчет АТС'!$B:$B,3)+'[6]2. Иные услуги'!$D$11+('[6]3. Услуги по передаче'!$E$11*1000)+('[6]4. СН (Установленные)'!$E$11*1000)+'[6]5. Плата за УРП'!$D$6</f>
        <v>2284.1120002339912</v>
      </c>
      <c r="F35" s="25">
        <f>SUMIFS('[6]1. Отчет АТС'!$F:$F,'[6]1. Отчет АТС'!$A:$A,$A35,'[6]1. Отчет АТС'!$B:$B,4)+'[6]2. Иные услуги'!$D$11+('[6]3. Услуги по передаче'!$E$11*1000)+('[6]4. СН (Установленные)'!$E$11*1000)+'[6]5. Плата за УРП'!$D$6</f>
        <v>2283.9420002339912</v>
      </c>
      <c r="G35" s="25">
        <f>SUMIFS('[6]1. Отчет АТС'!$F:$F,'[6]1. Отчет АТС'!$A:$A,$A35,'[6]1. Отчет АТС'!$B:$B,5)+'[6]2. Иные услуги'!$D$11+('[6]3. Услуги по передаче'!$E$11*1000)+('[6]4. СН (Установленные)'!$E$11*1000)+'[6]5. Плата за УРП'!$D$6</f>
        <v>3260.6720002339907</v>
      </c>
      <c r="H35" s="25">
        <f>SUMIFS('[6]1. Отчет АТС'!$F:$F,'[6]1. Отчет АТС'!$A:$A,$A35,'[6]1. Отчет АТС'!$B:$B,6)+'[6]2. Иные услуги'!$D$11+('[6]3. Услуги по передаче'!$E$11*1000)+('[6]4. СН (Установленные)'!$E$11*1000)+'[6]5. Плата за УРП'!$D$6</f>
        <v>3451.872000233991</v>
      </c>
      <c r="I35" s="25">
        <f>SUMIFS('[6]1. Отчет АТС'!$F:$F,'[6]1. Отчет АТС'!$A:$A,$A35,'[6]1. Отчет АТС'!$B:$B,7)+'[6]2. Иные услуги'!$D$11+('[6]3. Услуги по передаче'!$E$11*1000)+('[6]4. СН (Установленные)'!$E$11*1000)+'[6]5. Плата за УРП'!$D$6</f>
        <v>3707.9320002339909</v>
      </c>
      <c r="J35" s="25">
        <f>SUMIFS('[6]1. Отчет АТС'!$F:$F,'[6]1. Отчет АТС'!$A:$A,$A35,'[6]1. Отчет АТС'!$B:$B,8)+'[6]2. Иные услуги'!$D$11+('[6]3. Услуги по передаче'!$E$11*1000)+('[6]4. СН (Установленные)'!$E$11*1000)+'[6]5. Плата за УРП'!$D$6</f>
        <v>4336.5220002339902</v>
      </c>
      <c r="K35" s="25">
        <f>SUMIFS('[6]1. Отчет АТС'!$F:$F,'[6]1. Отчет АТС'!$A:$A,$A35,'[6]1. Отчет АТС'!$B:$B,9)+'[6]2. Иные услуги'!$D$11+('[6]3. Услуги по передаче'!$E$11*1000)+('[6]4. СН (Установленные)'!$E$11*1000)+'[6]5. Плата за УРП'!$D$6</f>
        <v>4369.9720002339909</v>
      </c>
      <c r="L35" s="25">
        <f>SUMIFS('[6]1. Отчет АТС'!$F:$F,'[6]1. Отчет АТС'!$A:$A,$A35,'[6]1. Отчет АТС'!$B:$B,10)+'[6]2. Иные услуги'!$D$11+('[6]3. Услуги по передаче'!$E$11*1000)+('[6]4. СН (Установленные)'!$E$11*1000)+'[6]5. Плата за УРП'!$D$6</f>
        <v>4377.4120002339914</v>
      </c>
      <c r="M35" s="25">
        <f>SUMIFS('[6]1. Отчет АТС'!$F:$F,'[6]1. Отчет АТС'!$A:$A,$A35,'[6]1. Отчет АТС'!$B:$B,11)+'[6]2. Иные услуги'!$D$11+('[6]3. Услуги по передаче'!$E$11*1000)+('[6]4. СН (Установленные)'!$E$11*1000)+'[6]5. Плата за УРП'!$D$6</f>
        <v>4382.6820002339909</v>
      </c>
      <c r="N35" s="25">
        <f>SUMIFS('[6]1. Отчет АТС'!$F:$F,'[6]1. Отчет АТС'!$A:$A,$A35,'[6]1. Отчет АТС'!$B:$B,12)+'[6]2. Иные услуги'!$D$11+('[6]3. Услуги по передаче'!$E$11*1000)+('[6]4. СН (Установленные)'!$E$11*1000)+'[6]5. Плата за УРП'!$D$6</f>
        <v>4383.2020002339905</v>
      </c>
      <c r="O35" s="25">
        <f>SUMIFS('[6]1. Отчет АТС'!$F:$F,'[6]1. Отчет АТС'!$A:$A,$A35,'[6]1. Отчет АТС'!$B:$B,13)+'[6]2. Иные услуги'!$D$11+('[6]3. Услуги по передаче'!$E$11*1000)+('[6]4. СН (Установленные)'!$E$11*1000)+'[6]5. Плата за УРП'!$D$6</f>
        <v>4380.1120002339903</v>
      </c>
      <c r="P35" s="25">
        <f>SUMIFS('[6]1. Отчет АТС'!$F:$F,'[6]1. Отчет АТС'!$A:$A,$A35,'[6]1. Отчет АТС'!$B:$B,14)+'[6]2. Иные услуги'!$D$11+('[6]3. Услуги по передаче'!$E$11*1000)+('[6]4. СН (Установленные)'!$E$11*1000)+'[6]5. Плата за УРП'!$D$6</f>
        <v>4390.4020002339912</v>
      </c>
      <c r="Q35" s="25">
        <f>SUMIFS('[6]1. Отчет АТС'!$F:$F,'[6]1. Отчет АТС'!$A:$A,$A35,'[6]1. Отчет АТС'!$B:$B,15)+'[6]2. Иные услуги'!$D$11+('[6]3. Услуги по передаче'!$E$11*1000)+('[6]4. СН (Установленные)'!$E$11*1000)+'[6]5. Плата за УРП'!$D$6</f>
        <v>4381.5120002339909</v>
      </c>
      <c r="R35" s="25">
        <f>SUMIFS('[6]1. Отчет АТС'!$F:$F,'[6]1. Отчет АТС'!$A:$A,$A35,'[6]1. Отчет АТС'!$B:$B,16)+'[6]2. Иные услуги'!$D$11+('[6]3. Услуги по передаче'!$E$11*1000)+('[6]4. СН (Установленные)'!$E$11*1000)+'[6]5. Плата за УРП'!$D$6</f>
        <v>4382.1520002339912</v>
      </c>
      <c r="S35" s="25">
        <f>SUMIFS('[6]1. Отчет АТС'!$F:$F,'[6]1. Отчет АТС'!$A:$A,$A35,'[6]1. Отчет АТС'!$B:$B,17)+'[6]2. Иные услуги'!$D$11+('[6]3. Услуги по передаче'!$E$11*1000)+('[6]4. СН (Установленные)'!$E$11*1000)+'[6]5. Плата за УРП'!$D$6</f>
        <v>4367.5520002339908</v>
      </c>
      <c r="T35" s="25">
        <f>SUMIFS('[6]1. Отчет АТС'!$F:$F,'[6]1. Отчет АТС'!$A:$A,$A35,'[6]1. Отчет АТС'!$B:$B,18)+'[6]2. Иные услуги'!$D$11+('[6]3. Услуги по передаче'!$E$11*1000)+('[6]4. СН (Установленные)'!$E$11*1000)+'[6]5. Плата за УРП'!$D$6</f>
        <v>4357.9520002339905</v>
      </c>
      <c r="U35" s="25">
        <f>SUMIFS('[6]1. Отчет АТС'!$F:$F,'[6]1. Отчет АТС'!$A:$A,$A35,'[6]1. Отчет АТС'!$B:$B,19)+'[6]2. Иные услуги'!$D$11+('[6]3. Услуги по передаче'!$E$11*1000)+('[6]4. СН (Установленные)'!$E$11*1000)+'[6]5. Плата за УРП'!$D$6</f>
        <v>4339.892000233991</v>
      </c>
      <c r="V35" s="25">
        <f>SUMIFS('[6]1. Отчет АТС'!$F:$F,'[6]1. Отчет АТС'!$A:$A,$A35,'[6]1. Отчет АТС'!$B:$B,20)+'[6]2. Иные услуги'!$D$11+('[6]3. Услуги по передаче'!$E$11*1000)+('[6]4. СН (Установленные)'!$E$11*1000)+'[6]5. Плата за УРП'!$D$6</f>
        <v>4349.6020002339901</v>
      </c>
      <c r="W35" s="25">
        <f>SUMIFS('[6]1. Отчет АТС'!$F:$F,'[6]1. Отчет АТС'!$A:$A,$A35,'[6]1. Отчет АТС'!$B:$B,21)+'[6]2. Иные услуги'!$D$11+('[6]3. Услуги по передаче'!$E$11*1000)+('[6]4. СН (Установленные)'!$E$11*1000)+'[6]5. Плата за УРП'!$D$6</f>
        <v>4356.4920002339913</v>
      </c>
      <c r="X35" s="25">
        <f>SUMIFS('[6]1. Отчет АТС'!$F:$F,'[6]1. Отчет АТС'!$A:$A,$A35,'[6]1. Отчет АТС'!$B:$B,22)+'[6]2. Иные услуги'!$D$11+('[6]3. Услуги по передаче'!$E$11*1000)+('[6]4. СН (Установленные)'!$E$11*1000)+'[6]5. Плата за УРП'!$D$6</f>
        <v>4183.5320002339913</v>
      </c>
      <c r="Y35" s="25">
        <f>SUMIFS('[6]1. Отчет АТС'!$F:$F,'[6]1. Отчет АТС'!$A:$A,$A35,'[6]1. Отчет АТС'!$B:$B,23)+'[6]2. Иные услуги'!$D$11+('[6]3. Услуги по передаче'!$E$11*1000)+('[6]4. СН (Установленные)'!$E$11*1000)+'[6]5. Плата за УРП'!$D$6</f>
        <v>3734.7420002339913</v>
      </c>
    </row>
    <row r="36" spans="1:25">
      <c r="A36" s="24">
        <v>45530</v>
      </c>
      <c r="B36" s="25">
        <f>SUMIFS('[6]1. Отчет АТС'!$F:$F,'[6]1. Отчет АТС'!$A:$A,$A36,'[6]1. Отчет АТС'!$B:$B,0)+'[6]2. Иные услуги'!$D$11+('[6]3. Услуги по передаче'!$E$11*1000)+('[6]4. СН (Установленные)'!$E$11*1000)+'[6]5. Плата за УРП'!$D$6</f>
        <v>3541.2920002339911</v>
      </c>
      <c r="C36" s="25">
        <f>SUMIFS('[6]1. Отчет АТС'!$F:$F,'[6]1. Отчет АТС'!$A:$A,$A36,'[6]1. Отчет АТС'!$B:$B,1)+'[6]2. Иные услуги'!$D$11+('[6]3. Услуги по передаче'!$E$11*1000)+('[6]4. СН (Установленные)'!$E$11*1000)+'[6]5. Плата за УРП'!$D$6</f>
        <v>3311.2020002339909</v>
      </c>
      <c r="D36" s="25">
        <f>SUMIFS('[6]1. Отчет АТС'!$F:$F,'[6]1. Отчет АТС'!$A:$A,$A36,'[6]1. Отчет АТС'!$B:$B,2)+'[6]2. Иные услуги'!$D$11+('[6]3. Услуги по передаче'!$E$11*1000)+('[6]4. СН (Установленные)'!$E$11*1000)+'[6]5. Плата за УРП'!$D$6</f>
        <v>3183.5620002339911</v>
      </c>
      <c r="E36" s="25">
        <f>SUMIFS('[6]1. Отчет АТС'!$F:$F,'[6]1. Отчет АТС'!$A:$A,$A36,'[6]1. Отчет АТС'!$B:$B,3)+'[6]2. Иные услуги'!$D$11+('[6]3. Услуги по передаче'!$E$11*1000)+('[6]4. СН (Установленные)'!$E$11*1000)+'[6]5. Плата за УРП'!$D$6</f>
        <v>3108.8020002339908</v>
      </c>
      <c r="F36" s="25">
        <f>SUMIFS('[6]1. Отчет АТС'!$F:$F,'[6]1. Отчет АТС'!$A:$A,$A36,'[6]1. Отчет АТС'!$B:$B,4)+'[6]2. Иные услуги'!$D$11+('[6]3. Услуги по передаче'!$E$11*1000)+('[6]4. СН (Установленные)'!$E$11*1000)+'[6]5. Плата за УРП'!$D$6</f>
        <v>2907.142000233991</v>
      </c>
      <c r="G36" s="25">
        <f>SUMIFS('[6]1. Отчет АТС'!$F:$F,'[6]1. Отчет АТС'!$A:$A,$A36,'[6]1. Отчет АТС'!$B:$B,5)+'[6]2. Иные услуги'!$D$11+('[6]3. Услуги по передаче'!$E$11*1000)+('[6]4. СН (Установленные)'!$E$11*1000)+'[6]5. Плата за УРП'!$D$6</f>
        <v>3344.7520002339911</v>
      </c>
      <c r="H36" s="25">
        <f>SUMIFS('[6]1. Отчет АТС'!$F:$F,'[6]1. Отчет АТС'!$A:$A,$A36,'[6]1. Отчет АТС'!$B:$B,6)+'[6]2. Иные услуги'!$D$11+('[6]3. Услуги по передаче'!$E$11*1000)+('[6]4. СН (Установленные)'!$E$11*1000)+'[6]5. Плата за УРП'!$D$6</f>
        <v>3536.892000233991</v>
      </c>
      <c r="I36" s="25">
        <f>SUMIFS('[6]1. Отчет АТС'!$F:$F,'[6]1. Отчет АТС'!$A:$A,$A36,'[6]1. Отчет АТС'!$B:$B,7)+'[6]2. Иные услуги'!$D$11+('[6]3. Услуги по передаче'!$E$11*1000)+('[6]4. СН (Установленные)'!$E$11*1000)+'[6]5. Плата за УРП'!$D$6</f>
        <v>3799.5420002339911</v>
      </c>
      <c r="J36" s="25">
        <f>SUMIFS('[6]1. Отчет АТС'!$F:$F,'[6]1. Отчет АТС'!$A:$A,$A36,'[6]1. Отчет АТС'!$B:$B,8)+'[6]2. Иные услуги'!$D$11+('[6]3. Услуги по передаче'!$E$11*1000)+('[6]4. СН (Установленные)'!$E$11*1000)+'[6]5. Плата за УРП'!$D$6</f>
        <v>4337.1320002339908</v>
      </c>
      <c r="K36" s="25">
        <f>SUMIFS('[6]1. Отчет АТС'!$F:$F,'[6]1. Отчет АТС'!$A:$A,$A36,'[6]1. Отчет АТС'!$B:$B,9)+'[6]2. Иные услуги'!$D$11+('[6]3. Услуги по передаче'!$E$11*1000)+('[6]4. СН (Установленные)'!$E$11*1000)+'[6]5. Плата за УРП'!$D$6</f>
        <v>4378.1720002339907</v>
      </c>
      <c r="L36" s="25">
        <f>SUMIFS('[6]1. Отчет АТС'!$F:$F,'[6]1. Отчет АТС'!$A:$A,$A36,'[6]1. Отчет АТС'!$B:$B,10)+'[6]2. Иные услуги'!$D$11+('[6]3. Услуги по передаче'!$E$11*1000)+('[6]4. СН (Установленные)'!$E$11*1000)+'[6]5. Плата за УРП'!$D$6</f>
        <v>4383.1220002339905</v>
      </c>
      <c r="M36" s="25">
        <f>SUMIFS('[6]1. Отчет АТС'!$F:$F,'[6]1. Отчет АТС'!$A:$A,$A36,'[6]1. Отчет АТС'!$B:$B,11)+'[6]2. Иные услуги'!$D$11+('[6]3. Услуги по передаче'!$E$11*1000)+('[6]4. СН (Установленные)'!$E$11*1000)+'[6]5. Плата за УРП'!$D$6</f>
        <v>4374.392000233991</v>
      </c>
      <c r="N36" s="25">
        <f>SUMIFS('[6]1. Отчет АТС'!$F:$F,'[6]1. Отчет АТС'!$A:$A,$A36,'[6]1. Отчет АТС'!$B:$B,12)+'[6]2. Иные услуги'!$D$11+('[6]3. Услуги по передаче'!$E$11*1000)+('[6]4. СН (Установленные)'!$E$11*1000)+'[6]5. Плата за УРП'!$D$6</f>
        <v>4370.7820002339904</v>
      </c>
      <c r="O36" s="25">
        <f>SUMIFS('[6]1. Отчет АТС'!$F:$F,'[6]1. Отчет АТС'!$A:$A,$A36,'[6]1. Отчет АТС'!$B:$B,13)+'[6]2. Иные услуги'!$D$11+('[6]3. Услуги по передаче'!$E$11*1000)+('[6]4. СН (Установленные)'!$E$11*1000)+'[6]5. Плата за УРП'!$D$6</f>
        <v>4363.1620002339914</v>
      </c>
      <c r="P36" s="25">
        <f>SUMIFS('[6]1. Отчет АТС'!$F:$F,'[6]1. Отчет АТС'!$A:$A,$A36,'[6]1. Отчет АТС'!$B:$B,14)+'[6]2. Иные услуги'!$D$11+('[6]3. Услуги по передаче'!$E$11*1000)+('[6]4. СН (Установленные)'!$E$11*1000)+'[6]5. Плата за УРП'!$D$6</f>
        <v>4379.3020002339908</v>
      </c>
      <c r="Q36" s="25">
        <f>SUMIFS('[6]1. Отчет АТС'!$F:$F,'[6]1. Отчет АТС'!$A:$A,$A36,'[6]1. Отчет АТС'!$B:$B,15)+'[6]2. Иные услуги'!$D$11+('[6]3. Услуги по передаче'!$E$11*1000)+('[6]4. СН (Установленные)'!$E$11*1000)+'[6]5. Плата за УРП'!$D$6</f>
        <v>4370.5620002339911</v>
      </c>
      <c r="R36" s="25">
        <f>SUMIFS('[6]1. Отчет АТС'!$F:$F,'[6]1. Отчет АТС'!$A:$A,$A36,'[6]1. Отчет АТС'!$B:$B,16)+'[6]2. Иные услуги'!$D$11+('[6]3. Услуги по передаче'!$E$11*1000)+('[6]4. СН (Установленные)'!$E$11*1000)+'[6]5. Плата за УРП'!$D$6</f>
        <v>4371.2420002339913</v>
      </c>
      <c r="S36" s="25">
        <f>SUMIFS('[6]1. Отчет АТС'!$F:$F,'[6]1. Отчет АТС'!$A:$A,$A36,'[6]1. Отчет АТС'!$B:$B,17)+'[6]2. Иные услуги'!$D$11+('[6]3. Услуги по передаче'!$E$11*1000)+('[6]4. СН (Установленные)'!$E$11*1000)+'[6]5. Плата за УРП'!$D$6</f>
        <v>4375.6020002339901</v>
      </c>
      <c r="T36" s="25">
        <f>SUMIFS('[6]1. Отчет АТС'!$F:$F,'[6]1. Отчет АТС'!$A:$A,$A36,'[6]1. Отчет АТС'!$B:$B,18)+'[6]2. Иные услуги'!$D$11+('[6]3. Услуги по передаче'!$E$11*1000)+('[6]4. СН (Установленные)'!$E$11*1000)+'[6]5. Плата за УРП'!$D$6</f>
        <v>4374.0420002339906</v>
      </c>
      <c r="U36" s="25">
        <f>SUMIFS('[6]1. Отчет АТС'!$F:$F,'[6]1. Отчет АТС'!$A:$A,$A36,'[6]1. Отчет АТС'!$B:$B,19)+'[6]2. Иные услуги'!$D$11+('[6]3. Услуги по передаче'!$E$11*1000)+('[6]4. СН (Установленные)'!$E$11*1000)+'[6]5. Плата за УРП'!$D$6</f>
        <v>4362.7520002339907</v>
      </c>
      <c r="V36" s="25">
        <f>SUMIFS('[6]1. Отчет АТС'!$F:$F,'[6]1. Отчет АТС'!$A:$A,$A36,'[6]1. Отчет АТС'!$B:$B,20)+'[6]2. Иные услуги'!$D$11+('[6]3. Услуги по передаче'!$E$11*1000)+('[6]4. СН (Установленные)'!$E$11*1000)+'[6]5. Плата за УРП'!$D$6</f>
        <v>4366.0820002339906</v>
      </c>
      <c r="W36" s="25">
        <f>SUMIFS('[6]1. Отчет АТС'!$F:$F,'[6]1. Отчет АТС'!$A:$A,$A36,'[6]1. Отчет АТС'!$B:$B,21)+'[6]2. Иные услуги'!$D$11+('[6]3. Услуги по передаче'!$E$11*1000)+('[6]4. СН (Установленные)'!$E$11*1000)+'[6]5. Плата за УРП'!$D$6</f>
        <v>4364.0320002339904</v>
      </c>
      <c r="X36" s="25">
        <f>SUMIFS('[6]1. Отчет АТС'!$F:$F,'[6]1. Отчет АТС'!$A:$A,$A36,'[6]1. Отчет АТС'!$B:$B,22)+'[6]2. Иные услуги'!$D$11+('[6]3. Услуги по передаче'!$E$11*1000)+('[6]4. СН (Установленные)'!$E$11*1000)+'[6]5. Плата за УРП'!$D$6</f>
        <v>4325.0120002339909</v>
      </c>
      <c r="Y36" s="25">
        <f>SUMIFS('[6]1. Отчет АТС'!$F:$F,'[6]1. Отчет АТС'!$A:$A,$A36,'[6]1. Отчет АТС'!$B:$B,23)+'[6]2. Иные услуги'!$D$11+('[6]3. Услуги по передаче'!$E$11*1000)+('[6]4. СН (Установленные)'!$E$11*1000)+'[6]5. Плата за УРП'!$D$6</f>
        <v>3816.0420002339911</v>
      </c>
    </row>
    <row r="37" spans="1:25">
      <c r="A37" s="24">
        <v>45531</v>
      </c>
      <c r="B37" s="25">
        <f>SUMIFS('[6]1. Отчет АТС'!$F:$F,'[6]1. Отчет АТС'!$A:$A,$A37,'[6]1. Отчет АТС'!$B:$B,0)+'[6]2. Иные услуги'!$D$11+('[6]3. Услуги по передаче'!$E$11*1000)+('[6]4. СН (Установленные)'!$E$11*1000)+'[6]5. Плата за УРП'!$D$6</f>
        <v>3568.7120002339907</v>
      </c>
      <c r="C37" s="25">
        <f>SUMIFS('[6]1. Отчет АТС'!$F:$F,'[6]1. Отчет АТС'!$A:$A,$A37,'[6]1. Отчет АТС'!$B:$B,1)+'[6]2. Иные услуги'!$D$11+('[6]3. Услуги по передаче'!$E$11*1000)+('[6]4. СН (Установленные)'!$E$11*1000)+'[6]5. Плата за УРП'!$D$6</f>
        <v>3307.2620002339909</v>
      </c>
      <c r="D37" s="25">
        <f>SUMIFS('[6]1. Отчет АТС'!$F:$F,'[6]1. Отчет АТС'!$A:$A,$A37,'[6]1. Отчет АТС'!$B:$B,2)+'[6]2. Иные услуги'!$D$11+('[6]3. Услуги по передаче'!$E$11*1000)+('[6]4. СН (Установленные)'!$E$11*1000)+'[6]5. Плата за УРП'!$D$6</f>
        <v>3185.6520002339907</v>
      </c>
      <c r="E37" s="25">
        <f>SUMIFS('[6]1. Отчет АТС'!$F:$F,'[6]1. Отчет АТС'!$A:$A,$A37,'[6]1. Отчет АТС'!$B:$B,3)+'[6]2. Иные услуги'!$D$11+('[6]3. Услуги по передаче'!$E$11*1000)+('[6]4. СН (Установленные)'!$E$11*1000)+'[6]5. Плата за УРП'!$D$6</f>
        <v>3111.5620002339911</v>
      </c>
      <c r="F37" s="25">
        <f>SUMIFS('[6]1. Отчет АТС'!$F:$F,'[6]1. Отчет АТС'!$A:$A,$A37,'[6]1. Отчет АТС'!$B:$B,4)+'[6]2. Иные услуги'!$D$11+('[6]3. Услуги по передаче'!$E$11*1000)+('[6]4. СН (Установленные)'!$E$11*1000)+'[6]5. Плата за УРП'!$D$6</f>
        <v>3104.3020002339908</v>
      </c>
      <c r="G37" s="25">
        <f>SUMIFS('[6]1. Отчет АТС'!$F:$F,'[6]1. Отчет АТС'!$A:$A,$A37,'[6]1. Отчет АТС'!$B:$B,5)+'[6]2. Иные услуги'!$D$11+('[6]3. Услуги по передаче'!$E$11*1000)+('[6]4. СН (Установленные)'!$E$11*1000)+'[6]5. Плата за УРП'!$D$6</f>
        <v>3366.5220002339911</v>
      </c>
      <c r="H37" s="25">
        <f>SUMIFS('[6]1. Отчет АТС'!$F:$F,'[6]1. Отчет АТС'!$A:$A,$A37,'[6]1. Отчет АТС'!$B:$B,6)+'[6]2. Иные услуги'!$D$11+('[6]3. Услуги по передаче'!$E$11*1000)+('[6]4. СН (Установленные)'!$E$11*1000)+'[6]5. Плата за УРП'!$D$6</f>
        <v>3554.3120002339911</v>
      </c>
      <c r="I37" s="25">
        <f>SUMIFS('[6]1. Отчет АТС'!$F:$F,'[6]1. Отчет АТС'!$A:$A,$A37,'[6]1. Отчет АТС'!$B:$B,7)+'[6]2. Иные услуги'!$D$11+('[6]3. Услуги по передаче'!$E$11*1000)+('[6]4. СН (Установленные)'!$E$11*1000)+'[6]5. Плата за УРП'!$D$6</f>
        <v>3840.1920002339912</v>
      </c>
      <c r="J37" s="25">
        <f>SUMIFS('[6]1. Отчет АТС'!$F:$F,'[6]1. Отчет АТС'!$A:$A,$A37,'[6]1. Отчет АТС'!$B:$B,8)+'[6]2. Иные услуги'!$D$11+('[6]3. Услуги по передаче'!$E$11*1000)+('[6]4. СН (Установленные)'!$E$11*1000)+'[6]5. Плата за УРП'!$D$6</f>
        <v>4367.4220002339907</v>
      </c>
      <c r="K37" s="25">
        <f>SUMIFS('[6]1. Отчет АТС'!$F:$F,'[6]1. Отчет АТС'!$A:$A,$A37,'[6]1. Отчет АТС'!$B:$B,9)+'[6]2. Иные услуги'!$D$11+('[6]3. Услуги по передаче'!$E$11*1000)+('[6]4. СН (Установленные)'!$E$11*1000)+'[6]5. Плата за УРП'!$D$6</f>
        <v>4418.0220002339902</v>
      </c>
      <c r="L37" s="25">
        <f>SUMIFS('[6]1. Отчет АТС'!$F:$F,'[6]1. Отчет АТС'!$A:$A,$A37,'[6]1. Отчет АТС'!$B:$B,10)+'[6]2. Иные услуги'!$D$11+('[6]3. Услуги по передаче'!$E$11*1000)+('[6]4. СН (Установленные)'!$E$11*1000)+'[6]5. Плата за УРП'!$D$6</f>
        <v>4414.3420002339908</v>
      </c>
      <c r="M37" s="25">
        <f>SUMIFS('[6]1. Отчет АТС'!$F:$F,'[6]1. Отчет АТС'!$A:$A,$A37,'[6]1. Отчет АТС'!$B:$B,11)+'[6]2. Иные услуги'!$D$11+('[6]3. Услуги по передаче'!$E$11*1000)+('[6]4. СН (Установленные)'!$E$11*1000)+'[6]5. Плата за УРП'!$D$6</f>
        <v>4408.6520002339912</v>
      </c>
      <c r="N37" s="25">
        <f>SUMIFS('[6]1. Отчет АТС'!$F:$F,'[6]1. Отчет АТС'!$A:$A,$A37,'[6]1. Отчет АТС'!$B:$B,12)+'[6]2. Иные услуги'!$D$11+('[6]3. Услуги по передаче'!$E$11*1000)+('[6]4. СН (Установленные)'!$E$11*1000)+'[6]5. Плата за УРП'!$D$6</f>
        <v>4403.8320002339906</v>
      </c>
      <c r="O37" s="25">
        <f>SUMIFS('[6]1. Отчет АТС'!$F:$F,'[6]1. Отчет АТС'!$A:$A,$A37,'[6]1. Отчет АТС'!$B:$B,13)+'[6]2. Иные услуги'!$D$11+('[6]3. Услуги по передаче'!$E$11*1000)+('[6]4. СН (Установленные)'!$E$11*1000)+'[6]5. Плата за УРП'!$D$6</f>
        <v>4403.9520002339905</v>
      </c>
      <c r="P37" s="25">
        <f>SUMIFS('[6]1. Отчет АТС'!$F:$F,'[6]1. Отчет АТС'!$A:$A,$A37,'[6]1. Отчет АТС'!$B:$B,14)+'[6]2. Иные услуги'!$D$11+('[6]3. Услуги по передаче'!$E$11*1000)+('[6]4. СН (Установленные)'!$E$11*1000)+'[6]5. Плата за УРП'!$D$6</f>
        <v>4460.0520002339908</v>
      </c>
      <c r="Q37" s="25">
        <f>SUMIFS('[6]1. Отчет АТС'!$F:$F,'[6]1. Отчет АТС'!$A:$A,$A37,'[6]1. Отчет АТС'!$B:$B,15)+'[6]2. Иные услуги'!$D$11+('[6]3. Услуги по передаче'!$E$11*1000)+('[6]4. СН (Установленные)'!$E$11*1000)+'[6]5. Плата за УРП'!$D$6</f>
        <v>4488.0420002339906</v>
      </c>
      <c r="R37" s="25">
        <f>SUMIFS('[6]1. Отчет АТС'!$F:$F,'[6]1. Отчет АТС'!$A:$A,$A37,'[6]1. Отчет АТС'!$B:$B,16)+'[6]2. Иные услуги'!$D$11+('[6]3. Услуги по передаче'!$E$11*1000)+('[6]4. СН (Установленные)'!$E$11*1000)+'[6]5. Плата за УРП'!$D$6</f>
        <v>4482.5020002339907</v>
      </c>
      <c r="S37" s="25">
        <f>SUMIFS('[6]1. Отчет АТС'!$F:$F,'[6]1. Отчет АТС'!$A:$A,$A37,'[6]1. Отчет АТС'!$B:$B,17)+'[6]2. Иные услуги'!$D$11+('[6]3. Услуги по передаче'!$E$11*1000)+('[6]4. СН (Установленные)'!$E$11*1000)+'[6]5. Плата за УРП'!$D$6</f>
        <v>4466.5520002339908</v>
      </c>
      <c r="T37" s="25">
        <f>SUMIFS('[6]1. Отчет АТС'!$F:$F,'[6]1. Отчет АТС'!$A:$A,$A37,'[6]1. Отчет АТС'!$B:$B,18)+'[6]2. Иные услуги'!$D$11+('[6]3. Услуги по передаче'!$E$11*1000)+('[6]4. СН (Установленные)'!$E$11*1000)+'[6]5. Плата за УРП'!$D$6</f>
        <v>4390.9220002339907</v>
      </c>
      <c r="U37" s="25">
        <f>SUMIFS('[6]1. Отчет АТС'!$F:$F,'[6]1. Отчет АТС'!$A:$A,$A37,'[6]1. Отчет АТС'!$B:$B,19)+'[6]2. Иные услуги'!$D$11+('[6]3. Услуги по передаче'!$E$11*1000)+('[6]4. СН (Установленные)'!$E$11*1000)+'[6]5. Плата за УРП'!$D$6</f>
        <v>4356.2320002339911</v>
      </c>
      <c r="V37" s="25">
        <f>SUMIFS('[6]1. Отчет АТС'!$F:$F,'[6]1. Отчет АТС'!$A:$A,$A37,'[6]1. Отчет АТС'!$B:$B,20)+'[6]2. Иные услуги'!$D$11+('[6]3. Услуги по передаче'!$E$11*1000)+('[6]4. СН (Установленные)'!$E$11*1000)+'[6]5. Плата за УРП'!$D$6</f>
        <v>4358.0120002339909</v>
      </c>
      <c r="W37" s="25">
        <f>SUMIFS('[6]1. Отчет АТС'!$F:$F,'[6]1. Отчет АТС'!$A:$A,$A37,'[6]1. Отчет АТС'!$B:$B,21)+'[6]2. Иные услуги'!$D$11+('[6]3. Услуги по передаче'!$E$11*1000)+('[6]4. СН (Установленные)'!$E$11*1000)+'[6]5. Плата за УРП'!$D$6</f>
        <v>4351.6520002339912</v>
      </c>
      <c r="X37" s="25">
        <f>SUMIFS('[6]1. Отчет АТС'!$F:$F,'[6]1. Отчет АТС'!$A:$A,$A37,'[6]1. Отчет АТС'!$B:$B,22)+'[6]2. Иные услуги'!$D$11+('[6]3. Услуги по передаче'!$E$11*1000)+('[6]4. СН (Установленные)'!$E$11*1000)+'[6]5. Плата за УРП'!$D$6</f>
        <v>4323.6620002339914</v>
      </c>
      <c r="Y37" s="25">
        <f>SUMIFS('[6]1. Отчет АТС'!$F:$F,'[6]1. Отчет АТС'!$A:$A,$A37,'[6]1. Отчет АТС'!$B:$B,23)+'[6]2. Иные услуги'!$D$11+('[6]3. Услуги по передаче'!$E$11*1000)+('[6]4. СН (Установленные)'!$E$11*1000)+'[6]5. Плата за УРП'!$D$6</f>
        <v>3879.9020002339912</v>
      </c>
    </row>
    <row r="38" spans="1:25">
      <c r="A38" s="24">
        <v>45532</v>
      </c>
      <c r="B38" s="25">
        <f>SUMIFS('[6]1. Отчет АТС'!$F:$F,'[6]1. Отчет АТС'!$A:$A,$A38,'[6]1. Отчет АТС'!$B:$B,0)+'[6]2. Иные услуги'!$D$11+('[6]3. Услуги по передаче'!$E$11*1000)+('[6]4. СН (Установленные)'!$E$11*1000)+'[6]5. Плата за УРП'!$D$6</f>
        <v>3570.7020002339909</v>
      </c>
      <c r="C38" s="25">
        <f>SUMIFS('[6]1. Отчет АТС'!$F:$F,'[6]1. Отчет АТС'!$A:$A,$A38,'[6]1. Отчет АТС'!$B:$B,1)+'[6]2. Иные услуги'!$D$11+('[6]3. Услуги по передаче'!$E$11*1000)+('[6]4. СН (Установленные)'!$E$11*1000)+'[6]5. Плата за УРП'!$D$6</f>
        <v>3287.5720002339913</v>
      </c>
      <c r="D38" s="25">
        <f>SUMIFS('[6]1. Отчет АТС'!$F:$F,'[6]1. Отчет АТС'!$A:$A,$A38,'[6]1. Отчет АТС'!$B:$B,2)+'[6]2. Иные услуги'!$D$11+('[6]3. Услуги по передаче'!$E$11*1000)+('[6]4. СН (Установленные)'!$E$11*1000)+'[6]5. Плата за УРП'!$D$6</f>
        <v>3115.3220002339908</v>
      </c>
      <c r="E38" s="25">
        <f>SUMIFS('[6]1. Отчет АТС'!$F:$F,'[6]1. Отчет АТС'!$A:$A,$A38,'[6]1. Отчет АТС'!$B:$B,3)+'[6]2. Иные услуги'!$D$11+('[6]3. Услуги по передаче'!$E$11*1000)+('[6]4. СН (Установленные)'!$E$11*1000)+'[6]5. Плата за УРП'!$D$6</f>
        <v>2284.7120002339907</v>
      </c>
      <c r="F38" s="25">
        <f>SUMIFS('[6]1. Отчет АТС'!$F:$F,'[6]1. Отчет АТС'!$A:$A,$A38,'[6]1. Отчет АТС'!$B:$B,4)+'[6]2. Иные услуги'!$D$11+('[6]3. Услуги по передаче'!$E$11*1000)+('[6]4. СН (Установленные)'!$E$11*1000)+'[6]5. Плата за УРП'!$D$6</f>
        <v>2283.9920002339909</v>
      </c>
      <c r="G38" s="25">
        <f>SUMIFS('[6]1. Отчет АТС'!$F:$F,'[6]1. Отчет АТС'!$A:$A,$A38,'[6]1. Отчет АТС'!$B:$B,5)+'[6]2. Иные услуги'!$D$11+('[6]3. Услуги по передаче'!$E$11*1000)+('[6]4. СН (Установленные)'!$E$11*1000)+'[6]5. Плата за УРП'!$D$6</f>
        <v>3237.3620002339908</v>
      </c>
      <c r="H38" s="25">
        <f>SUMIFS('[6]1. Отчет АТС'!$F:$F,'[6]1. Отчет АТС'!$A:$A,$A38,'[6]1. Отчет АТС'!$B:$B,6)+'[6]2. Иные услуги'!$D$11+('[6]3. Услуги по передаче'!$E$11*1000)+('[6]4. СН (Установленные)'!$E$11*1000)+'[6]5. Плата за УРП'!$D$6</f>
        <v>3453.0420002339911</v>
      </c>
      <c r="I38" s="25">
        <f>SUMIFS('[6]1. Отчет АТС'!$F:$F,'[6]1. Отчет АТС'!$A:$A,$A38,'[6]1. Отчет АТС'!$B:$B,7)+'[6]2. Иные услуги'!$D$11+('[6]3. Услуги по передаче'!$E$11*1000)+('[6]4. СН (Установленные)'!$E$11*1000)+'[6]5. Плата за УРП'!$D$6</f>
        <v>3791.2120002339907</v>
      </c>
      <c r="J38" s="25">
        <f>SUMIFS('[6]1. Отчет АТС'!$F:$F,'[6]1. Отчет АТС'!$A:$A,$A38,'[6]1. Отчет АТС'!$B:$B,8)+'[6]2. Иные услуги'!$D$11+('[6]3. Услуги по передаче'!$E$11*1000)+('[6]4. СН (Установленные)'!$E$11*1000)+'[6]5. Плата за УРП'!$D$6</f>
        <v>4353.2520002339907</v>
      </c>
      <c r="K38" s="25">
        <f>SUMIFS('[6]1. Отчет АТС'!$F:$F,'[6]1. Отчет АТС'!$A:$A,$A38,'[6]1. Отчет АТС'!$B:$B,9)+'[6]2. Иные услуги'!$D$11+('[6]3. Услуги по передаче'!$E$11*1000)+('[6]4. СН (Установленные)'!$E$11*1000)+'[6]5. Плата за УРП'!$D$6</f>
        <v>4541.6620002339914</v>
      </c>
      <c r="L38" s="25">
        <f>SUMIFS('[6]1. Отчет АТС'!$F:$F,'[6]1. Отчет АТС'!$A:$A,$A38,'[6]1. Отчет АТС'!$B:$B,10)+'[6]2. Иные услуги'!$D$11+('[6]3. Услуги по передаче'!$E$11*1000)+('[6]4. СН (Установленные)'!$E$11*1000)+'[6]5. Плата за УРП'!$D$6</f>
        <v>4537.0120002339909</v>
      </c>
      <c r="M38" s="25">
        <f>SUMIFS('[6]1. Отчет АТС'!$F:$F,'[6]1. Отчет АТС'!$A:$A,$A38,'[6]1. Отчет АТС'!$B:$B,11)+'[6]2. Иные услуги'!$D$11+('[6]3. Услуги по передаче'!$E$11*1000)+('[6]4. СН (Установленные)'!$E$11*1000)+'[6]5. Плата за УРП'!$D$6</f>
        <v>4559.8020002339908</v>
      </c>
      <c r="N38" s="25">
        <f>SUMIFS('[6]1. Отчет АТС'!$F:$F,'[6]1. Отчет АТС'!$A:$A,$A38,'[6]1. Отчет АТС'!$B:$B,12)+'[6]2. Иные услуги'!$D$11+('[6]3. Услуги по передаче'!$E$11*1000)+('[6]4. СН (Установленные)'!$E$11*1000)+'[6]5. Плата за УРП'!$D$6</f>
        <v>4513.3020002339908</v>
      </c>
      <c r="O38" s="25">
        <f>SUMIFS('[6]1. Отчет АТС'!$F:$F,'[6]1. Отчет АТС'!$A:$A,$A38,'[6]1. Отчет АТС'!$B:$B,13)+'[6]2. Иные услуги'!$D$11+('[6]3. Услуги по передаче'!$E$11*1000)+('[6]4. СН (Установленные)'!$E$11*1000)+'[6]5. Плата за УРП'!$D$6</f>
        <v>4592.4820002339911</v>
      </c>
      <c r="P38" s="25">
        <f>SUMIFS('[6]1. Отчет АТС'!$F:$F,'[6]1. Отчет АТС'!$A:$A,$A38,'[6]1. Отчет АТС'!$B:$B,14)+'[6]2. Иные услуги'!$D$11+('[6]3. Услуги по передаче'!$E$11*1000)+('[6]4. СН (Установленные)'!$E$11*1000)+'[6]5. Плата за УРП'!$D$6</f>
        <v>4601.7720002339902</v>
      </c>
      <c r="Q38" s="25">
        <f>SUMIFS('[6]1. Отчет АТС'!$F:$F,'[6]1. Отчет АТС'!$A:$A,$A38,'[6]1. Отчет АТС'!$B:$B,15)+'[6]2. Иные услуги'!$D$11+('[6]3. Услуги по передаче'!$E$11*1000)+('[6]4. СН (Установленные)'!$E$11*1000)+'[6]5. Плата за УРП'!$D$6</f>
        <v>4610.7220002339909</v>
      </c>
      <c r="R38" s="25">
        <f>SUMIFS('[6]1. Отчет АТС'!$F:$F,'[6]1. Отчет АТС'!$A:$A,$A38,'[6]1. Отчет АТС'!$B:$B,16)+'[6]2. Иные услуги'!$D$11+('[6]3. Услуги по передаче'!$E$11*1000)+('[6]4. СН (Установленные)'!$E$11*1000)+'[6]5. Плата за УРП'!$D$6</f>
        <v>4623.4820002339911</v>
      </c>
      <c r="S38" s="25">
        <f>SUMIFS('[6]1. Отчет АТС'!$F:$F,'[6]1. Отчет АТС'!$A:$A,$A38,'[6]1. Отчет АТС'!$B:$B,17)+'[6]2. Иные услуги'!$D$11+('[6]3. Услуги по передаче'!$E$11*1000)+('[6]4. СН (Установленные)'!$E$11*1000)+'[6]5. Плата за УРП'!$D$6</f>
        <v>4603.7320002339911</v>
      </c>
      <c r="T38" s="25">
        <f>SUMIFS('[6]1. Отчет АТС'!$F:$F,'[6]1. Отчет АТС'!$A:$A,$A38,'[6]1. Отчет АТС'!$B:$B,18)+'[6]2. Иные услуги'!$D$11+('[6]3. Услуги по передаче'!$E$11*1000)+('[6]4. СН (Установленные)'!$E$11*1000)+'[6]5. Плата за УРП'!$D$6</f>
        <v>4573.3420002339908</v>
      </c>
      <c r="U38" s="25">
        <f>SUMIFS('[6]1. Отчет АТС'!$F:$F,'[6]1. Отчет АТС'!$A:$A,$A38,'[6]1. Отчет АТС'!$B:$B,19)+'[6]2. Иные услуги'!$D$11+('[6]3. Услуги по передаче'!$E$11*1000)+('[6]4. СН (Установленные)'!$E$11*1000)+'[6]5. Плата за УРП'!$D$6</f>
        <v>4467.6220002339905</v>
      </c>
      <c r="V38" s="25">
        <f>SUMIFS('[6]1. Отчет АТС'!$F:$F,'[6]1. Отчет АТС'!$A:$A,$A38,'[6]1. Отчет АТС'!$B:$B,20)+'[6]2. Иные услуги'!$D$11+('[6]3. Услуги по передаче'!$E$11*1000)+('[6]4. СН (Установленные)'!$E$11*1000)+'[6]5. Плата за УРП'!$D$6</f>
        <v>4474.7320002339911</v>
      </c>
      <c r="W38" s="25">
        <f>SUMIFS('[6]1. Отчет АТС'!$F:$F,'[6]1. Отчет АТС'!$A:$A,$A38,'[6]1. Отчет АТС'!$B:$B,21)+'[6]2. Иные услуги'!$D$11+('[6]3. Услуги по передаче'!$E$11*1000)+('[6]4. СН (Установленные)'!$E$11*1000)+'[6]5. Плата за УРП'!$D$6</f>
        <v>4460.0720002339913</v>
      </c>
      <c r="X38" s="25">
        <f>SUMIFS('[6]1. Отчет АТС'!$F:$F,'[6]1. Отчет АТС'!$A:$A,$A38,'[6]1. Отчет АТС'!$B:$B,22)+'[6]2. Иные услуги'!$D$11+('[6]3. Услуги по передаче'!$E$11*1000)+('[6]4. СН (Установленные)'!$E$11*1000)+'[6]5. Плата за УРП'!$D$6</f>
        <v>4321.7420002339913</v>
      </c>
      <c r="Y38" s="25">
        <f>SUMIFS('[6]1. Отчет АТС'!$F:$F,'[6]1. Отчет АТС'!$A:$A,$A38,'[6]1. Отчет АТС'!$B:$B,23)+'[6]2. Иные услуги'!$D$11+('[6]3. Услуги по передаче'!$E$11*1000)+('[6]4. СН (Установленные)'!$E$11*1000)+'[6]5. Плата за УРП'!$D$6</f>
        <v>3777.4620002339907</v>
      </c>
    </row>
    <row r="39" spans="1:25">
      <c r="A39" s="24">
        <v>45533</v>
      </c>
      <c r="B39" s="25">
        <f>SUMIFS('[6]1. Отчет АТС'!$F:$F,'[6]1. Отчет АТС'!$A:$A,$A39,'[6]1. Отчет АТС'!$B:$B,0)+'[6]2. Иные услуги'!$D$11+('[6]3. Услуги по передаче'!$E$11*1000)+('[6]4. СН (Установленные)'!$E$11*1000)+'[6]5. Плата за УРП'!$D$6</f>
        <v>3635.0320002339913</v>
      </c>
      <c r="C39" s="25">
        <f>SUMIFS('[6]1. Отчет АТС'!$F:$F,'[6]1. Отчет АТС'!$A:$A,$A39,'[6]1. Отчет АТС'!$B:$B,1)+'[6]2. Иные услуги'!$D$11+('[6]3. Услуги по передаче'!$E$11*1000)+('[6]4. СН (Установленные)'!$E$11*1000)+'[6]5. Плата за УРП'!$D$6</f>
        <v>3466.0620002339911</v>
      </c>
      <c r="D39" s="25">
        <f>SUMIFS('[6]1. Отчет АТС'!$F:$F,'[6]1. Отчет АТС'!$A:$A,$A39,'[6]1. Отчет АТС'!$B:$B,2)+'[6]2. Иные услуги'!$D$11+('[6]3. Услуги по передаче'!$E$11*1000)+('[6]4. СН (Установленные)'!$E$11*1000)+'[6]5. Плата за УРП'!$D$6</f>
        <v>3385.4520002339909</v>
      </c>
      <c r="E39" s="25">
        <f>SUMIFS('[6]1. Отчет АТС'!$F:$F,'[6]1. Отчет АТС'!$A:$A,$A39,'[6]1. Отчет АТС'!$B:$B,3)+'[6]2. Иные услуги'!$D$11+('[6]3. Услуги по передаче'!$E$11*1000)+('[6]4. СН (Установленные)'!$E$11*1000)+'[6]5. Плата за УРП'!$D$6</f>
        <v>3283.7120002339907</v>
      </c>
      <c r="F39" s="25">
        <f>SUMIFS('[6]1. Отчет АТС'!$F:$F,'[6]1. Отчет АТС'!$A:$A,$A39,'[6]1. Отчет АТС'!$B:$B,4)+'[6]2. Иные услуги'!$D$11+('[6]3. Услуги по передаче'!$E$11*1000)+('[6]4. СН (Установленные)'!$E$11*1000)+'[6]5. Плата за УРП'!$D$6</f>
        <v>3212.122000233991</v>
      </c>
      <c r="G39" s="25">
        <f>SUMIFS('[6]1. Отчет АТС'!$F:$F,'[6]1. Отчет АТС'!$A:$A,$A39,'[6]1. Отчет АТС'!$B:$B,5)+'[6]2. Иные услуги'!$D$11+('[6]3. Услуги по передаче'!$E$11*1000)+('[6]4. СН (Установленные)'!$E$11*1000)+'[6]5. Плата за УРП'!$D$6</f>
        <v>3328.3120002339911</v>
      </c>
      <c r="H39" s="25">
        <f>SUMIFS('[6]1. Отчет АТС'!$F:$F,'[6]1. Отчет АТС'!$A:$A,$A39,'[6]1. Отчет АТС'!$B:$B,6)+'[6]2. Иные услуги'!$D$11+('[6]3. Услуги по передаче'!$E$11*1000)+('[6]4. СН (Установленные)'!$E$11*1000)+'[6]5. Плата за УРП'!$D$6</f>
        <v>3398.5320002339913</v>
      </c>
      <c r="I39" s="25">
        <f>SUMIFS('[6]1. Отчет АТС'!$F:$F,'[6]1. Отчет АТС'!$A:$A,$A39,'[6]1. Отчет АТС'!$B:$B,7)+'[6]2. Иные услуги'!$D$11+('[6]3. Услуги по передаче'!$E$11*1000)+('[6]4. СН (Установленные)'!$E$11*1000)+'[6]5. Плата за УРП'!$D$6</f>
        <v>3670.5420002339911</v>
      </c>
      <c r="J39" s="25">
        <f>SUMIFS('[6]1. Отчет АТС'!$F:$F,'[6]1. Отчет АТС'!$A:$A,$A39,'[6]1. Отчет АТС'!$B:$B,8)+'[6]2. Иные услуги'!$D$11+('[6]3. Услуги по передаче'!$E$11*1000)+('[6]4. СН (Установленные)'!$E$11*1000)+'[6]5. Плата за УРП'!$D$6</f>
        <v>4191.8820002339908</v>
      </c>
      <c r="K39" s="25">
        <f>SUMIFS('[6]1. Отчет АТС'!$F:$F,'[6]1. Отчет АТС'!$A:$A,$A39,'[6]1. Отчет АТС'!$B:$B,9)+'[6]2. Иные услуги'!$D$11+('[6]3. Услуги по передаче'!$E$11*1000)+('[6]4. СН (Установленные)'!$E$11*1000)+'[6]5. Плата за УРП'!$D$6</f>
        <v>4416.9820002339911</v>
      </c>
      <c r="L39" s="25">
        <f>SUMIFS('[6]1. Отчет АТС'!$F:$F,'[6]1. Отчет АТС'!$A:$A,$A39,'[6]1. Отчет АТС'!$B:$B,10)+'[6]2. Иные услуги'!$D$11+('[6]3. Услуги по передаче'!$E$11*1000)+('[6]4. СН (Установленные)'!$E$11*1000)+'[6]5. Плата за УРП'!$D$6</f>
        <v>4453.7520002339907</v>
      </c>
      <c r="M39" s="25">
        <f>SUMIFS('[6]1. Отчет АТС'!$F:$F,'[6]1. Отчет АТС'!$A:$A,$A39,'[6]1. Отчет АТС'!$B:$B,11)+'[6]2. Иные услуги'!$D$11+('[6]3. Услуги по передаче'!$E$11*1000)+('[6]4. СН (Установленные)'!$E$11*1000)+'[6]5. Плата за УРП'!$D$6</f>
        <v>4527.5020002339907</v>
      </c>
      <c r="N39" s="25">
        <f>SUMIFS('[6]1. Отчет АТС'!$F:$F,'[6]1. Отчет АТС'!$A:$A,$A39,'[6]1. Отчет АТС'!$B:$B,12)+'[6]2. Иные услуги'!$D$11+('[6]3. Услуги по передаче'!$E$11*1000)+('[6]4. СН (Установленные)'!$E$11*1000)+'[6]5. Плата за УРП'!$D$6</f>
        <v>4589.5620002339911</v>
      </c>
      <c r="O39" s="25">
        <f>SUMIFS('[6]1. Отчет АТС'!$F:$F,'[6]1. Отчет АТС'!$A:$A,$A39,'[6]1. Отчет АТС'!$B:$B,13)+'[6]2. Иные услуги'!$D$11+('[6]3. Услуги по передаче'!$E$11*1000)+('[6]4. СН (Установленные)'!$E$11*1000)+'[6]5. Плата за УРП'!$D$6</f>
        <v>4621.4920002339913</v>
      </c>
      <c r="P39" s="25">
        <f>SUMIFS('[6]1. Отчет АТС'!$F:$F,'[6]1. Отчет АТС'!$A:$A,$A39,'[6]1. Отчет АТС'!$B:$B,14)+'[6]2. Иные услуги'!$D$11+('[6]3. Услуги по передаче'!$E$11*1000)+('[6]4. СН (Установленные)'!$E$11*1000)+'[6]5. Плата за УРП'!$D$6</f>
        <v>4646.4420002339903</v>
      </c>
      <c r="Q39" s="25">
        <f>SUMIFS('[6]1. Отчет АТС'!$F:$F,'[6]1. Отчет АТС'!$A:$A,$A39,'[6]1. Отчет АТС'!$B:$B,15)+'[6]2. Иные услуги'!$D$11+('[6]3. Услуги по передаче'!$E$11*1000)+('[6]4. СН (Установленные)'!$E$11*1000)+'[6]5. Плата за УРП'!$D$6</f>
        <v>4645.3320002339906</v>
      </c>
      <c r="R39" s="25">
        <f>SUMIFS('[6]1. Отчет АТС'!$F:$F,'[6]1. Отчет АТС'!$A:$A,$A39,'[6]1. Отчет АТС'!$B:$B,16)+'[6]2. Иные услуги'!$D$11+('[6]3. Услуги по передаче'!$E$11*1000)+('[6]4. СН (Установленные)'!$E$11*1000)+'[6]5. Плата за УРП'!$D$6</f>
        <v>4672.8120002339911</v>
      </c>
      <c r="S39" s="25">
        <f>SUMIFS('[6]1. Отчет АТС'!$F:$F,'[6]1. Отчет АТС'!$A:$A,$A39,'[6]1. Отчет АТС'!$B:$B,17)+'[6]2. Иные услуги'!$D$11+('[6]3. Услуги по передаче'!$E$11*1000)+('[6]4. СН (Установленные)'!$E$11*1000)+'[6]5. Плата за УРП'!$D$6</f>
        <v>4671.8420002339908</v>
      </c>
      <c r="T39" s="25">
        <f>SUMIFS('[6]1. Отчет АТС'!$F:$F,'[6]1. Отчет АТС'!$A:$A,$A39,'[6]1. Отчет АТС'!$B:$B,18)+'[6]2. Иные услуги'!$D$11+('[6]3. Услуги по передаче'!$E$11*1000)+('[6]4. СН (Установленные)'!$E$11*1000)+'[6]5. Плата за УРП'!$D$6</f>
        <v>4672.3220002339913</v>
      </c>
      <c r="U39" s="25">
        <f>SUMIFS('[6]1. Отчет АТС'!$F:$F,'[6]1. Отчет АТС'!$A:$A,$A39,'[6]1. Отчет АТС'!$B:$B,19)+'[6]2. Иные услуги'!$D$11+('[6]3. Услуги по передаче'!$E$11*1000)+('[6]4. СН (Установленные)'!$E$11*1000)+'[6]5. Плата за УРП'!$D$6</f>
        <v>4562.5620002339911</v>
      </c>
      <c r="V39" s="25">
        <f>SUMIFS('[6]1. Отчет АТС'!$F:$F,'[6]1. Отчет АТС'!$A:$A,$A39,'[6]1. Отчет АТС'!$B:$B,20)+'[6]2. Иные услуги'!$D$11+('[6]3. Услуги по передаче'!$E$11*1000)+('[6]4. СН (Установленные)'!$E$11*1000)+'[6]5. Плата за УРП'!$D$6</f>
        <v>4588.3320002339906</v>
      </c>
      <c r="W39" s="25">
        <f>SUMIFS('[6]1. Отчет АТС'!$F:$F,'[6]1. Отчет АТС'!$A:$A,$A39,'[6]1. Отчет АТС'!$B:$B,21)+'[6]2. Иные услуги'!$D$11+('[6]3. Услуги по передаче'!$E$11*1000)+('[6]4. СН (Установленные)'!$E$11*1000)+'[6]5. Плата за УРП'!$D$6</f>
        <v>4586.1520002339912</v>
      </c>
      <c r="X39" s="25">
        <f>SUMIFS('[6]1. Отчет АТС'!$F:$F,'[6]1. Отчет АТС'!$A:$A,$A39,'[6]1. Отчет АТС'!$B:$B,22)+'[6]2. Иные услуги'!$D$11+('[6]3. Услуги по передаче'!$E$11*1000)+('[6]4. СН (Установленные)'!$E$11*1000)+'[6]5. Плата за УРП'!$D$6</f>
        <v>4342.8220002339913</v>
      </c>
      <c r="Y39" s="25">
        <f>SUMIFS('[6]1. Отчет АТС'!$F:$F,'[6]1. Отчет АТС'!$A:$A,$A39,'[6]1. Отчет АТС'!$B:$B,23)+'[6]2. Иные услуги'!$D$11+('[6]3. Услуги по передаче'!$E$11*1000)+('[6]4. СН (Установленные)'!$E$11*1000)+'[6]5. Плата за УРП'!$D$6</f>
        <v>3817.892000233991</v>
      </c>
    </row>
    <row r="40" spans="1:25">
      <c r="A40" s="24">
        <v>45534</v>
      </c>
      <c r="B40" s="25">
        <f>SUMIFS('[6]1. Отчет АТС'!$F:$F,'[6]1. Отчет АТС'!$A:$A,$A40,'[6]1. Отчет АТС'!$B:$B,0)+'[6]2. Иные услуги'!$D$11+('[6]3. Услуги по передаче'!$E$11*1000)+('[6]4. СН (Установленные)'!$E$11*1000)+'[6]5. Плата за УРП'!$D$6</f>
        <v>3553.9220002339907</v>
      </c>
      <c r="C40" s="25">
        <f>SUMIFS('[6]1. Отчет АТС'!$F:$F,'[6]1. Отчет АТС'!$A:$A,$A40,'[6]1. Отчет АТС'!$B:$B,1)+'[6]2. Иные услуги'!$D$11+('[6]3. Услуги по передаче'!$E$11*1000)+('[6]4. СН (Установленные)'!$E$11*1000)+'[6]5. Плата за УРП'!$D$6</f>
        <v>3389.8620002339912</v>
      </c>
      <c r="D40" s="25">
        <f>SUMIFS('[6]1. Отчет АТС'!$F:$F,'[6]1. Отчет АТС'!$A:$A,$A40,'[6]1. Отчет АТС'!$B:$B,2)+'[6]2. Иные услуги'!$D$11+('[6]3. Услуги по передаче'!$E$11*1000)+('[6]4. СН (Установленные)'!$E$11*1000)+'[6]5. Плата за УРП'!$D$6</f>
        <v>3246.8420002339908</v>
      </c>
      <c r="E40" s="25">
        <f>SUMIFS('[6]1. Отчет АТС'!$F:$F,'[6]1. Отчет АТС'!$A:$A,$A40,'[6]1. Отчет АТС'!$B:$B,3)+'[6]2. Иные услуги'!$D$11+('[6]3. Услуги по передаче'!$E$11*1000)+('[6]4. СН (Установленные)'!$E$11*1000)+'[6]5. Плата за УРП'!$D$6</f>
        <v>3108.4720002339909</v>
      </c>
      <c r="F40" s="25">
        <f>SUMIFS('[6]1. Отчет АТС'!$F:$F,'[6]1. Отчет АТС'!$A:$A,$A40,'[6]1. Отчет АТС'!$B:$B,4)+'[6]2. Иные услуги'!$D$11+('[6]3. Услуги по передаче'!$E$11*1000)+('[6]4. СН (Установленные)'!$E$11*1000)+'[6]5. Плата за УРП'!$D$6</f>
        <v>3059.0220002339911</v>
      </c>
      <c r="G40" s="25">
        <f>SUMIFS('[6]1. Отчет АТС'!$F:$F,'[6]1. Отчет АТС'!$A:$A,$A40,'[6]1. Отчет АТС'!$B:$B,5)+'[6]2. Иные услуги'!$D$11+('[6]3. Услуги по передаче'!$E$11*1000)+('[6]4. СН (Установленные)'!$E$11*1000)+'[6]5. Плата за УРП'!$D$6</f>
        <v>3140.3120002339911</v>
      </c>
      <c r="H40" s="25">
        <f>SUMIFS('[6]1. Отчет АТС'!$F:$F,'[6]1. Отчет АТС'!$A:$A,$A40,'[6]1. Отчет АТС'!$B:$B,6)+'[6]2. Иные услуги'!$D$11+('[6]3. Услуги по передаче'!$E$11*1000)+('[6]4. СН (Установленные)'!$E$11*1000)+'[6]5. Плата за УРП'!$D$6</f>
        <v>3146.642000233991</v>
      </c>
      <c r="I40" s="25">
        <f>SUMIFS('[6]1. Отчет АТС'!$F:$F,'[6]1. Отчет АТС'!$A:$A,$A40,'[6]1. Отчет АТС'!$B:$B,7)+'[6]2. Иные услуги'!$D$11+('[6]3. Услуги по передаче'!$E$11*1000)+('[6]4. СН (Установленные)'!$E$11*1000)+'[6]5. Плата за УРП'!$D$6</f>
        <v>3511.102000233991</v>
      </c>
      <c r="J40" s="25">
        <f>SUMIFS('[6]1. Отчет АТС'!$F:$F,'[6]1. Отчет АТС'!$A:$A,$A40,'[6]1. Отчет АТС'!$B:$B,8)+'[6]2. Иные услуги'!$D$11+('[6]3. Услуги по передаче'!$E$11*1000)+('[6]4. СН (Установленные)'!$E$11*1000)+'[6]5. Плата за УРП'!$D$6</f>
        <v>3910.9020002339912</v>
      </c>
      <c r="K40" s="25">
        <f>SUMIFS('[6]1. Отчет АТС'!$F:$F,'[6]1. Отчет АТС'!$A:$A,$A40,'[6]1. Отчет АТС'!$B:$B,9)+'[6]2. Иные услуги'!$D$11+('[6]3. Услуги по передаче'!$E$11*1000)+('[6]4. СН (Установленные)'!$E$11*1000)+'[6]5. Плата за УРП'!$D$6</f>
        <v>4358.3620002339903</v>
      </c>
      <c r="L40" s="25">
        <f>SUMIFS('[6]1. Отчет АТС'!$F:$F,'[6]1. Отчет АТС'!$A:$A,$A40,'[6]1. Отчет АТС'!$B:$B,10)+'[6]2. Иные услуги'!$D$11+('[6]3. Услуги по передаче'!$E$11*1000)+('[6]4. СН (Установленные)'!$E$11*1000)+'[6]5. Плата за УРП'!$D$6</f>
        <v>4400.4320002339909</v>
      </c>
      <c r="M40" s="25">
        <f>SUMIFS('[6]1. Отчет АТС'!$F:$F,'[6]1. Отчет АТС'!$A:$A,$A40,'[6]1. Отчет АТС'!$B:$B,11)+'[6]2. Иные услуги'!$D$11+('[6]3. Услуги по передаче'!$E$11*1000)+('[6]4. СН (Установленные)'!$E$11*1000)+'[6]5. Плата за УРП'!$D$6</f>
        <v>4408.7120002339907</v>
      </c>
      <c r="N40" s="25">
        <f>SUMIFS('[6]1. Отчет АТС'!$F:$F,'[6]1. Отчет АТС'!$A:$A,$A40,'[6]1. Отчет АТС'!$B:$B,12)+'[6]2. Иные услуги'!$D$11+('[6]3. Услуги по передаче'!$E$11*1000)+('[6]4. СН (Установленные)'!$E$11*1000)+'[6]5. Плата за УРП'!$D$6</f>
        <v>4412.1720002339907</v>
      </c>
      <c r="O40" s="25">
        <f>SUMIFS('[6]1. Отчет АТС'!$F:$F,'[6]1. Отчет АТС'!$A:$A,$A40,'[6]1. Отчет АТС'!$B:$B,13)+'[6]2. Иные услуги'!$D$11+('[6]3. Услуги по передаче'!$E$11*1000)+('[6]4. СН (Установленные)'!$E$11*1000)+'[6]5. Плата за УРП'!$D$6</f>
        <v>4415.6820002339909</v>
      </c>
      <c r="P40" s="25">
        <f>SUMIFS('[6]1. Отчет АТС'!$F:$F,'[6]1. Отчет АТС'!$A:$A,$A40,'[6]1. Отчет АТС'!$B:$B,14)+'[6]2. Иные услуги'!$D$11+('[6]3. Услуги по передаче'!$E$11*1000)+('[6]4. СН (Установленные)'!$E$11*1000)+'[6]5. Плата за УРП'!$D$6</f>
        <v>4421.4220002339907</v>
      </c>
      <c r="Q40" s="25">
        <f>SUMIFS('[6]1. Отчет АТС'!$F:$F,'[6]1. Отчет АТС'!$A:$A,$A40,'[6]1. Отчет АТС'!$B:$B,15)+'[6]2. Иные услуги'!$D$11+('[6]3. Услуги по передаче'!$E$11*1000)+('[6]4. СН (Установленные)'!$E$11*1000)+'[6]5. Плата за УРП'!$D$6</f>
        <v>4424.9520002339905</v>
      </c>
      <c r="R40" s="25">
        <f>SUMIFS('[6]1. Отчет АТС'!$F:$F,'[6]1. Отчет АТС'!$A:$A,$A40,'[6]1. Отчет АТС'!$B:$B,16)+'[6]2. Иные услуги'!$D$11+('[6]3. Услуги по передаче'!$E$11*1000)+('[6]4. СН (Установленные)'!$E$11*1000)+'[6]5. Плата за УРП'!$D$6</f>
        <v>4425.3820002339908</v>
      </c>
      <c r="S40" s="25">
        <f>SUMIFS('[6]1. Отчет АТС'!$F:$F,'[6]1. Отчет АТС'!$A:$A,$A40,'[6]1. Отчет АТС'!$B:$B,17)+'[6]2. Иные услуги'!$D$11+('[6]3. Услуги по передаче'!$E$11*1000)+('[6]4. СН (Установленные)'!$E$11*1000)+'[6]5. Плата за УРП'!$D$6</f>
        <v>4418.4120002339914</v>
      </c>
      <c r="T40" s="25">
        <f>SUMIFS('[6]1. Отчет АТС'!$F:$F,'[6]1. Отчет АТС'!$A:$A,$A40,'[6]1. Отчет АТС'!$B:$B,18)+'[6]2. Иные услуги'!$D$11+('[6]3. Услуги по передаче'!$E$11*1000)+('[6]4. СН (Установленные)'!$E$11*1000)+'[6]5. Плата за УРП'!$D$6</f>
        <v>4422.8420002339908</v>
      </c>
      <c r="U40" s="25">
        <f>SUMIFS('[6]1. Отчет АТС'!$F:$F,'[6]1. Отчет АТС'!$A:$A,$A40,'[6]1. Отчет АТС'!$B:$B,19)+'[6]2. Иные услуги'!$D$11+('[6]3. Услуги по передаче'!$E$11*1000)+('[6]4. СН (Установленные)'!$E$11*1000)+'[6]5. Плата за УРП'!$D$6</f>
        <v>4401.4020002339912</v>
      </c>
      <c r="V40" s="25">
        <f>SUMIFS('[6]1. Отчет АТС'!$F:$F,'[6]1. Отчет АТС'!$A:$A,$A40,'[6]1. Отчет АТС'!$B:$B,20)+'[6]2. Иные услуги'!$D$11+('[6]3. Услуги по передаче'!$E$11*1000)+('[6]4. СН (Установленные)'!$E$11*1000)+'[6]5. Плата за УРП'!$D$6</f>
        <v>4406.6920002339903</v>
      </c>
      <c r="W40" s="25">
        <f>SUMIFS('[6]1. Отчет АТС'!$F:$F,'[6]1. Отчет АТС'!$A:$A,$A40,'[6]1. Отчет АТС'!$B:$B,21)+'[6]2. Иные услуги'!$D$11+('[6]3. Услуги по передаче'!$E$11*1000)+('[6]4. СН (Установленные)'!$E$11*1000)+'[6]5. Плата за УРП'!$D$6</f>
        <v>4399.0820002339906</v>
      </c>
      <c r="X40" s="25">
        <f>SUMIFS('[6]1. Отчет АТС'!$F:$F,'[6]1. Отчет АТС'!$A:$A,$A40,'[6]1. Отчет АТС'!$B:$B,22)+'[6]2. Иные услуги'!$D$11+('[6]3. Услуги по передаче'!$E$11*1000)+('[6]4. СН (Установленные)'!$E$11*1000)+'[6]5. Плата за УРП'!$D$6</f>
        <v>4341.5120002339909</v>
      </c>
      <c r="Y40" s="25">
        <f>SUMIFS('[6]1. Отчет АТС'!$F:$F,'[6]1. Отчет АТС'!$A:$A,$A40,'[6]1. Отчет АТС'!$B:$B,23)+'[6]2. Иные услуги'!$D$11+('[6]3. Услуги по передаче'!$E$11*1000)+('[6]4. СН (Установленные)'!$E$11*1000)+'[6]5. Плата за УРП'!$D$6</f>
        <v>3813.3120002339911</v>
      </c>
    </row>
    <row r="41" spans="1:25">
      <c r="A41" s="24">
        <v>45535</v>
      </c>
      <c r="B41" s="25">
        <f>SUMIFS('[6]1. Отчет АТС'!$F:$F,'[6]1. Отчет АТС'!$A:$A,$A41,'[6]1. Отчет АТС'!$B:$B,0)+'[6]2. Иные услуги'!$D$11+('[6]3. Услуги по передаче'!$E$11*1000)+('[6]4. СН (Установленные)'!$E$11*1000)+'[6]5. Плата за УРП'!$D$6</f>
        <v>3568.7120002339907</v>
      </c>
      <c r="C41" s="25">
        <f>SUMIFS('[6]1. Отчет АТС'!$F:$F,'[6]1. Отчет АТС'!$A:$A,$A41,'[6]1. Отчет АТС'!$B:$B,1)+'[6]2. Иные услуги'!$D$11+('[6]3. Услуги по передаче'!$E$11*1000)+('[6]4. СН (Установленные)'!$E$11*1000)+'[6]5. Плата за УРП'!$D$6</f>
        <v>3307.2620002339909</v>
      </c>
      <c r="D41" s="25">
        <f>SUMIFS('[6]1. Отчет АТС'!$F:$F,'[6]1. Отчет АТС'!$A:$A,$A41,'[6]1. Отчет АТС'!$B:$B,2)+'[6]2. Иные услуги'!$D$11+('[6]3. Услуги по передаче'!$E$11*1000)+('[6]4. СН (Установленные)'!$E$11*1000)+'[6]5. Плата за УРП'!$D$6</f>
        <v>3185.6520002339907</v>
      </c>
      <c r="E41" s="25">
        <f>SUMIFS('[6]1. Отчет АТС'!$F:$F,'[6]1. Отчет АТС'!$A:$A,$A41,'[6]1. Отчет АТС'!$B:$B,3)+'[6]2. Иные услуги'!$D$11+('[6]3. Услуги по передаче'!$E$11*1000)+('[6]4. СН (Установленные)'!$E$11*1000)+'[6]5. Плата за УРП'!$D$6</f>
        <v>3111.5620002339911</v>
      </c>
      <c r="F41" s="25">
        <f>SUMIFS('[6]1. Отчет АТС'!$F:$F,'[6]1. Отчет АТС'!$A:$A,$A41,'[6]1. Отчет АТС'!$B:$B,4)+'[6]2. Иные услуги'!$D$11+('[6]3. Услуги по передаче'!$E$11*1000)+('[6]4. СН (Установленные)'!$E$11*1000)+'[6]5. Плата за УРП'!$D$6</f>
        <v>3104.3020002339908</v>
      </c>
      <c r="G41" s="25">
        <f>SUMIFS('[6]1. Отчет АТС'!$F:$F,'[6]1. Отчет АТС'!$A:$A,$A41,'[6]1. Отчет АТС'!$B:$B,5)+'[6]2. Иные услуги'!$D$11+('[6]3. Услуги по передаче'!$E$11*1000)+('[6]4. СН (Установленные)'!$E$11*1000)+'[6]5. Плата за УРП'!$D$6</f>
        <v>3366.5220002339911</v>
      </c>
      <c r="H41" s="25">
        <f>SUMIFS('[6]1. Отчет АТС'!$F:$F,'[6]1. Отчет АТС'!$A:$A,$A41,'[6]1. Отчет АТС'!$B:$B,6)+'[6]2. Иные услуги'!$D$11+('[6]3. Услуги по передаче'!$E$11*1000)+('[6]4. СН (Установленные)'!$E$11*1000)+'[6]5. Плата за УРП'!$D$6</f>
        <v>3554.3120002339911</v>
      </c>
      <c r="I41" s="25">
        <f>SUMIFS('[6]1. Отчет АТС'!$F:$F,'[6]1. Отчет АТС'!$A:$A,$A41,'[6]1. Отчет АТС'!$B:$B,7)+'[6]2. Иные услуги'!$D$11+('[6]3. Услуги по передаче'!$E$11*1000)+('[6]4. СН (Установленные)'!$E$11*1000)+'[6]5. Плата за УРП'!$D$6</f>
        <v>3840.1920002339912</v>
      </c>
      <c r="J41" s="25">
        <f>SUMIFS('[6]1. Отчет АТС'!$F:$F,'[6]1. Отчет АТС'!$A:$A,$A41,'[6]1. Отчет АТС'!$B:$B,8)+'[6]2. Иные услуги'!$D$11+('[6]3. Услуги по передаче'!$E$11*1000)+('[6]4. СН (Установленные)'!$E$11*1000)+'[6]5. Плата за УРП'!$D$6</f>
        <v>4367.4220002339907</v>
      </c>
      <c r="K41" s="25">
        <f>SUMIFS('[6]1. Отчет АТС'!$F:$F,'[6]1. Отчет АТС'!$A:$A,$A41,'[6]1. Отчет АТС'!$B:$B,9)+'[6]2. Иные услуги'!$D$11+('[6]3. Услуги по передаче'!$E$11*1000)+('[6]4. СН (Установленные)'!$E$11*1000)+'[6]5. Плата за УРП'!$D$6</f>
        <v>4418.0220002339902</v>
      </c>
      <c r="L41" s="25">
        <f>SUMIFS('[6]1. Отчет АТС'!$F:$F,'[6]1. Отчет АТС'!$A:$A,$A41,'[6]1. Отчет АТС'!$B:$B,10)+'[6]2. Иные услуги'!$D$11+('[6]3. Услуги по передаче'!$E$11*1000)+('[6]4. СН (Установленные)'!$E$11*1000)+'[6]5. Плата за УРП'!$D$6</f>
        <v>4414.3420002339908</v>
      </c>
      <c r="M41" s="25">
        <f>SUMIFS('[6]1. Отчет АТС'!$F:$F,'[6]1. Отчет АТС'!$A:$A,$A41,'[6]1. Отчет АТС'!$B:$B,11)+'[6]2. Иные услуги'!$D$11+('[6]3. Услуги по передаче'!$E$11*1000)+('[6]4. СН (Установленные)'!$E$11*1000)+'[6]5. Плата за УРП'!$D$6</f>
        <v>4408.6520002339912</v>
      </c>
      <c r="N41" s="25">
        <f>SUMIFS('[6]1. Отчет АТС'!$F:$F,'[6]1. Отчет АТС'!$A:$A,$A41,'[6]1. Отчет АТС'!$B:$B,12)+'[6]2. Иные услуги'!$D$11+('[6]3. Услуги по передаче'!$E$11*1000)+('[6]4. СН (Установленные)'!$E$11*1000)+'[6]5. Плата за УРП'!$D$6</f>
        <v>4403.8320002339906</v>
      </c>
      <c r="O41" s="25">
        <f>SUMIFS('[6]1. Отчет АТС'!$F:$F,'[6]1. Отчет АТС'!$A:$A,$A41,'[6]1. Отчет АТС'!$B:$B,13)+'[6]2. Иные услуги'!$D$11+('[6]3. Услуги по передаче'!$E$11*1000)+('[6]4. СН (Установленные)'!$E$11*1000)+'[6]5. Плата за УРП'!$D$6</f>
        <v>4403.9520002339905</v>
      </c>
      <c r="P41" s="25">
        <f>SUMIFS('[6]1. Отчет АТС'!$F:$F,'[6]1. Отчет АТС'!$A:$A,$A41,'[6]1. Отчет АТС'!$B:$B,14)+'[6]2. Иные услуги'!$D$11+('[6]3. Услуги по передаче'!$E$11*1000)+('[6]4. СН (Установленные)'!$E$11*1000)+'[6]5. Плата за УРП'!$D$6</f>
        <v>4460.0520002339908</v>
      </c>
      <c r="Q41" s="25">
        <f>SUMIFS('[6]1. Отчет АТС'!$F:$F,'[6]1. Отчет АТС'!$A:$A,$A41,'[6]1. Отчет АТС'!$B:$B,15)+'[6]2. Иные услуги'!$D$11+('[6]3. Услуги по передаче'!$E$11*1000)+('[6]4. СН (Установленные)'!$E$11*1000)+'[6]5. Плата за УРП'!$D$6</f>
        <v>4488.0420002339906</v>
      </c>
      <c r="R41" s="25">
        <f>SUMIFS('[6]1. Отчет АТС'!$F:$F,'[6]1. Отчет АТС'!$A:$A,$A41,'[6]1. Отчет АТС'!$B:$B,16)+'[6]2. Иные услуги'!$D$11+('[6]3. Услуги по передаче'!$E$11*1000)+('[6]4. СН (Установленные)'!$E$11*1000)+'[6]5. Плата за УРП'!$D$6</f>
        <v>4482.5020002339907</v>
      </c>
      <c r="S41" s="25">
        <f>SUMIFS('[6]1. Отчет АТС'!$F:$F,'[6]1. Отчет АТС'!$A:$A,$A41,'[6]1. Отчет АТС'!$B:$B,17)+'[6]2. Иные услуги'!$D$11+('[6]3. Услуги по передаче'!$E$11*1000)+('[6]4. СН (Установленные)'!$E$11*1000)+'[6]5. Плата за УРП'!$D$6</f>
        <v>4466.5520002339908</v>
      </c>
      <c r="T41" s="25">
        <f>SUMIFS('[6]1. Отчет АТС'!$F:$F,'[6]1. Отчет АТС'!$A:$A,$A41,'[6]1. Отчет АТС'!$B:$B,18)+'[6]2. Иные услуги'!$D$11+('[6]3. Услуги по передаче'!$E$11*1000)+('[6]4. СН (Установленные)'!$E$11*1000)+'[6]5. Плата за УРП'!$D$6</f>
        <v>4390.9220002339907</v>
      </c>
      <c r="U41" s="25">
        <f>SUMIFS('[6]1. Отчет АТС'!$F:$F,'[6]1. Отчет АТС'!$A:$A,$A41,'[6]1. Отчет АТС'!$B:$B,19)+'[6]2. Иные услуги'!$D$11+('[6]3. Услуги по передаче'!$E$11*1000)+('[6]4. СН (Установленные)'!$E$11*1000)+'[6]5. Плата за УРП'!$D$6</f>
        <v>4356.2320002339911</v>
      </c>
      <c r="V41" s="25">
        <f>SUMIFS('[6]1. Отчет АТС'!$F:$F,'[6]1. Отчет АТС'!$A:$A,$A41,'[6]1. Отчет АТС'!$B:$B,20)+'[6]2. Иные услуги'!$D$11+('[6]3. Услуги по передаче'!$E$11*1000)+('[6]4. СН (Установленные)'!$E$11*1000)+'[6]5. Плата за УРП'!$D$6</f>
        <v>4358.0120002339909</v>
      </c>
      <c r="W41" s="25">
        <f>SUMIFS('[6]1. Отчет АТС'!$F:$F,'[6]1. Отчет АТС'!$A:$A,$A41,'[6]1. Отчет АТС'!$B:$B,21)+'[6]2. Иные услуги'!$D$11+('[6]3. Услуги по передаче'!$E$11*1000)+('[6]4. СН (Установленные)'!$E$11*1000)+'[6]5. Плата за УРП'!$D$6</f>
        <v>4351.6520002339912</v>
      </c>
      <c r="X41" s="25">
        <f>SUMIFS('[6]1. Отчет АТС'!$F:$F,'[6]1. Отчет АТС'!$A:$A,$A41,'[6]1. Отчет АТС'!$B:$B,22)+'[6]2. Иные услуги'!$D$11+('[6]3. Услуги по передаче'!$E$11*1000)+('[6]4. СН (Установленные)'!$E$11*1000)+'[6]5. Плата за УРП'!$D$6</f>
        <v>4323.6620002339914</v>
      </c>
      <c r="Y41" s="25">
        <f>SUMIFS('[6]1. Отчет АТС'!$F:$F,'[6]1. Отчет АТС'!$A:$A,$A41,'[6]1. Отчет АТС'!$B:$B,23)+'[6]2. Иные услуги'!$D$11+('[6]3. Услуги по передаче'!$E$11*1000)+('[6]4. СН (Установленные)'!$E$11*1000)+'[6]5. Плата за УРП'!$D$6</f>
        <v>3879.9020002339912</v>
      </c>
    </row>
    <row r="43" spans="1:25">
      <c r="A43" s="39" t="s">
        <v>8</v>
      </c>
      <c r="B43" s="17"/>
      <c r="C43" s="18"/>
      <c r="D43" s="19"/>
      <c r="E43" s="19"/>
      <c r="F43" s="19"/>
      <c r="G43" s="20" t="s">
        <v>34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4">
      <c r="A44" s="40"/>
      <c r="B44" s="22" t="s">
        <v>10</v>
      </c>
      <c r="C44" s="23" t="s">
        <v>11</v>
      </c>
      <c r="D44" s="23" t="s">
        <v>12</v>
      </c>
      <c r="E44" s="23" t="s">
        <v>13</v>
      </c>
      <c r="F44" s="23" t="s">
        <v>14</v>
      </c>
      <c r="G44" s="23" t="s">
        <v>15</v>
      </c>
      <c r="H44" s="23" t="s">
        <v>16</v>
      </c>
      <c r="I44" s="23" t="s">
        <v>17</v>
      </c>
      <c r="J44" s="23" t="s">
        <v>18</v>
      </c>
      <c r="K44" s="23" t="s">
        <v>19</v>
      </c>
      <c r="L44" s="23" t="s">
        <v>20</v>
      </c>
      <c r="M44" s="23" t="s">
        <v>21</v>
      </c>
      <c r="N44" s="23" t="s">
        <v>22</v>
      </c>
      <c r="O44" s="23" t="s">
        <v>23</v>
      </c>
      <c r="P44" s="23" t="s">
        <v>24</v>
      </c>
      <c r="Q44" s="23" t="s">
        <v>25</v>
      </c>
      <c r="R44" s="23" t="s">
        <v>26</v>
      </c>
      <c r="S44" s="23" t="s">
        <v>27</v>
      </c>
      <c r="T44" s="23" t="s">
        <v>28</v>
      </c>
      <c r="U44" s="23" t="s">
        <v>29</v>
      </c>
      <c r="V44" s="23" t="s">
        <v>30</v>
      </c>
      <c r="W44" s="23" t="s">
        <v>31</v>
      </c>
      <c r="X44" s="23" t="s">
        <v>32</v>
      </c>
      <c r="Y44" s="23" t="s">
        <v>33</v>
      </c>
    </row>
    <row r="45" spans="1:25">
      <c r="A45" s="24">
        <v>45505</v>
      </c>
      <c r="B45" s="25">
        <f>SUMIFS('[6]1. Отчет АТС'!$F:$F,'[6]1. Отчет АТС'!$A:$A,$A45,'[6]1. Отчет АТС'!$B:$B,0)+'[6]2. Иные услуги'!$D$11+('[6]3. Услуги по передаче'!$F$11*1000)+('[6]4. СН (Установленные)'!$E$11*1000)+'[6]5. Плата за УРП'!$D$6</f>
        <v>4055.4720002339909</v>
      </c>
      <c r="C45" s="25">
        <f>SUMIFS('[6]1. Отчет АТС'!$F:$F,'[6]1. Отчет АТС'!$A:$A,$A45,'[6]1. Отчет АТС'!$B:$B,1)+'[6]2. Иные услуги'!$D$11+('[6]3. Услуги по передаче'!$F$11*1000)+('[6]4. СН (Установленные)'!$E$11*1000)+'[6]5. Плата за УРП'!$D$6</f>
        <v>4001.1720002339912</v>
      </c>
      <c r="D45" s="25">
        <f>SUMIFS('[6]1. Отчет АТС'!$F:$F,'[6]1. Отчет АТС'!$A:$A,$A45,'[6]1. Отчет АТС'!$B:$B,2)+'[6]2. Иные услуги'!$D$11+('[6]3. Услуги по передаче'!$F$11*1000)+('[6]4. СН (Установленные)'!$E$11*1000)+'[6]5. Плата за УРП'!$D$6</f>
        <v>3853.892000233991</v>
      </c>
      <c r="E45" s="25">
        <f>SUMIFS('[6]1. Отчет АТС'!$F:$F,'[6]1. Отчет АТС'!$A:$A,$A45,'[6]1. Отчет АТС'!$B:$B,3)+'[6]2. Иные услуги'!$D$11+('[6]3. Услуги по передаче'!$F$11*1000)+('[6]4. СН (Установленные)'!$E$11*1000)+'[6]5. Плата за УРП'!$D$6</f>
        <v>3729.1320002339912</v>
      </c>
      <c r="F45" s="25">
        <f>SUMIFS('[6]1. Отчет АТС'!$F:$F,'[6]1. Отчет АТС'!$A:$A,$A45,'[6]1. Отчет АТС'!$B:$B,4)+'[6]2. Иные услуги'!$D$11+('[6]3. Услуги по передаче'!$F$11*1000)+('[6]4. СН (Установленные)'!$E$11*1000)+'[6]5. Плата за УРП'!$D$6</f>
        <v>3507.1920002339912</v>
      </c>
      <c r="G45" s="25">
        <f>SUMIFS('[6]1. Отчет АТС'!$F:$F,'[6]1. Отчет АТС'!$A:$A,$A45,'[6]1. Отчет АТС'!$B:$B,5)+'[6]2. Иные услуги'!$D$11+('[6]3. Услуги по передаче'!$F$11*1000)+('[6]4. СН (Установленные)'!$E$11*1000)+'[6]5. Плата за УРП'!$D$6</f>
        <v>3427.8420002339908</v>
      </c>
      <c r="H45" s="25">
        <f>SUMIFS('[6]1. Отчет АТС'!$F:$F,'[6]1. Отчет АТС'!$A:$A,$A45,'[6]1. Отчет АТС'!$B:$B,6)+'[6]2. Иные услуги'!$D$11+('[6]3. Услуги по передаче'!$F$11*1000)+('[6]4. СН (Установленные)'!$E$11*1000)+'[6]5. Плата за УРП'!$D$6</f>
        <v>2847.1920002339912</v>
      </c>
      <c r="I45" s="25">
        <f>SUMIFS('[6]1. Отчет АТС'!$F:$F,'[6]1. Отчет АТС'!$A:$A,$A45,'[6]1. Отчет АТС'!$B:$B,7)+'[6]2. Иные услуги'!$D$11+('[6]3. Услуги по передаче'!$F$11*1000)+('[6]4. СН (Установленные)'!$E$11*1000)+'[6]5. Плата за УРП'!$D$6</f>
        <v>3950.8420002339913</v>
      </c>
      <c r="J45" s="25">
        <f>SUMIFS('[6]1. Отчет АТС'!$F:$F,'[6]1. Отчет АТС'!$A:$A,$A45,'[6]1. Отчет АТС'!$B:$B,8)+'[6]2. Иные услуги'!$D$11+('[6]3. Услуги по передаче'!$F$11*1000)+('[6]4. СН (Установленные)'!$E$11*1000)+'[6]5. Плата за УРП'!$D$6</f>
        <v>4243.9320002339909</v>
      </c>
      <c r="K45" s="25">
        <f>SUMIFS('[6]1. Отчет АТС'!$F:$F,'[6]1. Отчет АТС'!$A:$A,$A45,'[6]1. Отчет АТС'!$B:$B,9)+'[6]2. Иные услуги'!$D$11+('[6]3. Услуги по передаче'!$F$11*1000)+('[6]4. СН (Установленные)'!$E$11*1000)+'[6]5. Плата за УРП'!$D$6</f>
        <v>4407.7920002339906</v>
      </c>
      <c r="L45" s="25">
        <f>SUMIFS('[6]1. Отчет АТС'!$F:$F,'[6]1. Отчет АТС'!$A:$A,$A45,'[6]1. Отчет АТС'!$B:$B,10)+'[6]2. Иные услуги'!$D$11+('[6]3. Услуги по передаче'!$F$11*1000)+('[6]4. СН (Установленные)'!$E$11*1000)+'[6]5. Плата за УРП'!$D$6</f>
        <v>4489.8120002339911</v>
      </c>
      <c r="M45" s="25">
        <f>SUMIFS('[6]1. Отчет АТС'!$F:$F,'[6]1. Отчет АТС'!$A:$A,$A45,'[6]1. Отчет АТС'!$B:$B,11)+'[6]2. Иные услуги'!$D$11+('[6]3. Услуги по передаче'!$F$11*1000)+('[6]4. СН (Установленные)'!$E$11*1000)+'[6]5. Плата за УРП'!$D$6</f>
        <v>4279.4020002339912</v>
      </c>
      <c r="N45" s="25">
        <f>SUMIFS('[6]1. Отчет АТС'!$F:$F,'[6]1. Отчет АТС'!$A:$A,$A45,'[6]1. Отчет АТС'!$B:$B,12)+'[6]2. Иные услуги'!$D$11+('[6]3. Услуги по передаче'!$F$11*1000)+('[6]4. СН (Установленные)'!$E$11*1000)+'[6]5. Плата за УРП'!$D$6</f>
        <v>4275.0720002339913</v>
      </c>
      <c r="O45" s="25">
        <f>SUMIFS('[6]1. Отчет АТС'!$F:$F,'[6]1. Отчет АТС'!$A:$A,$A45,'[6]1. Отчет АТС'!$B:$B,13)+'[6]2. Иные услуги'!$D$11+('[6]3. Услуги по передаче'!$F$11*1000)+('[6]4. СН (Установленные)'!$E$11*1000)+'[6]5. Плата за УРП'!$D$6</f>
        <v>4284.5920002339917</v>
      </c>
      <c r="P45" s="25">
        <f>SUMIFS('[6]1. Отчет АТС'!$F:$F,'[6]1. Отчет АТС'!$A:$A,$A45,'[6]1. Отчет АТС'!$B:$B,14)+'[6]2. Иные услуги'!$D$11+('[6]3. Услуги по передаче'!$F$11*1000)+('[6]4. СН (Установленные)'!$E$11*1000)+'[6]5. Плата за УРП'!$D$6</f>
        <v>4274.2220002339909</v>
      </c>
      <c r="Q45" s="25">
        <f>SUMIFS('[6]1. Отчет АТС'!$F:$F,'[6]1. Отчет АТС'!$A:$A,$A45,'[6]1. Отчет АТС'!$B:$B,15)+'[6]2. Иные услуги'!$D$11+('[6]3. Услуги по передаче'!$F$11*1000)+('[6]4. СН (Установленные)'!$E$11*1000)+'[6]5. Плата за УРП'!$D$6</f>
        <v>4294.1320002339908</v>
      </c>
      <c r="R45" s="25">
        <f>SUMIFS('[6]1. Отчет АТС'!$F:$F,'[6]1. Отчет АТС'!$A:$A,$A45,'[6]1. Отчет АТС'!$B:$B,16)+'[6]2. Иные услуги'!$D$11+('[6]3. Услуги по передаче'!$F$11*1000)+('[6]4. СН (Установленные)'!$E$11*1000)+'[6]5. Плата за УРП'!$D$6</f>
        <v>4345.4620002339907</v>
      </c>
      <c r="S45" s="25">
        <f>SUMIFS('[6]1. Отчет АТС'!$F:$F,'[6]1. Отчет АТС'!$A:$A,$A45,'[6]1. Отчет АТС'!$B:$B,17)+'[6]2. Иные услуги'!$D$11+('[6]3. Услуги по передаче'!$F$11*1000)+('[6]4. СН (Установленные)'!$E$11*1000)+'[6]5. Плата за УРП'!$D$6</f>
        <v>4601.6320002339908</v>
      </c>
      <c r="T45" s="25">
        <f>SUMIFS('[6]1. Отчет АТС'!$F:$F,'[6]1. Отчет АТС'!$A:$A,$A45,'[6]1. Отчет АТС'!$B:$B,18)+'[6]2. Иные услуги'!$D$11+('[6]3. Услуги по передаче'!$F$11*1000)+('[6]4. СН (Установленные)'!$E$11*1000)+'[6]5. Плата за УРП'!$D$6</f>
        <v>4551.4120002339914</v>
      </c>
      <c r="U45" s="25">
        <f>SUMIFS('[6]1. Отчет АТС'!$F:$F,'[6]1. Отчет АТС'!$A:$A,$A45,'[6]1. Отчет АТС'!$B:$B,19)+'[6]2. Иные услуги'!$D$11+('[6]3. Услуги по передаче'!$F$11*1000)+('[6]4. СН (Установленные)'!$E$11*1000)+'[6]5. Плата за УРП'!$D$6</f>
        <v>4521.6320002339908</v>
      </c>
      <c r="V45" s="25">
        <f>SUMIFS('[6]1. Отчет АТС'!$F:$F,'[6]1. Отчет АТС'!$A:$A,$A45,'[6]1. Отчет АТС'!$B:$B,20)+'[6]2. Иные услуги'!$D$11+('[6]3. Услуги по передаче'!$F$11*1000)+('[6]4. СН (Установленные)'!$E$11*1000)+'[6]5. Плата за УРП'!$D$6</f>
        <v>4645.1720002339916</v>
      </c>
      <c r="W45" s="25">
        <f>SUMIFS('[6]1. Отчет АТС'!$F:$F,'[6]1. Отчет АТС'!$A:$A,$A45,'[6]1. Отчет АТС'!$B:$B,21)+'[6]2. Иные услуги'!$D$11+('[6]3. Услуги по передаче'!$F$11*1000)+('[6]4. СН (Установленные)'!$E$11*1000)+'[6]5. Плата за УРП'!$D$6</f>
        <v>4557.0520002339908</v>
      </c>
      <c r="X45" s="25">
        <f>SUMIFS('[6]1. Отчет АТС'!$F:$F,'[6]1. Отчет АТС'!$A:$A,$A45,'[6]1. Отчет АТС'!$B:$B,22)+'[6]2. Иные услуги'!$D$11+('[6]3. Услуги по передаче'!$F$11*1000)+('[6]4. СН (Установленные)'!$E$11*1000)+'[6]5. Плата за УРП'!$D$6</f>
        <v>4255.7420002339913</v>
      </c>
      <c r="Y45" s="25">
        <f>SUMIFS('[6]1. Отчет АТС'!$F:$F,'[6]1. Отчет АТС'!$A:$A,$A45,'[6]1. Отчет АТС'!$B:$B,23)+'[6]2. Иные услуги'!$D$11+('[6]3. Услуги по передаче'!$F$11*1000)+('[6]4. СН (Установленные)'!$E$11*1000)+'[6]5. Плата за УРП'!$D$6</f>
        <v>4085.3620002339912</v>
      </c>
    </row>
    <row r="46" spans="1:25">
      <c r="A46" s="24">
        <v>45506</v>
      </c>
      <c r="B46" s="25">
        <f>SUMIFS('[6]1. Отчет АТС'!$F:$F,'[6]1. Отчет АТС'!$A:$A,$A46,'[6]1. Отчет АТС'!$B:$B,0)+'[6]2. Иные услуги'!$D$11+('[6]3. Услуги по передаче'!$F$11*1000)+('[6]4. СН (Установленные)'!$E$11*1000)+'[6]5. Плата за УРП'!$D$6</f>
        <v>4014.3820002339912</v>
      </c>
      <c r="C46" s="25">
        <f>SUMIFS('[6]1. Отчет АТС'!$F:$F,'[6]1. Отчет АТС'!$A:$A,$A46,'[6]1. Отчет АТС'!$B:$B,1)+'[6]2. Иные услуги'!$D$11+('[6]3. Услуги по передаче'!$F$11*1000)+('[6]4. СН (Установленные)'!$E$11*1000)+'[6]5. Плата за УРП'!$D$6</f>
        <v>3810.9920002339909</v>
      </c>
      <c r="D46" s="25">
        <f>SUMIFS('[6]1. Отчет АТС'!$F:$F,'[6]1. Отчет АТС'!$A:$A,$A46,'[6]1. Отчет АТС'!$B:$B,2)+'[6]2. Иные услуги'!$D$11+('[6]3. Услуги по передаче'!$F$11*1000)+('[6]4. СН (Установленные)'!$E$11*1000)+'[6]5. Плата за УРП'!$D$6</f>
        <v>3611.6820002339909</v>
      </c>
      <c r="E46" s="25">
        <f>SUMIFS('[6]1. Отчет АТС'!$F:$F,'[6]1. Отчет АТС'!$A:$A,$A46,'[6]1. Отчет АТС'!$B:$B,3)+'[6]2. Иные услуги'!$D$11+('[6]3. Услуги по передаче'!$F$11*1000)+('[6]4. СН (Установленные)'!$E$11*1000)+'[6]5. Плата за УРП'!$D$6</f>
        <v>3478.0720002339913</v>
      </c>
      <c r="F46" s="25">
        <f>SUMIFS('[6]1. Отчет АТС'!$F:$F,'[6]1. Отчет АТС'!$A:$A,$A46,'[6]1. Отчет АТС'!$B:$B,4)+'[6]2. Иные услуги'!$D$11+('[6]3. Услуги по передаче'!$F$11*1000)+('[6]4. СН (Установленные)'!$E$11*1000)+'[6]5. Плата за УРП'!$D$6</f>
        <v>3394.412000233991</v>
      </c>
      <c r="G46" s="25">
        <f>SUMIFS('[6]1. Отчет АТС'!$F:$F,'[6]1. Отчет АТС'!$A:$A,$A46,'[6]1. Отчет АТС'!$B:$B,5)+'[6]2. Иные услуги'!$D$11+('[6]3. Услуги по передаче'!$F$11*1000)+('[6]4. СН (Установленные)'!$E$11*1000)+'[6]5. Плата за УРП'!$D$6</f>
        <v>3413.2220002339909</v>
      </c>
      <c r="H46" s="25">
        <f>SUMIFS('[6]1. Отчет АТС'!$F:$F,'[6]1. Отчет АТС'!$A:$A,$A46,'[6]1. Отчет АТС'!$B:$B,6)+'[6]2. Иные услуги'!$D$11+('[6]3. Услуги по передаче'!$F$11*1000)+('[6]4. СН (Установленные)'!$E$11*1000)+'[6]5. Плата за УРП'!$D$6</f>
        <v>2841.7720002339911</v>
      </c>
      <c r="I46" s="25">
        <f>SUMIFS('[6]1. Отчет АТС'!$F:$F,'[6]1. Отчет АТС'!$A:$A,$A46,'[6]1. Отчет АТС'!$B:$B,7)+'[6]2. Иные услуги'!$D$11+('[6]3. Услуги по передаче'!$F$11*1000)+('[6]4. СН (Установленные)'!$E$11*1000)+'[6]5. Плата за УРП'!$D$6</f>
        <v>2845.2320002339911</v>
      </c>
      <c r="J46" s="25">
        <f>SUMIFS('[6]1. Отчет АТС'!$F:$F,'[6]1. Отчет АТС'!$A:$A,$A46,'[6]1. Отчет АТС'!$B:$B,8)+'[6]2. Иные услуги'!$D$11+('[6]3. Услуги по передаче'!$F$11*1000)+('[6]4. СН (Установленные)'!$E$11*1000)+'[6]5. Плата за УРП'!$D$6</f>
        <v>4103.2120002339907</v>
      </c>
      <c r="K46" s="25">
        <f>SUMIFS('[6]1. Отчет АТС'!$F:$F,'[6]1. Отчет АТС'!$A:$A,$A46,'[6]1. Отчет АТС'!$B:$B,9)+'[6]2. Иные услуги'!$D$11+('[6]3. Услуги по передаче'!$F$11*1000)+('[6]4. СН (Установленные)'!$E$11*1000)+'[6]5. Плата за УРП'!$D$6</f>
        <v>4442.7920002339906</v>
      </c>
      <c r="L46" s="25">
        <f>SUMIFS('[6]1. Отчет АТС'!$F:$F,'[6]1. Отчет АТС'!$A:$A,$A46,'[6]1. Отчет АТС'!$B:$B,10)+'[6]2. Иные услуги'!$D$11+('[6]3. Услуги по передаче'!$F$11*1000)+('[6]4. СН (Установленные)'!$E$11*1000)+'[6]5. Плата за УРП'!$D$6</f>
        <v>4566.5620002339911</v>
      </c>
      <c r="M46" s="25">
        <f>SUMIFS('[6]1. Отчет АТС'!$F:$F,'[6]1. Отчет АТС'!$A:$A,$A46,'[6]1. Отчет АТС'!$B:$B,11)+'[6]2. Иные услуги'!$D$11+('[6]3. Услуги по передаче'!$F$11*1000)+('[6]4. СН (Установленные)'!$E$11*1000)+'[6]5. Плата за УРП'!$D$6</f>
        <v>4574.9220002339916</v>
      </c>
      <c r="N46" s="25">
        <f>SUMIFS('[6]1. Отчет АТС'!$F:$F,'[6]1. Отчет АТС'!$A:$A,$A46,'[6]1. Отчет АТС'!$B:$B,12)+'[6]2. Иные услуги'!$D$11+('[6]3. Услуги по передаче'!$F$11*1000)+('[6]4. СН (Установленные)'!$E$11*1000)+'[6]5. Плата за УРП'!$D$6</f>
        <v>4570.9420002339912</v>
      </c>
      <c r="O46" s="25">
        <f>SUMIFS('[6]1. Отчет АТС'!$F:$F,'[6]1. Отчет АТС'!$A:$A,$A46,'[6]1. Отчет АТС'!$B:$B,13)+'[6]2. Иные услуги'!$D$11+('[6]3. Услуги по передаче'!$F$11*1000)+('[6]4. СН (Установленные)'!$E$11*1000)+'[6]5. Плата за УРП'!$D$6</f>
        <v>4600.2620002339909</v>
      </c>
      <c r="P46" s="25">
        <f>SUMIFS('[6]1. Отчет АТС'!$F:$F,'[6]1. Отчет АТС'!$A:$A,$A46,'[6]1. Отчет АТС'!$B:$B,14)+'[6]2. Иные услуги'!$D$11+('[6]3. Услуги по передаче'!$F$11*1000)+('[6]4. СН (Установленные)'!$E$11*1000)+'[6]5. Плата за УРП'!$D$6</f>
        <v>4666.3720002339915</v>
      </c>
      <c r="Q46" s="25">
        <f>SUMIFS('[6]1. Отчет АТС'!$F:$F,'[6]1. Отчет АТС'!$A:$A,$A46,'[6]1. Отчет АТС'!$B:$B,15)+'[6]2. Иные услуги'!$D$11+('[6]3. Услуги по передаче'!$F$11*1000)+('[6]4. СН (Установленные)'!$E$11*1000)+'[6]5. Плата за УРП'!$D$6</f>
        <v>4716.5820002339915</v>
      </c>
      <c r="R46" s="25">
        <f>SUMIFS('[6]1. Отчет АТС'!$F:$F,'[6]1. Отчет АТС'!$A:$A,$A46,'[6]1. Отчет АТС'!$B:$B,16)+'[6]2. Иные услуги'!$D$11+('[6]3. Услуги по передаче'!$F$11*1000)+('[6]4. СН (Установленные)'!$E$11*1000)+'[6]5. Плата за УРП'!$D$6</f>
        <v>4755.4420002339912</v>
      </c>
      <c r="S46" s="25">
        <f>SUMIFS('[6]1. Отчет АТС'!$F:$F,'[6]1. Отчет АТС'!$A:$A,$A46,'[6]1. Отчет АТС'!$B:$B,17)+'[6]2. Иные услуги'!$D$11+('[6]3. Услуги по передаче'!$F$11*1000)+('[6]4. СН (Установленные)'!$E$11*1000)+'[6]5. Плата за УРП'!$D$6</f>
        <v>4777.1220002339915</v>
      </c>
      <c r="T46" s="25">
        <f>SUMIFS('[6]1. Отчет АТС'!$F:$F,'[6]1. Отчет АТС'!$A:$A,$A46,'[6]1. Отчет АТС'!$B:$B,18)+'[6]2. Иные услуги'!$D$11+('[6]3. Услуги по передаче'!$F$11*1000)+('[6]4. СН (Установленные)'!$E$11*1000)+'[6]5. Плата за УРП'!$D$6</f>
        <v>4777.7620002339909</v>
      </c>
      <c r="U46" s="25">
        <f>SUMIFS('[6]1. Отчет АТС'!$F:$F,'[6]1. Отчет АТС'!$A:$A,$A46,'[6]1. Отчет АТС'!$B:$B,19)+'[6]2. Иные услуги'!$D$11+('[6]3. Услуги по передаче'!$F$11*1000)+('[6]4. СН (Установленные)'!$E$11*1000)+'[6]5. Плата за УРП'!$D$6</f>
        <v>4668.9020002339912</v>
      </c>
      <c r="V46" s="25">
        <f>SUMIFS('[6]1. Отчет АТС'!$F:$F,'[6]1. Отчет АТС'!$A:$A,$A46,'[6]1. Отчет АТС'!$B:$B,20)+'[6]2. Иные услуги'!$D$11+('[6]3. Услуги по передаче'!$F$11*1000)+('[6]4. СН (Установленные)'!$E$11*1000)+'[6]5. Плата за УРП'!$D$6</f>
        <v>4702.6620002339914</v>
      </c>
      <c r="W46" s="25">
        <f>SUMIFS('[6]1. Отчет АТС'!$F:$F,'[6]1. Отчет АТС'!$A:$A,$A46,'[6]1. Отчет АТС'!$B:$B,21)+'[6]2. Иные услуги'!$D$11+('[6]3. Услуги по передаче'!$F$11*1000)+('[6]4. СН (Установленные)'!$E$11*1000)+'[6]5. Плата за УРП'!$D$6</f>
        <v>4714.7020002339914</v>
      </c>
      <c r="X46" s="25">
        <f>SUMIFS('[6]1. Отчет АТС'!$F:$F,'[6]1. Отчет АТС'!$A:$A,$A46,'[6]1. Отчет АТС'!$B:$B,22)+'[6]2. Иные услуги'!$D$11+('[6]3. Услуги по передаче'!$F$11*1000)+('[6]4. СН (Установленные)'!$E$11*1000)+'[6]5. Плата за УРП'!$D$6</f>
        <v>4575.0720002339913</v>
      </c>
      <c r="Y46" s="25">
        <f>SUMIFS('[6]1. Отчет АТС'!$F:$F,'[6]1. Отчет АТС'!$A:$A,$A46,'[6]1. Отчет АТС'!$B:$B,23)+'[6]2. Иные услуги'!$D$11+('[6]3. Услуги по передаче'!$F$11*1000)+('[6]4. СН (Установленные)'!$E$11*1000)+'[6]5. Плата за УРП'!$D$6</f>
        <v>4191.4220002339916</v>
      </c>
    </row>
    <row r="47" spans="1:25">
      <c r="A47" s="24">
        <v>45507</v>
      </c>
      <c r="B47" s="25">
        <f>SUMIFS('[6]1. Отчет АТС'!$F:$F,'[6]1. Отчет АТС'!$A:$A,$A47,'[6]1. Отчет АТС'!$B:$B,0)+'[6]2. Иные услуги'!$D$11+('[6]3. Услуги по передаче'!$F$11*1000)+('[6]4. СН (Установленные)'!$E$11*1000)+'[6]5. Плата за УРП'!$D$6</f>
        <v>4064.0720002339913</v>
      </c>
      <c r="C47" s="25">
        <f>SUMIFS('[6]1. Отчет АТС'!$F:$F,'[6]1. Отчет АТС'!$A:$A,$A47,'[6]1. Отчет АТС'!$B:$B,1)+'[6]2. Иные услуги'!$D$11+('[6]3. Услуги по передаче'!$F$11*1000)+('[6]4. СН (Установленные)'!$E$11*1000)+'[6]5. Плата за УРП'!$D$6</f>
        <v>3845.4520002339914</v>
      </c>
      <c r="D47" s="25">
        <f>SUMIFS('[6]1. Отчет АТС'!$F:$F,'[6]1. Отчет АТС'!$A:$A,$A47,'[6]1. Отчет АТС'!$B:$B,2)+'[6]2. Иные услуги'!$D$11+('[6]3. Услуги по передаче'!$F$11*1000)+('[6]4. СН (Установленные)'!$E$11*1000)+'[6]5. Плата за УРП'!$D$6</f>
        <v>3812.3420002339908</v>
      </c>
      <c r="E47" s="25">
        <f>SUMIFS('[6]1. Отчет АТС'!$F:$F,'[6]1. Отчет АТС'!$A:$A,$A47,'[6]1. Отчет АТС'!$B:$B,3)+'[6]2. Иные услуги'!$D$11+('[6]3. Услуги по передаче'!$F$11*1000)+('[6]4. СН (Установленные)'!$E$11*1000)+'[6]5. Плата за УРП'!$D$6</f>
        <v>3657.372000233991</v>
      </c>
      <c r="F47" s="25">
        <f>SUMIFS('[6]1. Отчет АТС'!$F:$F,'[6]1. Отчет АТС'!$A:$A,$A47,'[6]1. Отчет АТС'!$B:$B,4)+'[6]2. Иные услуги'!$D$11+('[6]3. Услуги по передаче'!$F$11*1000)+('[6]4. СН (Установленные)'!$E$11*1000)+'[6]5. Плата за УРП'!$D$6</f>
        <v>3590.5420002339911</v>
      </c>
      <c r="G47" s="25">
        <f>SUMIFS('[6]1. Отчет АТС'!$F:$F,'[6]1. Отчет АТС'!$A:$A,$A47,'[6]1. Отчет АТС'!$B:$B,5)+'[6]2. Иные услуги'!$D$11+('[6]3. Услуги по передаче'!$F$11*1000)+('[6]4. СН (Установленные)'!$E$11*1000)+'[6]5. Плата за УРП'!$D$6</f>
        <v>3790.662000233991</v>
      </c>
      <c r="H47" s="25">
        <f>SUMIFS('[6]1. Отчет АТС'!$F:$F,'[6]1. Отчет АТС'!$A:$A,$A47,'[6]1. Отчет АТС'!$B:$B,6)+'[6]2. Иные услуги'!$D$11+('[6]3. Услуги по передаче'!$F$11*1000)+('[6]4. СН (Установленные)'!$E$11*1000)+'[6]5. Плата за УРП'!$D$6</f>
        <v>3935.8020002339908</v>
      </c>
      <c r="I47" s="25">
        <f>SUMIFS('[6]1. Отчет АТС'!$F:$F,'[6]1. Отчет АТС'!$A:$A,$A47,'[6]1. Отчет АТС'!$B:$B,7)+'[6]2. Иные услуги'!$D$11+('[6]3. Услуги по передаче'!$F$11*1000)+('[6]4. СН (Установленные)'!$E$11*1000)+'[6]5. Плата за УРП'!$D$6</f>
        <v>4135.3720002339915</v>
      </c>
      <c r="J47" s="25">
        <f>SUMIFS('[6]1. Отчет АТС'!$F:$F,'[6]1. Отчет АТС'!$A:$A,$A47,'[6]1. Отчет АТС'!$B:$B,8)+'[6]2. Иные услуги'!$D$11+('[6]3. Услуги по передаче'!$F$11*1000)+('[6]4. СН (Установленные)'!$E$11*1000)+'[6]5. Плата за УРП'!$D$6</f>
        <v>4627.5620002339911</v>
      </c>
      <c r="K47" s="25">
        <f>SUMIFS('[6]1. Отчет АТС'!$F:$F,'[6]1. Отчет АТС'!$A:$A,$A47,'[6]1. Отчет АТС'!$B:$B,9)+'[6]2. Иные услуги'!$D$11+('[6]3. Услуги по передаче'!$F$11*1000)+('[6]4. СН (Установленные)'!$E$11*1000)+'[6]5. Плата за УРП'!$D$6</f>
        <v>4835.0020002339916</v>
      </c>
      <c r="L47" s="25">
        <f>SUMIFS('[6]1. Отчет АТС'!$F:$F,'[6]1. Отчет АТС'!$A:$A,$A47,'[6]1. Отчет АТС'!$B:$B,10)+'[6]2. Иные услуги'!$D$11+('[6]3. Услуги по передаче'!$F$11*1000)+('[6]4. СН (Установленные)'!$E$11*1000)+'[6]5. Плата за УРП'!$D$6</f>
        <v>4837.9920002339913</v>
      </c>
      <c r="M47" s="25">
        <f>SUMIFS('[6]1. Отчет АТС'!$F:$F,'[6]1. Отчет АТС'!$A:$A,$A47,'[6]1. Отчет АТС'!$B:$B,11)+'[6]2. Иные услуги'!$D$11+('[6]3. Услуги по передаче'!$F$11*1000)+('[6]4. СН (Установленные)'!$E$11*1000)+'[6]5. Плата за УРП'!$D$6</f>
        <v>4816.6820002339909</v>
      </c>
      <c r="N47" s="25">
        <f>SUMIFS('[6]1. Отчет АТС'!$F:$F,'[6]1. Отчет АТС'!$A:$A,$A47,'[6]1. Отчет АТС'!$B:$B,12)+'[6]2. Иные услуги'!$D$11+('[6]3. Услуги по передаче'!$F$11*1000)+('[6]4. СН (Установленные)'!$E$11*1000)+'[6]5. Плата за УРП'!$D$6</f>
        <v>4817.0720002339913</v>
      </c>
      <c r="O47" s="25">
        <f>SUMIFS('[6]1. Отчет АТС'!$F:$F,'[6]1. Отчет АТС'!$A:$A,$A47,'[6]1. Отчет АТС'!$B:$B,13)+'[6]2. Иные услуги'!$D$11+('[6]3. Услуги по передаче'!$F$11*1000)+('[6]4. СН (Установленные)'!$E$11*1000)+'[6]5. Плата за УРП'!$D$6</f>
        <v>4817.7720002339911</v>
      </c>
      <c r="P47" s="25">
        <f>SUMIFS('[6]1. Отчет АТС'!$F:$F,'[6]1. Отчет АТС'!$A:$A,$A47,'[6]1. Отчет АТС'!$B:$B,14)+'[6]2. Иные услуги'!$D$11+('[6]3. Услуги по передаче'!$F$11*1000)+('[6]4. СН (Установленные)'!$E$11*1000)+'[6]5. Плата за УРП'!$D$6</f>
        <v>4822.5920002339917</v>
      </c>
      <c r="Q47" s="25">
        <f>SUMIFS('[6]1. Отчет АТС'!$F:$F,'[6]1. Отчет АТС'!$A:$A,$A47,'[6]1. Отчет АТС'!$B:$B,15)+'[6]2. Иные услуги'!$D$11+('[6]3. Услуги по передаче'!$F$11*1000)+('[6]4. СН (Установленные)'!$E$11*1000)+'[6]5. Плата за УРП'!$D$6</f>
        <v>4813.7320002339911</v>
      </c>
      <c r="R47" s="25">
        <f>SUMIFS('[6]1. Отчет АТС'!$F:$F,'[6]1. Отчет АТС'!$A:$A,$A47,'[6]1. Отчет АТС'!$B:$B,16)+'[6]2. Иные услуги'!$D$11+('[6]3. Услуги по передаче'!$F$11*1000)+('[6]4. СН (Установленные)'!$E$11*1000)+'[6]5. Плата за УРП'!$D$6</f>
        <v>4810.4820002339911</v>
      </c>
      <c r="S47" s="25">
        <f>SUMIFS('[6]1. Отчет АТС'!$F:$F,'[6]1. Отчет АТС'!$A:$A,$A47,'[6]1. Отчет АТС'!$B:$B,17)+'[6]2. Иные услуги'!$D$11+('[6]3. Услуги по передаче'!$F$11*1000)+('[6]4. СН (Установленные)'!$E$11*1000)+'[6]5. Плата за УРП'!$D$6</f>
        <v>4809.1720002339916</v>
      </c>
      <c r="T47" s="25">
        <f>SUMIFS('[6]1. Отчет АТС'!$F:$F,'[6]1. Отчет АТС'!$A:$A,$A47,'[6]1. Отчет АТС'!$B:$B,18)+'[6]2. Иные услуги'!$D$11+('[6]3. Услуги по передаче'!$F$11*1000)+('[6]4. СН (Установленные)'!$E$11*1000)+'[6]5. Плата за УРП'!$D$6</f>
        <v>4808.9320002339909</v>
      </c>
      <c r="U47" s="25">
        <f>SUMIFS('[6]1. Отчет АТС'!$F:$F,'[6]1. Отчет АТС'!$A:$A,$A47,'[6]1. Отчет АТС'!$B:$B,19)+'[6]2. Иные услуги'!$D$11+('[6]3. Услуги по передаче'!$F$11*1000)+('[6]4. СН (Установленные)'!$E$11*1000)+'[6]5. Плата за УРП'!$D$6</f>
        <v>4676.0820002339915</v>
      </c>
      <c r="V47" s="25">
        <f>SUMIFS('[6]1. Отчет АТС'!$F:$F,'[6]1. Отчет АТС'!$A:$A,$A47,'[6]1. Отчет АТС'!$B:$B,20)+'[6]2. Иные услуги'!$D$11+('[6]3. Услуги по передаче'!$F$11*1000)+('[6]4. СН (Установленные)'!$E$11*1000)+'[6]5. Плата за УРП'!$D$6</f>
        <v>4727.1720002339916</v>
      </c>
      <c r="W47" s="25">
        <f>SUMIFS('[6]1. Отчет АТС'!$F:$F,'[6]1. Отчет АТС'!$A:$A,$A47,'[6]1. Отчет АТС'!$B:$B,21)+'[6]2. Иные услуги'!$D$11+('[6]3. Услуги по передаче'!$F$11*1000)+('[6]4. СН (Установленные)'!$E$11*1000)+'[6]5. Плата за УРП'!$D$6</f>
        <v>4716.0220002339911</v>
      </c>
      <c r="X47" s="25">
        <f>SUMIFS('[6]1. Отчет АТС'!$F:$F,'[6]1. Отчет АТС'!$A:$A,$A47,'[6]1. Отчет АТС'!$B:$B,22)+'[6]2. Иные услуги'!$D$11+('[6]3. Услуги по передаче'!$F$11*1000)+('[6]4. СН (Установленные)'!$E$11*1000)+'[6]5. Плата за УРП'!$D$6</f>
        <v>4395.5020002339916</v>
      </c>
      <c r="Y47" s="25">
        <f>SUMIFS('[6]1. Отчет АТС'!$F:$F,'[6]1. Отчет АТС'!$A:$A,$A47,'[6]1. Отчет АТС'!$B:$B,23)+'[6]2. Иные услуги'!$D$11+('[6]3. Услуги по передаче'!$F$11*1000)+('[6]4. СН (Установленные)'!$E$11*1000)+'[6]5. Плата за УРП'!$D$6</f>
        <v>4135.0120002339909</v>
      </c>
    </row>
    <row r="48" spans="1:25">
      <c r="A48" s="24">
        <v>45508</v>
      </c>
      <c r="B48" s="25">
        <f>SUMIFS('[6]1. Отчет АТС'!$F:$F,'[6]1. Отчет АТС'!$A:$A,$A48,'[6]1. Отчет АТС'!$B:$B,0)+'[6]2. Иные услуги'!$D$11+('[6]3. Услуги по передаче'!$F$11*1000)+('[6]4. СН (Установленные)'!$E$11*1000)+'[6]5. Плата за УРП'!$D$6</f>
        <v>4158.8120002339911</v>
      </c>
      <c r="C48" s="25">
        <f>SUMIFS('[6]1. Отчет АТС'!$F:$F,'[6]1. Отчет АТС'!$A:$A,$A48,'[6]1. Отчет АТС'!$B:$B,1)+'[6]2. Иные услуги'!$D$11+('[6]3. Услуги по передаче'!$F$11*1000)+('[6]4. СН (Установленные)'!$E$11*1000)+'[6]5. Плата за УРП'!$D$6</f>
        <v>3931.5720002339913</v>
      </c>
      <c r="D48" s="25">
        <f>SUMIFS('[6]1. Отчет АТС'!$F:$F,'[6]1. Отчет АТС'!$A:$A,$A48,'[6]1. Отчет АТС'!$B:$B,2)+'[6]2. Иные услуги'!$D$11+('[6]3. Услуги по передаче'!$F$11*1000)+('[6]4. СН (Установленные)'!$E$11*1000)+'[6]5. Плата за УРП'!$D$6</f>
        <v>3795.2620002339909</v>
      </c>
      <c r="E48" s="25">
        <f>SUMIFS('[6]1. Отчет АТС'!$F:$F,'[6]1. Отчет АТС'!$A:$A,$A48,'[6]1. Отчет АТС'!$B:$B,3)+'[6]2. Иные услуги'!$D$11+('[6]3. Услуги по передаче'!$F$11*1000)+('[6]4. СН (Установленные)'!$E$11*1000)+'[6]5. Плата за УРП'!$D$6</f>
        <v>3698.1920002339912</v>
      </c>
      <c r="F48" s="25">
        <f>SUMIFS('[6]1. Отчет АТС'!$F:$F,'[6]1. Отчет АТС'!$A:$A,$A48,'[6]1. Отчет АТС'!$B:$B,4)+'[6]2. Иные услуги'!$D$11+('[6]3. Услуги по передаче'!$F$11*1000)+('[6]4. СН (Установленные)'!$E$11*1000)+'[6]5. Плата за УРП'!$D$6</f>
        <v>3700.3420002339908</v>
      </c>
      <c r="G48" s="25">
        <f>SUMIFS('[6]1. Отчет АТС'!$F:$F,'[6]1. Отчет АТС'!$A:$A,$A48,'[6]1. Отчет АТС'!$B:$B,5)+'[6]2. Иные услуги'!$D$11+('[6]3. Услуги по передаче'!$F$11*1000)+('[6]4. СН (Установленные)'!$E$11*1000)+'[6]5. Плата за УРП'!$D$6</f>
        <v>3872.5220002339911</v>
      </c>
      <c r="H48" s="25">
        <f>SUMIFS('[6]1. Отчет АТС'!$F:$F,'[6]1. Отчет АТС'!$A:$A,$A48,'[6]1. Отчет АТС'!$B:$B,6)+'[6]2. Иные услуги'!$D$11+('[6]3. Услуги по передаче'!$F$11*1000)+('[6]4. СН (Установленные)'!$E$11*1000)+'[6]5. Плата за УРП'!$D$6</f>
        <v>3992.1720002339912</v>
      </c>
      <c r="I48" s="25">
        <f>SUMIFS('[6]1. Отчет АТС'!$F:$F,'[6]1. Отчет АТС'!$A:$A,$A48,'[6]1. Отчет АТС'!$B:$B,7)+'[6]2. Иные услуги'!$D$11+('[6]3. Услуги по передаче'!$F$11*1000)+('[6]4. СН (Установленные)'!$E$11*1000)+'[6]5. Плата за УРП'!$D$6</f>
        <v>4241.5720002339913</v>
      </c>
      <c r="J48" s="25">
        <f>SUMIFS('[6]1. Отчет АТС'!$F:$F,'[6]1. Отчет АТС'!$A:$A,$A48,'[6]1. Отчет АТС'!$B:$B,8)+'[6]2. Иные услуги'!$D$11+('[6]3. Услуги по передаче'!$F$11*1000)+('[6]4. СН (Установленные)'!$E$11*1000)+'[6]5. Плата за УРП'!$D$6</f>
        <v>4697.9120002339914</v>
      </c>
      <c r="K48" s="25">
        <f>SUMIFS('[6]1. Отчет АТС'!$F:$F,'[6]1. Отчет АТС'!$A:$A,$A48,'[6]1. Отчет АТС'!$B:$B,9)+'[6]2. Иные услуги'!$D$11+('[6]3. Услуги по передаче'!$F$11*1000)+('[6]4. СН (Установленные)'!$E$11*1000)+'[6]5. Плата за УРП'!$D$6</f>
        <v>4849.352000233991</v>
      </c>
      <c r="L48" s="25">
        <f>SUMIFS('[6]1. Отчет АТС'!$F:$F,'[6]1. Отчет АТС'!$A:$A,$A48,'[6]1. Отчет АТС'!$B:$B,10)+'[6]2. Иные услуги'!$D$11+('[6]3. Услуги по передаче'!$F$11*1000)+('[6]4. СН (Установленные)'!$E$11*1000)+'[6]5. Плата за УРП'!$D$6</f>
        <v>4860.7720002339911</v>
      </c>
      <c r="M48" s="25">
        <f>SUMIFS('[6]1. Отчет АТС'!$F:$F,'[6]1. Отчет АТС'!$A:$A,$A48,'[6]1. Отчет АТС'!$B:$B,11)+'[6]2. Иные услуги'!$D$11+('[6]3. Услуги по передаче'!$F$11*1000)+('[6]4. СН (Установленные)'!$E$11*1000)+'[6]5. Плата за УРП'!$D$6</f>
        <v>4861.0120002339909</v>
      </c>
      <c r="N48" s="25">
        <f>SUMIFS('[6]1. Отчет АТС'!$F:$F,'[6]1. Отчет АТС'!$A:$A,$A48,'[6]1. Отчет АТС'!$B:$B,12)+'[6]2. Иные услуги'!$D$11+('[6]3. Услуги по передаче'!$F$11*1000)+('[6]4. СН (Установленные)'!$E$11*1000)+'[6]5. Плата за УРП'!$D$6</f>
        <v>4853.5720002339913</v>
      </c>
      <c r="O48" s="25">
        <f>SUMIFS('[6]1. Отчет АТС'!$F:$F,'[6]1. Отчет АТС'!$A:$A,$A48,'[6]1. Отчет АТС'!$B:$B,13)+'[6]2. Иные услуги'!$D$11+('[6]3. Услуги по передаче'!$F$11*1000)+('[6]4. СН (Установленные)'!$E$11*1000)+'[6]5. Плата за УРП'!$D$6</f>
        <v>4853.7420002339913</v>
      </c>
      <c r="P48" s="25">
        <f>SUMIFS('[6]1. Отчет АТС'!$F:$F,'[6]1. Отчет АТС'!$A:$A,$A48,'[6]1. Отчет АТС'!$B:$B,14)+'[6]2. Иные услуги'!$D$11+('[6]3. Услуги по передаче'!$F$11*1000)+('[6]4. СН (Установленные)'!$E$11*1000)+'[6]5. Плата за УРП'!$D$6</f>
        <v>4855.3620002339903</v>
      </c>
      <c r="Q48" s="25">
        <f>SUMIFS('[6]1. Отчет АТС'!$F:$F,'[6]1. Отчет АТС'!$A:$A,$A48,'[6]1. Отчет АТС'!$B:$B,15)+'[6]2. Иные услуги'!$D$11+('[6]3. Услуги по передаче'!$F$11*1000)+('[6]4. СН (Установленные)'!$E$11*1000)+'[6]5. Плата за УРП'!$D$6</f>
        <v>4853.2220002339909</v>
      </c>
      <c r="R48" s="25">
        <f>SUMIFS('[6]1. Отчет АТС'!$F:$F,'[6]1. Отчет АТС'!$A:$A,$A48,'[6]1. Отчет АТС'!$B:$B,16)+'[6]2. Иные услуги'!$D$11+('[6]3. Услуги по передаче'!$F$11*1000)+('[6]4. СН (Установленные)'!$E$11*1000)+'[6]5. Плата за УРП'!$D$6</f>
        <v>4860.4520002339905</v>
      </c>
      <c r="S48" s="25">
        <f>SUMIFS('[6]1. Отчет АТС'!$F:$F,'[6]1. Отчет АТС'!$A:$A,$A48,'[6]1. Отчет АТС'!$B:$B,17)+'[6]2. Иные услуги'!$D$11+('[6]3. Услуги по передаче'!$F$11*1000)+('[6]4. СН (Установленные)'!$E$11*1000)+'[6]5. Плата за УРП'!$D$6</f>
        <v>4861.5620002339911</v>
      </c>
      <c r="T48" s="25">
        <f>SUMIFS('[6]1. Отчет АТС'!$F:$F,'[6]1. Отчет АТС'!$A:$A,$A48,'[6]1. Отчет АТС'!$B:$B,18)+'[6]2. Иные услуги'!$D$11+('[6]3. Услуги по передаче'!$F$11*1000)+('[6]4. СН (Установленные)'!$E$11*1000)+'[6]5. Плата за УРП'!$D$6</f>
        <v>4863.1120002339903</v>
      </c>
      <c r="U48" s="25">
        <f>SUMIFS('[6]1. Отчет АТС'!$F:$F,'[6]1. Отчет АТС'!$A:$A,$A48,'[6]1. Отчет АТС'!$B:$B,19)+'[6]2. Иные услуги'!$D$11+('[6]3. Услуги по передаче'!$F$11*1000)+('[6]4. СН (Установленные)'!$E$11*1000)+'[6]5. Плата за УРП'!$D$6</f>
        <v>4845.0920002339917</v>
      </c>
      <c r="V48" s="25">
        <f>SUMIFS('[6]1. Отчет АТС'!$F:$F,'[6]1. Отчет АТС'!$A:$A,$A48,'[6]1. Отчет АТС'!$B:$B,20)+'[6]2. Иные услуги'!$D$11+('[6]3. Услуги по передаче'!$F$11*1000)+('[6]4. СН (Установленные)'!$E$11*1000)+'[6]5. Плата за УРП'!$D$6</f>
        <v>4844.0620002339911</v>
      </c>
      <c r="W48" s="25">
        <f>SUMIFS('[6]1. Отчет АТС'!$F:$F,'[6]1. Отчет АТС'!$A:$A,$A48,'[6]1. Отчет АТС'!$B:$B,21)+'[6]2. Иные услуги'!$D$11+('[6]3. Услуги по передаче'!$F$11*1000)+('[6]4. СН (Установленные)'!$E$11*1000)+'[6]5. Плата за УРП'!$D$6</f>
        <v>4852.2220002339909</v>
      </c>
      <c r="X48" s="25">
        <f>SUMIFS('[6]1. Отчет АТС'!$F:$F,'[6]1. Отчет АТС'!$A:$A,$A48,'[6]1. Отчет АТС'!$B:$B,22)+'[6]2. Иные услуги'!$D$11+('[6]3. Услуги по передаче'!$F$11*1000)+('[6]4. СН (Установленные)'!$E$11*1000)+'[6]5. Плата за УРП'!$D$6</f>
        <v>4391.6720002339916</v>
      </c>
      <c r="Y48" s="25">
        <f>SUMIFS('[6]1. Отчет АТС'!$F:$F,'[6]1. Отчет АТС'!$A:$A,$A48,'[6]1. Отчет АТС'!$B:$B,23)+'[6]2. Иные услуги'!$D$11+('[6]3. Услуги по передаче'!$F$11*1000)+('[6]4. СН (Установленные)'!$E$11*1000)+'[6]5. Плата за УРП'!$D$6</f>
        <v>4136.0620002339911</v>
      </c>
    </row>
    <row r="49" spans="1:25">
      <c r="A49" s="24">
        <v>45509</v>
      </c>
      <c r="B49" s="25">
        <f>SUMIFS('[6]1. Отчет АТС'!$F:$F,'[6]1. Отчет АТС'!$A:$A,$A49,'[6]1. Отчет АТС'!$B:$B,0)+'[6]2. Иные услуги'!$D$11+('[6]3. Услуги по передаче'!$F$11*1000)+('[6]4. СН (Установленные)'!$E$11*1000)+'[6]5. Плата за УРП'!$D$6</f>
        <v>3970.3620002339912</v>
      </c>
      <c r="C49" s="25">
        <f>SUMIFS('[6]1. Отчет АТС'!$F:$F,'[6]1. Отчет АТС'!$A:$A,$A49,'[6]1. Отчет АТС'!$B:$B,1)+'[6]2. Иные услуги'!$D$11+('[6]3. Услуги по передаче'!$F$11*1000)+('[6]4. СН (Установленные)'!$E$11*1000)+'[6]5. Плата за УРП'!$D$6</f>
        <v>3793.7620002339909</v>
      </c>
      <c r="D49" s="25">
        <f>SUMIFS('[6]1. Отчет АТС'!$F:$F,'[6]1. Отчет АТС'!$A:$A,$A49,'[6]1. Отчет АТС'!$B:$B,2)+'[6]2. Иные услуги'!$D$11+('[6]3. Услуги по передаче'!$F$11*1000)+('[6]4. СН (Установленные)'!$E$11*1000)+'[6]5. Плата за УРП'!$D$6</f>
        <v>3656.6120002339912</v>
      </c>
      <c r="E49" s="25">
        <f>SUMIFS('[6]1. Отчет АТС'!$F:$F,'[6]1. Отчет АТС'!$A:$A,$A49,'[6]1. Отчет АТС'!$B:$B,3)+'[6]2. Иные услуги'!$D$11+('[6]3. Услуги по передаче'!$F$11*1000)+('[6]4. СН (Установленные)'!$E$11*1000)+'[6]5. Плата за УРП'!$D$6</f>
        <v>3565.6320002339912</v>
      </c>
      <c r="F49" s="25">
        <f>SUMIFS('[6]1. Отчет АТС'!$F:$F,'[6]1. Отчет АТС'!$A:$A,$A49,'[6]1. Отчет АТС'!$B:$B,4)+'[6]2. Иные услуги'!$D$11+('[6]3. Услуги по передаче'!$F$11*1000)+('[6]4. СН (Установленные)'!$E$11*1000)+'[6]5. Плата за УРП'!$D$6</f>
        <v>2836.5120002339913</v>
      </c>
      <c r="G49" s="25">
        <f>SUMIFS('[6]1. Отчет АТС'!$F:$F,'[6]1. Отчет АТС'!$A:$A,$A49,'[6]1. Отчет АТС'!$B:$B,5)+'[6]2. Иные услуги'!$D$11+('[6]3. Услуги по передаче'!$F$11*1000)+('[6]4. СН (Установленные)'!$E$11*1000)+'[6]5. Плата за УРП'!$D$6</f>
        <v>2836.5120002339913</v>
      </c>
      <c r="H49" s="25">
        <f>SUMIFS('[6]1. Отчет АТС'!$F:$F,'[6]1. Отчет АТС'!$A:$A,$A49,'[6]1. Отчет АТС'!$B:$B,6)+'[6]2. Иные услуги'!$D$11+('[6]3. Услуги по передаче'!$F$11*1000)+('[6]4. СН (Установленные)'!$E$11*1000)+'[6]5. Плата за УРП'!$D$6</f>
        <v>3040.7520002339911</v>
      </c>
      <c r="I49" s="25">
        <f>SUMIFS('[6]1. Отчет АТС'!$F:$F,'[6]1. Отчет АТС'!$A:$A,$A49,'[6]1. Отчет АТС'!$B:$B,7)+'[6]2. Иные услуги'!$D$11+('[6]3. Услуги по передаче'!$F$11*1000)+('[6]4. СН (Установленные)'!$E$11*1000)+'[6]5. Плата за УРП'!$D$6</f>
        <v>2944.6120002339912</v>
      </c>
      <c r="J49" s="25">
        <f>SUMIFS('[6]1. Отчет АТС'!$F:$F,'[6]1. Отчет АТС'!$A:$A,$A49,'[6]1. Отчет АТС'!$B:$B,8)+'[6]2. Иные услуги'!$D$11+('[6]3. Услуги по передаче'!$F$11*1000)+('[6]4. СН (Установленные)'!$E$11*1000)+'[6]5. Плата за УРП'!$D$6</f>
        <v>4570.4020002339912</v>
      </c>
      <c r="K49" s="25">
        <f>SUMIFS('[6]1. Отчет АТС'!$F:$F,'[6]1. Отчет АТС'!$A:$A,$A49,'[6]1. Отчет АТС'!$B:$B,9)+'[6]2. Иные услуги'!$D$11+('[6]3. Услуги по передаче'!$F$11*1000)+('[6]4. СН (Установленные)'!$E$11*1000)+'[6]5. Плата за УРП'!$D$6</f>
        <v>4818.4220002339916</v>
      </c>
      <c r="L49" s="25">
        <f>SUMIFS('[6]1. Отчет АТС'!$F:$F,'[6]1. Отчет АТС'!$A:$A,$A49,'[6]1. Отчет АТС'!$B:$B,10)+'[6]2. Иные услуги'!$D$11+('[6]3. Услуги по передаче'!$F$11*1000)+('[6]4. СН (Установленные)'!$E$11*1000)+'[6]5. Плата за УРП'!$D$6</f>
        <v>4841.4520002339914</v>
      </c>
      <c r="M49" s="25">
        <f>SUMIFS('[6]1. Отчет АТС'!$F:$F,'[6]1. Отчет АТС'!$A:$A,$A49,'[6]1. Отчет АТС'!$B:$B,11)+'[6]2. Иные услуги'!$D$11+('[6]3. Услуги по передаче'!$F$11*1000)+('[6]4. СН (Установленные)'!$E$11*1000)+'[6]5. Плата за УРП'!$D$6</f>
        <v>4830.9820002339911</v>
      </c>
      <c r="N49" s="25">
        <f>SUMIFS('[6]1. Отчет АТС'!$F:$F,'[6]1. Отчет АТС'!$A:$A,$A49,'[6]1. Отчет АТС'!$B:$B,12)+'[6]2. Иные услуги'!$D$11+('[6]3. Услуги по передаче'!$F$11*1000)+('[6]4. СН (Установленные)'!$E$11*1000)+'[6]5. Плата за УРП'!$D$6</f>
        <v>4832.6720002339916</v>
      </c>
      <c r="O49" s="25">
        <f>SUMIFS('[6]1. Отчет АТС'!$F:$F,'[6]1. Отчет АТС'!$A:$A,$A49,'[6]1. Отчет АТС'!$B:$B,13)+'[6]2. Иные услуги'!$D$11+('[6]3. Услуги по передаче'!$F$11*1000)+('[6]4. СН (Установленные)'!$E$11*1000)+'[6]5. Плата за УРП'!$D$6</f>
        <v>4833.4520002339914</v>
      </c>
      <c r="P49" s="25">
        <f>SUMIFS('[6]1. Отчет АТС'!$F:$F,'[6]1. Отчет АТС'!$A:$A,$A49,'[6]1. Отчет АТС'!$B:$B,14)+'[6]2. Иные услуги'!$D$11+('[6]3. Услуги по передаче'!$F$11*1000)+('[6]4. СН (Установленные)'!$E$11*1000)+'[6]5. Плата за УРП'!$D$6</f>
        <v>4833.6520002339912</v>
      </c>
      <c r="Q49" s="25">
        <f>SUMIFS('[6]1. Отчет АТС'!$F:$F,'[6]1. Отчет АТС'!$A:$A,$A49,'[6]1. Отчет АТС'!$B:$B,15)+'[6]2. Иные услуги'!$D$11+('[6]3. Услуги по передаче'!$F$11*1000)+('[6]4. СН (Установленные)'!$E$11*1000)+'[6]5. Плата за УРП'!$D$6</f>
        <v>4834.7120002339907</v>
      </c>
      <c r="R49" s="25">
        <f>SUMIFS('[6]1. Отчет АТС'!$F:$F,'[6]1. Отчет АТС'!$A:$A,$A49,'[6]1. Отчет АТС'!$B:$B,16)+'[6]2. Иные услуги'!$D$11+('[6]3. Услуги по передаче'!$F$11*1000)+('[6]4. СН (Установленные)'!$E$11*1000)+'[6]5. Плата за УРП'!$D$6</f>
        <v>4835.0220002339911</v>
      </c>
      <c r="S49" s="25">
        <f>SUMIFS('[6]1. Отчет АТС'!$F:$F,'[6]1. Отчет АТС'!$A:$A,$A49,'[6]1. Отчет АТС'!$B:$B,17)+'[6]2. Иные услуги'!$D$11+('[6]3. Услуги по передаче'!$F$11*1000)+('[6]4. СН (Установленные)'!$E$11*1000)+'[6]5. Плата за УРП'!$D$6</f>
        <v>4861.7220002339909</v>
      </c>
      <c r="T49" s="25">
        <f>SUMIFS('[6]1. Отчет АТС'!$F:$F,'[6]1. Отчет АТС'!$A:$A,$A49,'[6]1. Отчет АТС'!$B:$B,18)+'[6]2. Иные услуги'!$D$11+('[6]3. Услуги по передаче'!$F$11*1000)+('[6]4. СН (Установленные)'!$E$11*1000)+'[6]5. Плата за УРП'!$D$6</f>
        <v>4846.5320002339913</v>
      </c>
      <c r="U49" s="25">
        <f>SUMIFS('[6]1. Отчет АТС'!$F:$F,'[6]1. Отчет АТС'!$A:$A,$A49,'[6]1. Отчет АТС'!$B:$B,19)+'[6]2. Иные услуги'!$D$11+('[6]3. Услуги по передаче'!$F$11*1000)+('[6]4. СН (Установленные)'!$E$11*1000)+'[6]5. Плата за УРП'!$D$6</f>
        <v>4811.6320002339908</v>
      </c>
      <c r="V49" s="25">
        <f>SUMIFS('[6]1. Отчет АТС'!$F:$F,'[6]1. Отчет АТС'!$A:$A,$A49,'[6]1. Отчет АТС'!$B:$B,20)+'[6]2. Иные услуги'!$D$11+('[6]3. Услуги по передаче'!$F$11*1000)+('[6]4. СН (Установленные)'!$E$11*1000)+'[6]5. Плата за УРП'!$D$6</f>
        <v>4827.5120002339909</v>
      </c>
      <c r="W49" s="25">
        <f>SUMIFS('[6]1. Отчет АТС'!$F:$F,'[6]1. Отчет АТС'!$A:$A,$A49,'[6]1. Отчет АТС'!$B:$B,21)+'[6]2. Иные услуги'!$D$11+('[6]3. Услуги по передаче'!$F$11*1000)+('[6]4. СН (Установленные)'!$E$11*1000)+'[6]5. Плата за УРП'!$D$6</f>
        <v>4825.4520002339914</v>
      </c>
      <c r="X49" s="25">
        <f>SUMIFS('[6]1. Отчет АТС'!$F:$F,'[6]1. Отчет АТС'!$A:$A,$A49,'[6]1. Отчет АТС'!$B:$B,22)+'[6]2. Иные услуги'!$D$11+('[6]3. Услуги по передаче'!$F$11*1000)+('[6]4. СН (Установленные)'!$E$11*1000)+'[6]5. Плата за УРП'!$D$6</f>
        <v>4380.852000233991</v>
      </c>
      <c r="Y49" s="25">
        <f>SUMIFS('[6]1. Отчет АТС'!$F:$F,'[6]1. Отчет АТС'!$A:$A,$A49,'[6]1. Отчет АТС'!$B:$B,23)+'[6]2. Иные услуги'!$D$11+('[6]3. Услуги по передаче'!$F$11*1000)+('[6]4. СН (Установленные)'!$E$11*1000)+'[6]5. Плата за УРП'!$D$6</f>
        <v>4067.1220002339915</v>
      </c>
    </row>
    <row r="50" spans="1:25">
      <c r="A50" s="24">
        <v>45510</v>
      </c>
      <c r="B50" s="25">
        <f>SUMIFS('[6]1. Отчет АТС'!$F:$F,'[6]1. Отчет АТС'!$A:$A,$A50,'[6]1. Отчет АТС'!$B:$B,0)+'[6]2. Иные услуги'!$D$11+('[6]3. Услуги по передаче'!$F$11*1000)+('[6]4. СН (Установленные)'!$E$11*1000)+'[6]5. Плата за УРП'!$D$6</f>
        <v>3714.6120002339912</v>
      </c>
      <c r="C50" s="25">
        <f>SUMIFS('[6]1. Отчет АТС'!$F:$F,'[6]1. Отчет АТС'!$A:$A,$A50,'[6]1. Отчет АТС'!$B:$B,1)+'[6]2. Иные услуги'!$D$11+('[6]3. Услуги по передаче'!$F$11*1000)+('[6]4. СН (Установленные)'!$E$11*1000)+'[6]5. Плата за УРП'!$D$6</f>
        <v>3600.4020002339912</v>
      </c>
      <c r="D50" s="25">
        <f>SUMIFS('[6]1. Отчет АТС'!$F:$F,'[6]1. Отчет АТС'!$A:$A,$A50,'[6]1. Отчет АТС'!$B:$B,2)+'[6]2. Иные услуги'!$D$11+('[6]3. Услуги по передаче'!$F$11*1000)+('[6]4. СН (Установленные)'!$E$11*1000)+'[6]5. Плата за УРП'!$D$6</f>
        <v>3493.3020002339908</v>
      </c>
      <c r="E50" s="25">
        <f>SUMIFS('[6]1. Отчет АТС'!$F:$F,'[6]1. Отчет АТС'!$A:$A,$A50,'[6]1. Отчет АТС'!$B:$B,3)+'[6]2. Иные услуги'!$D$11+('[6]3. Услуги по передаче'!$F$11*1000)+('[6]4. СН (Установленные)'!$E$11*1000)+'[6]5. Плата за УРП'!$D$6</f>
        <v>2836.5120002339913</v>
      </c>
      <c r="F50" s="25">
        <f>SUMIFS('[6]1. Отчет АТС'!$F:$F,'[6]1. Отчет АТС'!$A:$A,$A50,'[6]1. Отчет АТС'!$B:$B,4)+'[6]2. Иные услуги'!$D$11+('[6]3. Услуги по передаче'!$F$11*1000)+('[6]4. СН (Установленные)'!$E$11*1000)+'[6]5. Плата за УРП'!$D$6</f>
        <v>2836.5120002339913</v>
      </c>
      <c r="G50" s="25">
        <f>SUMIFS('[6]1. Отчет АТС'!$F:$F,'[6]1. Отчет АТС'!$A:$A,$A50,'[6]1. Отчет АТС'!$B:$B,5)+'[6]2. Иные услуги'!$D$11+('[6]3. Услуги по передаче'!$F$11*1000)+('[6]4. СН (Установленные)'!$E$11*1000)+'[6]5. Плата за УРП'!$D$6</f>
        <v>2836.5120002339913</v>
      </c>
      <c r="H50" s="25">
        <f>SUMIFS('[6]1. Отчет АТС'!$F:$F,'[6]1. Отчет АТС'!$A:$A,$A50,'[6]1. Отчет АТС'!$B:$B,6)+'[6]2. Иные услуги'!$D$11+('[6]3. Услуги по передаче'!$F$11*1000)+('[6]4. СН (Установленные)'!$E$11*1000)+'[6]5. Плата за УРП'!$D$6</f>
        <v>2977.1520002339912</v>
      </c>
      <c r="I50" s="25">
        <f>SUMIFS('[6]1. Отчет АТС'!$F:$F,'[6]1. Отчет АТС'!$A:$A,$A50,'[6]1. Отчет АТС'!$B:$B,7)+'[6]2. Иные услуги'!$D$11+('[6]3. Услуги по передаче'!$F$11*1000)+('[6]4. СН (Установленные)'!$E$11*1000)+'[6]5. Плата за УРП'!$D$6</f>
        <v>3950.6820002339909</v>
      </c>
      <c r="J50" s="25">
        <f>SUMIFS('[6]1. Отчет АТС'!$F:$F,'[6]1. Отчет АТС'!$A:$A,$A50,'[6]1. Отчет АТС'!$B:$B,8)+'[6]2. Иные услуги'!$D$11+('[6]3. Услуги по передаче'!$F$11*1000)+('[6]4. СН (Установленные)'!$E$11*1000)+'[6]5. Плата за УРП'!$D$6</f>
        <v>4415.9020002339912</v>
      </c>
      <c r="K50" s="25">
        <f>SUMIFS('[6]1. Отчет АТС'!$F:$F,'[6]1. Отчет АТС'!$A:$A,$A50,'[6]1. Отчет АТС'!$B:$B,9)+'[6]2. Иные услуги'!$D$11+('[6]3. Услуги по передаче'!$F$11*1000)+('[6]4. СН (Установленные)'!$E$11*1000)+'[6]5. Плата за УРП'!$D$6</f>
        <v>4814.8720002339915</v>
      </c>
      <c r="L50" s="25">
        <f>SUMIFS('[6]1. Отчет АТС'!$F:$F,'[6]1. Отчет АТС'!$A:$A,$A50,'[6]1. Отчет АТС'!$B:$B,10)+'[6]2. Иные услуги'!$D$11+('[6]3. Услуги по передаче'!$F$11*1000)+('[6]4. СН (Установленные)'!$E$11*1000)+'[6]5. Плата за УРП'!$D$6</f>
        <v>4855.3620002339903</v>
      </c>
      <c r="M50" s="25">
        <f>SUMIFS('[6]1. Отчет АТС'!$F:$F,'[6]1. Отчет АТС'!$A:$A,$A50,'[6]1. Отчет АТС'!$B:$B,11)+'[6]2. Иные услуги'!$D$11+('[6]3. Услуги по передаче'!$F$11*1000)+('[6]4. СН (Установленные)'!$E$11*1000)+'[6]5. Плата за УРП'!$D$6</f>
        <v>4861.3420002339908</v>
      </c>
      <c r="N50" s="25">
        <f>SUMIFS('[6]1. Отчет АТС'!$F:$F,'[6]1. Отчет АТС'!$A:$A,$A50,'[6]1. Отчет АТС'!$B:$B,12)+'[6]2. Иные услуги'!$D$11+('[6]3. Услуги по передаче'!$F$11*1000)+('[6]4. СН (Установленные)'!$E$11*1000)+'[6]5. Плата за УРП'!$D$6</f>
        <v>4857.3220002339913</v>
      </c>
      <c r="O50" s="25">
        <f>SUMIFS('[6]1. Отчет АТС'!$F:$F,'[6]1. Отчет АТС'!$A:$A,$A50,'[6]1. Отчет АТС'!$B:$B,13)+'[6]2. Иные услуги'!$D$11+('[6]3. Услуги по передаче'!$F$11*1000)+('[6]4. СН (Установленные)'!$E$11*1000)+'[6]5. Плата за УРП'!$D$6</f>
        <v>4853.1120002339903</v>
      </c>
      <c r="P50" s="25">
        <f>SUMIFS('[6]1. Отчет АТС'!$F:$F,'[6]1. Отчет АТС'!$A:$A,$A50,'[6]1. Отчет АТС'!$B:$B,14)+'[6]2. Иные услуги'!$D$11+('[6]3. Услуги по передаче'!$F$11*1000)+('[6]4. СН (Установленные)'!$E$11*1000)+'[6]5. Плата за УРП'!$D$6</f>
        <v>4875.0420002339906</v>
      </c>
      <c r="Q50" s="25">
        <f>SUMIFS('[6]1. Отчет АТС'!$F:$F,'[6]1. Отчет АТС'!$A:$A,$A50,'[6]1. Отчет АТС'!$B:$B,15)+'[6]2. Иные услуги'!$D$11+('[6]3. Услуги по передаче'!$F$11*1000)+('[6]4. СН (Установленные)'!$E$11*1000)+'[6]5. Плата за УРП'!$D$6</f>
        <v>4881.1820002339909</v>
      </c>
      <c r="R50" s="25">
        <f>SUMIFS('[6]1. Отчет АТС'!$F:$F,'[6]1. Отчет АТС'!$A:$A,$A50,'[6]1. Отчет АТС'!$B:$B,16)+'[6]2. Иные услуги'!$D$11+('[6]3. Услуги по передаче'!$F$11*1000)+('[6]4. СН (Установленные)'!$E$11*1000)+'[6]5. Плата за УРП'!$D$6</f>
        <v>4869.2920002339906</v>
      </c>
      <c r="S50" s="25">
        <f>SUMIFS('[6]1. Отчет АТС'!$F:$F,'[6]1. Отчет АТС'!$A:$A,$A50,'[6]1. Отчет АТС'!$B:$B,17)+'[6]2. Иные услуги'!$D$11+('[6]3. Услуги по передаче'!$F$11*1000)+('[6]4. СН (Установленные)'!$E$11*1000)+'[6]5. Плата за УРП'!$D$6</f>
        <v>4854.2820002339904</v>
      </c>
      <c r="T50" s="25">
        <f>SUMIFS('[6]1. Отчет АТС'!$F:$F,'[6]1. Отчет АТС'!$A:$A,$A50,'[6]1. Отчет АТС'!$B:$B,18)+'[6]2. Иные услуги'!$D$11+('[6]3. Услуги по передаче'!$F$11*1000)+('[6]4. СН (Установленные)'!$E$11*1000)+'[6]5. Плата за УРП'!$D$6</f>
        <v>4838.1720002339916</v>
      </c>
      <c r="U50" s="25">
        <f>SUMIFS('[6]1. Отчет АТС'!$F:$F,'[6]1. Отчет АТС'!$A:$A,$A50,'[6]1. Отчет АТС'!$B:$B,19)+'[6]2. Иные услуги'!$D$11+('[6]3. Услуги по передаче'!$F$11*1000)+('[6]4. СН (Установленные)'!$E$11*1000)+'[6]5. Плата за УРП'!$D$6</f>
        <v>4661.1520002339912</v>
      </c>
      <c r="V50" s="25">
        <f>SUMIFS('[6]1. Отчет АТС'!$F:$F,'[6]1. Отчет АТС'!$A:$A,$A50,'[6]1. Отчет АТС'!$B:$B,20)+'[6]2. Иные услуги'!$D$11+('[6]3. Услуги по передаче'!$F$11*1000)+('[6]4. СН (Установленные)'!$E$11*1000)+'[6]5. Плата за УРП'!$D$6</f>
        <v>4747.2020002339914</v>
      </c>
      <c r="W50" s="25">
        <f>SUMIFS('[6]1. Отчет АТС'!$F:$F,'[6]1. Отчет АТС'!$A:$A,$A50,'[6]1. Отчет АТС'!$B:$B,21)+'[6]2. Иные услуги'!$D$11+('[6]3. Услуги по передаче'!$F$11*1000)+('[6]4. СН (Установленные)'!$E$11*1000)+'[6]5. Плата за УРП'!$D$6</f>
        <v>4663.8720002339915</v>
      </c>
      <c r="X50" s="25">
        <f>SUMIFS('[6]1. Отчет АТС'!$F:$F,'[6]1. Отчет АТС'!$A:$A,$A50,'[6]1. Отчет АТС'!$B:$B,22)+'[6]2. Иные услуги'!$D$11+('[6]3. Услуги по передаче'!$F$11*1000)+('[6]4. СН (Установленные)'!$E$11*1000)+'[6]5. Плата за УРП'!$D$6</f>
        <v>4213.0420002339906</v>
      </c>
      <c r="Y50" s="25">
        <f>SUMIFS('[6]1. Отчет АТС'!$F:$F,'[6]1. Отчет АТС'!$A:$A,$A50,'[6]1. Отчет АТС'!$B:$B,23)+'[6]2. Иные услуги'!$D$11+('[6]3. Услуги по передаче'!$F$11*1000)+('[6]4. СН (Установленные)'!$E$11*1000)+'[6]5. Плата за УРП'!$D$6</f>
        <v>3926.9720002339909</v>
      </c>
    </row>
    <row r="51" spans="1:25">
      <c r="A51" s="24">
        <v>45511</v>
      </c>
      <c r="B51" s="25">
        <f>SUMIFS('[6]1. Отчет АТС'!$F:$F,'[6]1. Отчет АТС'!$A:$A,$A51,'[6]1. Отчет АТС'!$B:$B,0)+'[6]2. Иные услуги'!$D$11+('[6]3. Услуги по передаче'!$F$11*1000)+('[6]4. СН (Установленные)'!$E$11*1000)+'[6]5. Плата за УРП'!$D$6</f>
        <v>3769.372000233991</v>
      </c>
      <c r="C51" s="25">
        <f>SUMIFS('[6]1. Отчет АТС'!$F:$F,'[6]1. Отчет АТС'!$A:$A,$A51,'[6]1. Отчет АТС'!$B:$B,1)+'[6]2. Иные услуги'!$D$11+('[6]3. Услуги по передаче'!$F$11*1000)+('[6]4. СН (Установленные)'!$E$11*1000)+'[6]5. Плата за УРП'!$D$6</f>
        <v>3583.332000233991</v>
      </c>
      <c r="D51" s="25">
        <f>SUMIFS('[6]1. Отчет АТС'!$F:$F,'[6]1. Отчет АТС'!$A:$A,$A51,'[6]1. Отчет АТС'!$B:$B,2)+'[6]2. Иные услуги'!$D$11+('[6]3. Услуги по передаче'!$F$11*1000)+('[6]4. СН (Установленные)'!$E$11*1000)+'[6]5. Плата за УРП'!$D$6</f>
        <v>2945.2920002339911</v>
      </c>
      <c r="E51" s="25">
        <f>SUMIFS('[6]1. Отчет АТС'!$F:$F,'[6]1. Отчет АТС'!$A:$A,$A51,'[6]1. Отчет АТС'!$B:$B,3)+'[6]2. Иные услуги'!$D$11+('[6]3. Услуги по передаче'!$F$11*1000)+('[6]4. СН (Установленные)'!$E$11*1000)+'[6]5. Плата за УРП'!$D$6</f>
        <v>2932.392000233991</v>
      </c>
      <c r="F51" s="25">
        <f>SUMIFS('[6]1. Отчет АТС'!$F:$F,'[6]1. Отчет АТС'!$A:$A,$A51,'[6]1. Отчет АТС'!$B:$B,4)+'[6]2. Иные услуги'!$D$11+('[6]3. Услуги по передаче'!$F$11*1000)+('[6]4. СН (Установленные)'!$E$11*1000)+'[6]5. Плата за УРП'!$D$6</f>
        <v>2925.4620002339911</v>
      </c>
      <c r="G51" s="25">
        <f>SUMIFS('[6]1. Отчет АТС'!$F:$F,'[6]1. Отчет АТС'!$A:$A,$A51,'[6]1. Отчет АТС'!$B:$B,5)+'[6]2. Иные услуги'!$D$11+('[6]3. Услуги по передаче'!$F$11*1000)+('[6]4. СН (Установленные)'!$E$11*1000)+'[6]5. Плата за УРП'!$D$6</f>
        <v>2950.5620002339911</v>
      </c>
      <c r="H51" s="25">
        <f>SUMIFS('[6]1. Отчет АТС'!$F:$F,'[6]1. Отчет АТС'!$A:$A,$A51,'[6]1. Отчет АТС'!$B:$B,6)+'[6]2. Иные услуги'!$D$11+('[6]3. Услуги по передаче'!$F$11*1000)+('[6]4. СН (Установленные)'!$E$11*1000)+'[6]5. Плата за УРП'!$D$6</f>
        <v>3800.332000233991</v>
      </c>
      <c r="I51" s="25">
        <f>SUMIFS('[6]1. Отчет АТС'!$F:$F,'[6]1. Отчет АТС'!$A:$A,$A51,'[6]1. Отчет АТС'!$B:$B,7)+'[6]2. Иные услуги'!$D$11+('[6]3. Услуги по передаче'!$F$11*1000)+('[6]4. СН (Установленные)'!$E$11*1000)+'[6]5. Плата за УРП'!$D$6</f>
        <v>4092.1620002339914</v>
      </c>
      <c r="J51" s="25">
        <f>SUMIFS('[6]1. Отчет АТС'!$F:$F,'[6]1. Отчет АТС'!$A:$A,$A51,'[6]1. Отчет АТС'!$B:$B,8)+'[6]2. Иные услуги'!$D$11+('[6]3. Услуги по передаче'!$F$11*1000)+('[6]4. СН (Установленные)'!$E$11*1000)+'[6]5. Плата за УРП'!$D$6</f>
        <v>4462.1520002339912</v>
      </c>
      <c r="K51" s="25">
        <f>SUMIFS('[6]1. Отчет АТС'!$F:$F,'[6]1. Отчет АТС'!$A:$A,$A51,'[6]1. Отчет АТС'!$B:$B,9)+'[6]2. Иные услуги'!$D$11+('[6]3. Услуги по передаче'!$F$11*1000)+('[6]4. СН (Установленные)'!$E$11*1000)+'[6]5. Плата за УРП'!$D$6</f>
        <v>4836.6220002339915</v>
      </c>
      <c r="L51" s="25">
        <f>SUMIFS('[6]1. Отчет АТС'!$F:$F,'[6]1. Отчет АТС'!$A:$A,$A51,'[6]1. Отчет АТС'!$B:$B,10)+'[6]2. Иные услуги'!$D$11+('[6]3. Услуги по передаче'!$F$11*1000)+('[6]4. СН (Установленные)'!$E$11*1000)+'[6]5. Плата за УРП'!$D$6</f>
        <v>4838.4220002339916</v>
      </c>
      <c r="M51" s="25">
        <f>SUMIFS('[6]1. Отчет АТС'!$F:$F,'[6]1. Отчет АТС'!$A:$A,$A51,'[6]1. Отчет АТС'!$B:$B,11)+'[6]2. Иные услуги'!$D$11+('[6]3. Услуги по передаче'!$F$11*1000)+('[6]4. СН (Установленные)'!$E$11*1000)+'[6]5. Плата за УРП'!$D$6</f>
        <v>4840.5620002339911</v>
      </c>
      <c r="N51" s="25">
        <f>SUMIFS('[6]1. Отчет АТС'!$F:$F,'[6]1. Отчет АТС'!$A:$A,$A51,'[6]1. Отчет АТС'!$B:$B,12)+'[6]2. Иные услуги'!$D$11+('[6]3. Услуги по передаче'!$F$11*1000)+('[6]4. СН (Установленные)'!$E$11*1000)+'[6]5. Плата за УРП'!$D$6</f>
        <v>4844.3620002339912</v>
      </c>
      <c r="O51" s="25">
        <f>SUMIFS('[6]1. Отчет АТС'!$F:$F,'[6]1. Отчет АТС'!$A:$A,$A51,'[6]1. Отчет АТС'!$B:$B,13)+'[6]2. Иные услуги'!$D$11+('[6]3. Услуги по передаче'!$F$11*1000)+('[6]4. СН (Установленные)'!$E$11*1000)+'[6]5. Плата за УРП'!$D$6</f>
        <v>4841.9920002339913</v>
      </c>
      <c r="P51" s="25">
        <f>SUMIFS('[6]1. Отчет АТС'!$F:$F,'[6]1. Отчет АТС'!$A:$A,$A51,'[6]1. Отчет АТС'!$B:$B,14)+'[6]2. Иные услуги'!$D$11+('[6]3. Услуги по передаче'!$F$11*1000)+('[6]4. СН (Установленные)'!$E$11*1000)+'[6]5. Плата за УРП'!$D$6</f>
        <v>4847.9920002339913</v>
      </c>
      <c r="Q51" s="25">
        <f>SUMIFS('[6]1. Отчет АТС'!$F:$F,'[6]1. Отчет АТС'!$A:$A,$A51,'[6]1. Отчет АТС'!$B:$B,15)+'[6]2. Иные услуги'!$D$11+('[6]3. Услуги по передаче'!$F$11*1000)+('[6]4. СН (Установленные)'!$E$11*1000)+'[6]5. Плата за УРП'!$D$6</f>
        <v>4848.7320002339911</v>
      </c>
      <c r="R51" s="25">
        <f>SUMIFS('[6]1. Отчет АТС'!$F:$F,'[6]1. Отчет АТС'!$A:$A,$A51,'[6]1. Отчет АТС'!$B:$B,16)+'[6]2. Иные услуги'!$D$11+('[6]3. Услуги по передаче'!$F$11*1000)+('[6]4. СН (Установленные)'!$E$11*1000)+'[6]5. Плата за УРП'!$D$6</f>
        <v>4886.3220002339913</v>
      </c>
      <c r="S51" s="25">
        <f>SUMIFS('[6]1. Отчет АТС'!$F:$F,'[6]1. Отчет АТС'!$A:$A,$A51,'[6]1. Отчет АТС'!$B:$B,17)+'[6]2. Иные услуги'!$D$11+('[6]3. Услуги по передаче'!$F$11*1000)+('[6]4. СН (Установленные)'!$E$11*1000)+'[6]5. Плата за УРП'!$D$6</f>
        <v>4865.9620002339907</v>
      </c>
      <c r="T51" s="25">
        <f>SUMIFS('[6]1. Отчет АТС'!$F:$F,'[6]1. Отчет АТС'!$A:$A,$A51,'[6]1. Отчет АТС'!$B:$B,18)+'[6]2. Иные услуги'!$D$11+('[6]3. Услуги по передаче'!$F$11*1000)+('[6]4. СН (Установленные)'!$E$11*1000)+'[6]5. Плата за УРП'!$D$6</f>
        <v>4876.4920002339913</v>
      </c>
      <c r="U51" s="25">
        <f>SUMIFS('[6]1. Отчет АТС'!$F:$F,'[6]1. Отчет АТС'!$A:$A,$A51,'[6]1. Отчет АТС'!$B:$B,19)+'[6]2. Иные услуги'!$D$11+('[6]3. Услуги по передаче'!$F$11*1000)+('[6]4. СН (Установленные)'!$E$11*1000)+'[6]5. Плата за УРП'!$D$6</f>
        <v>4841.642000233991</v>
      </c>
      <c r="V51" s="25">
        <f>SUMIFS('[6]1. Отчет АТС'!$F:$F,'[6]1. Отчет АТС'!$A:$A,$A51,'[6]1. Отчет АТС'!$B:$B,20)+'[6]2. Иные услуги'!$D$11+('[6]3. Услуги по передаче'!$F$11*1000)+('[6]4. СН (Установленные)'!$E$11*1000)+'[6]5. Плата за УРП'!$D$6</f>
        <v>4877.8320002339915</v>
      </c>
      <c r="W51" s="25">
        <f>SUMIFS('[6]1. Отчет АТС'!$F:$F,'[6]1. Отчет АТС'!$A:$A,$A51,'[6]1. Отчет АТС'!$B:$B,21)+'[6]2. Иные услуги'!$D$11+('[6]3. Услуги по передаче'!$F$11*1000)+('[6]4. СН (Установленные)'!$E$11*1000)+'[6]5. Плата за УРП'!$D$6</f>
        <v>4869.9620002339907</v>
      </c>
      <c r="X51" s="25">
        <f>SUMIFS('[6]1. Отчет АТС'!$F:$F,'[6]1. Отчет АТС'!$A:$A,$A51,'[6]1. Отчет АТС'!$B:$B,22)+'[6]2. Иные услуги'!$D$11+('[6]3. Услуги по передаче'!$F$11*1000)+('[6]4. СН (Установленные)'!$E$11*1000)+'[6]5. Плата за УРП'!$D$6</f>
        <v>4488.6220002339915</v>
      </c>
      <c r="Y51" s="25">
        <f>SUMIFS('[6]1. Отчет АТС'!$F:$F,'[6]1. Отчет АТС'!$A:$A,$A51,'[6]1. Отчет АТС'!$B:$B,23)+'[6]2. Иные услуги'!$D$11+('[6]3. Услуги по передаче'!$F$11*1000)+('[6]4. СН (Установленные)'!$E$11*1000)+'[6]5. Плата за УРП'!$D$6</f>
        <v>4118.0620002339911</v>
      </c>
    </row>
    <row r="52" spans="1:25">
      <c r="A52" s="24">
        <v>45512</v>
      </c>
      <c r="B52" s="25">
        <f>SUMIFS('[6]1. Отчет АТС'!$F:$F,'[6]1. Отчет АТС'!$A:$A,$A52,'[6]1. Отчет АТС'!$B:$B,0)+'[6]2. Иные услуги'!$D$11+('[6]3. Услуги по передаче'!$F$11*1000)+('[6]4. СН (Установленные)'!$E$11*1000)+'[6]5. Плата за УРП'!$D$6</f>
        <v>4047.8220002339913</v>
      </c>
      <c r="C52" s="25">
        <f>SUMIFS('[6]1. Отчет АТС'!$F:$F,'[6]1. Отчет АТС'!$A:$A,$A52,'[6]1. Отчет АТС'!$B:$B,1)+'[6]2. Иные услуги'!$D$11+('[6]3. Услуги по передаче'!$F$11*1000)+('[6]4. СН (Установленные)'!$E$11*1000)+'[6]5. Плата за УРП'!$D$6</f>
        <v>3828.9220002339912</v>
      </c>
      <c r="D52" s="25">
        <f>SUMIFS('[6]1. Отчет АТС'!$F:$F,'[6]1. Отчет АТС'!$A:$A,$A52,'[6]1. Отчет АТС'!$B:$B,2)+'[6]2. Иные услуги'!$D$11+('[6]3. Услуги по передаче'!$F$11*1000)+('[6]4. СН (Установленные)'!$E$11*1000)+'[6]5. Плата за УРП'!$D$6</f>
        <v>3688.6720002339912</v>
      </c>
      <c r="E52" s="25">
        <f>SUMIFS('[6]1. Отчет АТС'!$F:$F,'[6]1. Отчет АТС'!$A:$A,$A52,'[6]1. Отчет АТС'!$B:$B,3)+'[6]2. Иные услуги'!$D$11+('[6]3. Услуги по передаче'!$F$11*1000)+('[6]4. СН (Установленные)'!$E$11*1000)+'[6]5. Плата за УРП'!$D$6</f>
        <v>3629.7620002339909</v>
      </c>
      <c r="F52" s="25">
        <f>SUMIFS('[6]1. Отчет АТС'!$F:$F,'[6]1. Отчет АТС'!$A:$A,$A52,'[6]1. Отчет АТС'!$B:$B,4)+'[6]2. Иные услуги'!$D$11+('[6]3. Услуги по передаче'!$F$11*1000)+('[6]4. СН (Установленные)'!$E$11*1000)+'[6]5. Плата за УРП'!$D$6</f>
        <v>3633.4620002339911</v>
      </c>
      <c r="G52" s="25">
        <f>SUMIFS('[6]1. Отчет АТС'!$F:$F,'[6]1. Отчет АТС'!$A:$A,$A52,'[6]1. Отчет АТС'!$B:$B,5)+'[6]2. Иные услуги'!$D$11+('[6]3. Услуги по передаче'!$F$11*1000)+('[6]4. СН (Установленные)'!$E$11*1000)+'[6]5. Плата за УРП'!$D$6</f>
        <v>3748.6820002339909</v>
      </c>
      <c r="H52" s="25">
        <f>SUMIFS('[6]1. Отчет АТС'!$F:$F,'[6]1. Отчет АТС'!$A:$A,$A52,'[6]1. Отчет АТС'!$B:$B,6)+'[6]2. Иные услуги'!$D$11+('[6]3. Услуги по передаче'!$F$11*1000)+('[6]4. СН (Установленные)'!$E$11*1000)+'[6]5. Плата за УРП'!$D$6</f>
        <v>3873.6820002339909</v>
      </c>
      <c r="I52" s="25">
        <f>SUMIFS('[6]1. Отчет АТС'!$F:$F,'[6]1. Отчет АТС'!$A:$A,$A52,'[6]1. Отчет АТС'!$B:$B,7)+'[6]2. Иные услуги'!$D$11+('[6]3. Услуги по передаче'!$F$11*1000)+('[6]4. СН (Установленные)'!$E$11*1000)+'[6]5. Плата за УРП'!$D$6</f>
        <v>4060.5720002339913</v>
      </c>
      <c r="J52" s="25">
        <f>SUMIFS('[6]1. Отчет АТС'!$F:$F,'[6]1. Отчет АТС'!$A:$A,$A52,'[6]1. Отчет АТС'!$B:$B,8)+'[6]2. Иные услуги'!$D$11+('[6]3. Услуги по передаче'!$F$11*1000)+('[6]4. СН (Установленные)'!$E$11*1000)+'[6]5. Плата за УРП'!$D$6</f>
        <v>4556.5720002339913</v>
      </c>
      <c r="K52" s="25">
        <f>SUMIFS('[6]1. Отчет АТС'!$F:$F,'[6]1. Отчет АТС'!$A:$A,$A52,'[6]1. Отчет АТС'!$B:$B,9)+'[6]2. Иные услуги'!$D$11+('[6]3. Услуги по передаче'!$F$11*1000)+('[6]4. СН (Установленные)'!$E$11*1000)+'[6]5. Плата за УРП'!$D$6</f>
        <v>4865.8420002339908</v>
      </c>
      <c r="L52" s="25">
        <f>SUMIFS('[6]1. Отчет АТС'!$F:$F,'[6]1. Отчет АТС'!$A:$A,$A52,'[6]1. Отчет АТС'!$B:$B,10)+'[6]2. Иные услуги'!$D$11+('[6]3. Услуги по передаче'!$F$11*1000)+('[6]4. СН (Установленные)'!$E$11*1000)+'[6]5. Плата за УРП'!$D$6</f>
        <v>4886.3120002339911</v>
      </c>
      <c r="M52" s="25">
        <f>SUMIFS('[6]1. Отчет АТС'!$F:$F,'[6]1. Отчет АТС'!$A:$A,$A52,'[6]1. Отчет АТС'!$B:$B,11)+'[6]2. Иные услуги'!$D$11+('[6]3. Услуги по передаче'!$F$11*1000)+('[6]4. СН (Установленные)'!$E$11*1000)+'[6]5. Плата за УРП'!$D$6</f>
        <v>4892.4220002339907</v>
      </c>
      <c r="N52" s="25">
        <f>SUMIFS('[6]1. Отчет АТС'!$F:$F,'[6]1. Отчет АТС'!$A:$A,$A52,'[6]1. Отчет АТС'!$B:$B,12)+'[6]2. Иные услуги'!$D$11+('[6]3. Услуги по передаче'!$F$11*1000)+('[6]4. СН (Установленные)'!$E$11*1000)+'[6]5. Плата за УРП'!$D$6</f>
        <v>4896.6820002339909</v>
      </c>
      <c r="O52" s="25">
        <f>SUMIFS('[6]1. Отчет АТС'!$F:$F,'[6]1. Отчет АТС'!$A:$A,$A52,'[6]1. Отчет АТС'!$B:$B,13)+'[6]2. Иные услуги'!$D$11+('[6]3. Услуги по передаче'!$F$11*1000)+('[6]4. СН (Установленные)'!$E$11*1000)+'[6]5. Плата за УРП'!$D$6</f>
        <v>4894.0920002339908</v>
      </c>
      <c r="P52" s="25">
        <f>SUMIFS('[6]1. Отчет АТС'!$F:$F,'[6]1. Отчет АТС'!$A:$A,$A52,'[6]1. Отчет АТС'!$B:$B,14)+'[6]2. Иные услуги'!$D$11+('[6]3. Услуги по передаче'!$F$11*1000)+('[6]4. СН (Установленные)'!$E$11*1000)+'[6]5. Плата за УРП'!$D$6</f>
        <v>4902.4620002339907</v>
      </c>
      <c r="Q52" s="25">
        <f>SUMIFS('[6]1. Отчет АТС'!$F:$F,'[6]1. Отчет АТС'!$A:$A,$A52,'[6]1. Отчет АТС'!$B:$B,15)+'[6]2. Иные услуги'!$D$11+('[6]3. Услуги по передаче'!$F$11*1000)+('[6]4. СН (Установленные)'!$E$11*1000)+'[6]5. Плата за УРП'!$D$6</f>
        <v>4907.2720002339911</v>
      </c>
      <c r="R52" s="25">
        <f>SUMIFS('[6]1. Отчет АТС'!$F:$F,'[6]1. Отчет АТС'!$A:$A,$A52,'[6]1. Отчет АТС'!$B:$B,16)+'[6]2. Иные услуги'!$D$11+('[6]3. Услуги по передаче'!$F$11*1000)+('[6]4. СН (Установленные)'!$E$11*1000)+'[6]5. Плата за УРП'!$D$6</f>
        <v>4921.9120002339914</v>
      </c>
      <c r="S52" s="25">
        <f>SUMIFS('[6]1. Отчет АТС'!$F:$F,'[6]1. Отчет АТС'!$A:$A,$A52,'[6]1. Отчет АТС'!$B:$B,17)+'[6]2. Иные услуги'!$D$11+('[6]3. Услуги по передаче'!$F$11*1000)+('[6]4. СН (Установленные)'!$E$11*1000)+'[6]5. Плата за УРП'!$D$6</f>
        <v>4924.2320002339911</v>
      </c>
      <c r="T52" s="25">
        <f>SUMIFS('[6]1. Отчет АТС'!$F:$F,'[6]1. Отчет АТС'!$A:$A,$A52,'[6]1. Отчет АТС'!$B:$B,18)+'[6]2. Иные услуги'!$D$11+('[6]3. Услуги по передаче'!$F$11*1000)+('[6]4. СН (Установленные)'!$E$11*1000)+'[6]5. Плата за УРП'!$D$6</f>
        <v>4914.9820002339911</v>
      </c>
      <c r="U52" s="25">
        <f>SUMIFS('[6]1. Отчет АТС'!$F:$F,'[6]1. Отчет АТС'!$A:$A,$A52,'[6]1. Отчет АТС'!$B:$B,19)+'[6]2. Иные услуги'!$D$11+('[6]3. Услуги по передаче'!$F$11*1000)+('[6]4. СН (Установленные)'!$E$11*1000)+'[6]5. Плата за УРП'!$D$6</f>
        <v>4897.3320002339915</v>
      </c>
      <c r="V52" s="25">
        <f>SUMIFS('[6]1. Отчет АТС'!$F:$F,'[6]1. Отчет АТС'!$A:$A,$A52,'[6]1. Отчет АТС'!$B:$B,20)+'[6]2. Иные услуги'!$D$11+('[6]3. Услуги по передаче'!$F$11*1000)+('[6]4. СН (Установленные)'!$E$11*1000)+'[6]5. Плата за УРП'!$D$6</f>
        <v>4915.8120002339911</v>
      </c>
      <c r="W52" s="25">
        <f>SUMIFS('[6]1. Отчет АТС'!$F:$F,'[6]1. Отчет АТС'!$A:$A,$A52,'[6]1. Отчет АТС'!$B:$B,21)+'[6]2. Иные услуги'!$D$11+('[6]3. Услуги по передаче'!$F$11*1000)+('[6]4. СН (Установленные)'!$E$11*1000)+'[6]5. Плата за УРП'!$D$6</f>
        <v>4907.0720002339913</v>
      </c>
      <c r="X52" s="25">
        <f>SUMIFS('[6]1. Отчет АТС'!$F:$F,'[6]1. Отчет АТС'!$A:$A,$A52,'[6]1. Отчет АТС'!$B:$B,22)+'[6]2. Иные услуги'!$D$11+('[6]3. Услуги по передаче'!$F$11*1000)+('[6]4. СН (Установленные)'!$E$11*1000)+'[6]5. Плата за УРП'!$D$6</f>
        <v>4802.5520002339908</v>
      </c>
      <c r="Y52" s="25">
        <f>SUMIFS('[6]1. Отчет АТС'!$F:$F,'[6]1. Отчет АТС'!$A:$A,$A52,'[6]1. Отчет АТС'!$B:$B,23)+'[6]2. Иные услуги'!$D$11+('[6]3. Услуги по передаче'!$F$11*1000)+('[6]4. СН (Установленные)'!$E$11*1000)+'[6]5. Плата за УРП'!$D$6</f>
        <v>4293.7720002339911</v>
      </c>
    </row>
    <row r="53" spans="1:25">
      <c r="A53" s="24">
        <v>45513</v>
      </c>
      <c r="B53" s="25">
        <f>SUMIFS('[6]1. Отчет АТС'!$F:$F,'[6]1. Отчет АТС'!$A:$A,$A53,'[6]1. Отчет АТС'!$B:$B,0)+'[6]2. Иные услуги'!$D$11+('[6]3. Услуги по передаче'!$F$11*1000)+('[6]4. СН (Установленные)'!$E$11*1000)+'[6]5. Плата за УРП'!$D$6</f>
        <v>3966.6720002339912</v>
      </c>
      <c r="C53" s="25">
        <f>SUMIFS('[6]1. Отчет АТС'!$F:$F,'[6]1. Отчет АТС'!$A:$A,$A53,'[6]1. Отчет АТС'!$B:$B,1)+'[6]2. Иные услуги'!$D$11+('[6]3. Услуги по передаче'!$F$11*1000)+('[6]4. СН (Установленные)'!$E$11*1000)+'[6]5. Плата за УРП'!$D$6</f>
        <v>3854.4620002339911</v>
      </c>
      <c r="D53" s="25">
        <f>SUMIFS('[6]1. Отчет АТС'!$F:$F,'[6]1. Отчет АТС'!$A:$A,$A53,'[6]1. Отчет АТС'!$B:$B,2)+'[6]2. Иные услуги'!$D$11+('[6]3. Услуги по передаче'!$F$11*1000)+('[6]4. СН (Установленные)'!$E$11*1000)+'[6]5. Плата за УРП'!$D$6</f>
        <v>3684.162000233991</v>
      </c>
      <c r="E53" s="25">
        <f>SUMIFS('[6]1. Отчет АТС'!$F:$F,'[6]1. Отчет АТС'!$A:$A,$A53,'[6]1. Отчет АТС'!$B:$B,3)+'[6]2. Иные услуги'!$D$11+('[6]3. Услуги по передаче'!$F$11*1000)+('[6]4. СН (Установленные)'!$E$11*1000)+'[6]5. Плата за УРП'!$D$6</f>
        <v>3598.3220002339913</v>
      </c>
      <c r="F53" s="25">
        <f>SUMIFS('[6]1. Отчет АТС'!$F:$F,'[6]1. Отчет АТС'!$A:$A,$A53,'[6]1. Отчет АТС'!$B:$B,4)+'[6]2. Иные услуги'!$D$11+('[6]3. Услуги по передаче'!$F$11*1000)+('[6]4. СН (Установленные)'!$E$11*1000)+'[6]5. Плата за УРП'!$D$6</f>
        <v>3548.642000233991</v>
      </c>
      <c r="G53" s="25">
        <f>SUMIFS('[6]1. Отчет АТС'!$F:$F,'[6]1. Отчет АТС'!$A:$A,$A53,'[6]1. Отчет АТС'!$B:$B,5)+'[6]2. Иные услуги'!$D$11+('[6]3. Услуги по передаче'!$F$11*1000)+('[6]4. СН (Установленные)'!$E$11*1000)+'[6]5. Плата за УРП'!$D$6</f>
        <v>3584.9720002339909</v>
      </c>
      <c r="H53" s="25">
        <f>SUMIFS('[6]1. Отчет АТС'!$F:$F,'[6]1. Отчет АТС'!$A:$A,$A53,'[6]1. Отчет АТС'!$B:$B,6)+'[6]2. Иные услуги'!$D$11+('[6]3. Услуги по передаче'!$F$11*1000)+('[6]4. СН (Установленные)'!$E$11*1000)+'[6]5. Плата за УРП'!$D$6</f>
        <v>3583.3020002339908</v>
      </c>
      <c r="I53" s="25">
        <f>SUMIFS('[6]1. Отчет АТС'!$F:$F,'[6]1. Отчет АТС'!$A:$A,$A53,'[6]1. Отчет АТС'!$B:$B,7)+'[6]2. Иные услуги'!$D$11+('[6]3. Услуги по передаче'!$F$11*1000)+('[6]4. СН (Установленные)'!$E$11*1000)+'[6]5. Плата за УРП'!$D$6</f>
        <v>3974.352000233991</v>
      </c>
      <c r="J53" s="25">
        <f>SUMIFS('[6]1. Отчет АТС'!$F:$F,'[6]1. Отчет АТС'!$A:$A,$A53,'[6]1. Отчет АТС'!$B:$B,8)+'[6]2. Иные услуги'!$D$11+('[6]3. Услуги по передаче'!$F$11*1000)+('[6]4. СН (Установленные)'!$E$11*1000)+'[6]5. Плата за УРП'!$D$6</f>
        <v>4326.7620002339909</v>
      </c>
      <c r="K53" s="25">
        <f>SUMIFS('[6]1. Отчет АТС'!$F:$F,'[6]1. Отчет АТС'!$A:$A,$A53,'[6]1. Отчет АТС'!$B:$B,9)+'[6]2. Иные услуги'!$D$11+('[6]3. Услуги по передаче'!$F$11*1000)+('[6]4. СН (Установленные)'!$E$11*1000)+'[6]5. Плата за УРП'!$D$6</f>
        <v>4732.7120002339907</v>
      </c>
      <c r="L53" s="25">
        <f>SUMIFS('[6]1. Отчет АТС'!$F:$F,'[6]1. Отчет АТС'!$A:$A,$A53,'[6]1. Отчет АТС'!$B:$B,10)+'[6]2. Иные услуги'!$D$11+('[6]3. Услуги по передаче'!$F$11*1000)+('[6]4. СН (Установленные)'!$E$11*1000)+'[6]5. Плата за УРП'!$D$6</f>
        <v>4858.3220002339913</v>
      </c>
      <c r="M53" s="25">
        <f>SUMIFS('[6]1. Отчет АТС'!$F:$F,'[6]1. Отчет АТС'!$A:$A,$A53,'[6]1. Отчет АТС'!$B:$B,11)+'[6]2. Иные услуги'!$D$11+('[6]3. Услуги по передаче'!$F$11*1000)+('[6]4. СН (Установленные)'!$E$11*1000)+'[6]5. Плата за УРП'!$D$6</f>
        <v>4865.392000233991</v>
      </c>
      <c r="N53" s="25">
        <f>SUMIFS('[6]1. Отчет АТС'!$F:$F,'[6]1. Отчет АТС'!$A:$A,$A53,'[6]1. Отчет АТС'!$B:$B,12)+'[6]2. Иные услуги'!$D$11+('[6]3. Услуги по передаче'!$F$11*1000)+('[6]4. СН (Установленные)'!$E$11*1000)+'[6]5. Плата за УРП'!$D$6</f>
        <v>4865.2020002339905</v>
      </c>
      <c r="O53" s="25">
        <f>SUMIFS('[6]1. Отчет АТС'!$F:$F,'[6]1. Отчет АТС'!$A:$A,$A53,'[6]1. Отчет АТС'!$B:$B,13)+'[6]2. Иные услуги'!$D$11+('[6]3. Услуги по передаче'!$F$11*1000)+('[6]4. СН (Установленные)'!$E$11*1000)+'[6]5. Плата за УРП'!$D$6</f>
        <v>4860.6720002339907</v>
      </c>
      <c r="P53" s="25">
        <f>SUMIFS('[6]1. Отчет АТС'!$F:$F,'[6]1. Отчет АТС'!$A:$A,$A53,'[6]1. Отчет АТС'!$B:$B,14)+'[6]2. Иные услуги'!$D$11+('[6]3. Услуги по передаче'!$F$11*1000)+('[6]4. СН (Установленные)'!$E$11*1000)+'[6]5. Плата за УРП'!$D$6</f>
        <v>4865.0720002339913</v>
      </c>
      <c r="Q53" s="25">
        <f>SUMIFS('[6]1. Отчет АТС'!$F:$F,'[6]1. Отчет АТС'!$A:$A,$A53,'[6]1. Отчет АТС'!$B:$B,15)+'[6]2. Иные услуги'!$D$11+('[6]3. Услуги по передаче'!$F$11*1000)+('[6]4. СН (Установленные)'!$E$11*1000)+'[6]5. Плата за УРП'!$D$6</f>
        <v>4865.0920002339908</v>
      </c>
      <c r="R53" s="25">
        <f>SUMIFS('[6]1. Отчет АТС'!$F:$F,'[6]1. Отчет АТС'!$A:$A,$A53,'[6]1. Отчет АТС'!$B:$B,16)+'[6]2. Иные услуги'!$D$11+('[6]3. Услуги по передаче'!$F$11*1000)+('[6]4. СН (Установленные)'!$E$11*1000)+'[6]5. Плата за УРП'!$D$6</f>
        <v>4894.7720002339911</v>
      </c>
      <c r="S53" s="25">
        <f>SUMIFS('[6]1. Отчет АТС'!$F:$F,'[6]1. Отчет АТС'!$A:$A,$A53,'[6]1. Отчет АТС'!$B:$B,17)+'[6]2. Иные услуги'!$D$11+('[6]3. Услуги по передаче'!$F$11*1000)+('[6]4. СН (Установленные)'!$E$11*1000)+'[6]5. Плата за УРП'!$D$6</f>
        <v>4901.892000233991</v>
      </c>
      <c r="T53" s="25">
        <f>SUMIFS('[6]1. Отчет АТС'!$F:$F,'[6]1. Отчет АТС'!$A:$A,$A53,'[6]1. Отчет АТС'!$B:$B,18)+'[6]2. Иные услуги'!$D$11+('[6]3. Услуги по передаче'!$F$11*1000)+('[6]4. СН (Установленные)'!$E$11*1000)+'[6]5. Плата за УРП'!$D$6</f>
        <v>4899.102000233991</v>
      </c>
      <c r="U53" s="25">
        <f>SUMIFS('[6]1. Отчет АТС'!$F:$F,'[6]1. Отчет АТС'!$A:$A,$A53,'[6]1. Отчет АТС'!$B:$B,19)+'[6]2. Иные услуги'!$D$11+('[6]3. Услуги по передаче'!$F$11*1000)+('[6]4. СН (Установленные)'!$E$11*1000)+'[6]5. Плата за УРП'!$D$6</f>
        <v>4870.0320002339904</v>
      </c>
      <c r="V53" s="25">
        <f>SUMIFS('[6]1. Отчет АТС'!$F:$F,'[6]1. Отчет АТС'!$A:$A,$A53,'[6]1. Отчет АТС'!$B:$B,20)+'[6]2. Иные услуги'!$D$11+('[6]3. Услуги по передаче'!$F$11*1000)+('[6]4. СН (Установленные)'!$E$11*1000)+'[6]5. Плата за УРП'!$D$6</f>
        <v>4897.5320002339904</v>
      </c>
      <c r="W53" s="25">
        <f>SUMIFS('[6]1. Отчет АТС'!$F:$F,'[6]1. Отчет АТС'!$A:$A,$A53,'[6]1. Отчет АТС'!$B:$B,21)+'[6]2. Иные услуги'!$D$11+('[6]3. Услуги по передаче'!$F$11*1000)+('[6]4. СН (Установленные)'!$E$11*1000)+'[6]5. Плата за УРП'!$D$6</f>
        <v>4881.2920002339906</v>
      </c>
      <c r="X53" s="25">
        <f>SUMIFS('[6]1. Отчет АТС'!$F:$F,'[6]1. Отчет АТС'!$A:$A,$A53,'[6]1. Отчет АТС'!$B:$B,22)+'[6]2. Иные услуги'!$D$11+('[6]3. Услуги по передаче'!$F$11*1000)+('[6]4. СН (Установленные)'!$E$11*1000)+'[6]5. Плата за УРП'!$D$6</f>
        <v>4776.2020002339914</v>
      </c>
      <c r="Y53" s="25">
        <f>SUMIFS('[6]1. Отчет АТС'!$F:$F,'[6]1. Отчет АТС'!$A:$A,$A53,'[6]1. Отчет АТС'!$B:$B,23)+'[6]2. Иные услуги'!$D$11+('[6]3. Услуги по передаче'!$F$11*1000)+('[6]4. СН (Установленные)'!$E$11*1000)+'[6]5. Плата за УРП'!$D$6</f>
        <v>4279.5020002339916</v>
      </c>
    </row>
    <row r="54" spans="1:25">
      <c r="A54" s="24">
        <v>45514</v>
      </c>
      <c r="B54" s="25">
        <f>SUMIFS('[6]1. Отчет АТС'!$F:$F,'[6]1. Отчет АТС'!$A:$A,$A54,'[6]1. Отчет АТС'!$B:$B,0)+'[6]2. Иные услуги'!$D$11+('[6]3. Услуги по передаче'!$F$11*1000)+('[6]4. СН (Установленные)'!$E$11*1000)+'[6]5. Плата за УРП'!$D$6</f>
        <v>3910.3720002339915</v>
      </c>
      <c r="C54" s="25">
        <f>SUMIFS('[6]1. Отчет АТС'!$F:$F,'[6]1. Отчет АТС'!$A:$A,$A54,'[6]1. Отчет АТС'!$B:$B,1)+'[6]2. Иные услуги'!$D$11+('[6]3. Услуги по передаче'!$F$11*1000)+('[6]4. СН (Установленные)'!$E$11*1000)+'[6]5. Плата за УРП'!$D$6</f>
        <v>3766.6120002339912</v>
      </c>
      <c r="D54" s="25">
        <f>SUMIFS('[6]1. Отчет АТС'!$F:$F,'[6]1. Отчет АТС'!$A:$A,$A54,'[6]1. Отчет АТС'!$B:$B,2)+'[6]2. Иные услуги'!$D$11+('[6]3. Услуги по передаче'!$F$11*1000)+('[6]4. СН (Установленные)'!$E$11*1000)+'[6]5. Плата за УРП'!$D$6</f>
        <v>3639.7220002339909</v>
      </c>
      <c r="E54" s="25">
        <f>SUMIFS('[6]1. Отчет АТС'!$F:$F,'[6]1. Отчет АТС'!$A:$A,$A54,'[6]1. Отчет АТС'!$B:$B,3)+'[6]2. Иные услуги'!$D$11+('[6]3. Услуги по передаче'!$F$11*1000)+('[6]4. СН (Установленные)'!$E$11*1000)+'[6]5. Плата за УРП'!$D$6</f>
        <v>3588.5220002339911</v>
      </c>
      <c r="F54" s="25">
        <f>SUMIFS('[6]1. Отчет АТС'!$F:$F,'[6]1. Отчет АТС'!$A:$A,$A54,'[6]1. Отчет АТС'!$B:$B,4)+'[6]2. Иные услуги'!$D$11+('[6]3. Услуги по передаче'!$F$11*1000)+('[6]4. СН (Установленные)'!$E$11*1000)+'[6]5. Плата за УРП'!$D$6</f>
        <v>3491.8420002339908</v>
      </c>
      <c r="G54" s="25">
        <f>SUMIFS('[6]1. Отчет АТС'!$F:$F,'[6]1. Отчет АТС'!$A:$A,$A54,'[6]1. Отчет АТС'!$B:$B,5)+'[6]2. Иные услуги'!$D$11+('[6]3. Услуги по передаче'!$F$11*1000)+('[6]4. СН (Установленные)'!$E$11*1000)+'[6]5. Плата за УРП'!$D$6</f>
        <v>3734.082000233991</v>
      </c>
      <c r="H54" s="25">
        <f>SUMIFS('[6]1. Отчет АТС'!$F:$F,'[6]1. Отчет АТС'!$A:$A,$A54,'[6]1. Отчет АТС'!$B:$B,6)+'[6]2. Иные услуги'!$D$11+('[6]3. Услуги по передаче'!$F$11*1000)+('[6]4. СН (Установленные)'!$E$11*1000)+'[6]5. Плата за УРП'!$D$6</f>
        <v>3889.9320002339909</v>
      </c>
      <c r="I54" s="25">
        <f>SUMIFS('[6]1. Отчет АТС'!$F:$F,'[6]1. Отчет АТС'!$A:$A,$A54,'[6]1. Отчет АТС'!$B:$B,7)+'[6]2. Иные услуги'!$D$11+('[6]3. Услуги по передаче'!$F$11*1000)+('[6]4. СН (Установленные)'!$E$11*1000)+'[6]5. Плата за УРП'!$D$6</f>
        <v>4246.6220002339915</v>
      </c>
      <c r="J54" s="25">
        <f>SUMIFS('[6]1. Отчет АТС'!$F:$F,'[6]1. Отчет АТС'!$A:$A,$A54,'[6]1. Отчет АТС'!$B:$B,8)+'[6]2. Иные услуги'!$D$11+('[6]3. Услуги по передаче'!$F$11*1000)+('[6]4. СН (Установленные)'!$E$11*1000)+'[6]5. Плата за УРП'!$D$6</f>
        <v>4859.0420002339906</v>
      </c>
      <c r="K54" s="25">
        <f>SUMIFS('[6]1. Отчет АТС'!$F:$F,'[6]1. Отчет АТС'!$A:$A,$A54,'[6]1. Отчет АТС'!$B:$B,9)+'[6]2. Иные услуги'!$D$11+('[6]3. Услуги по передаче'!$F$11*1000)+('[6]4. СН (Установленные)'!$E$11*1000)+'[6]5. Плата за УРП'!$D$6</f>
        <v>4897.1120002339903</v>
      </c>
      <c r="L54" s="25">
        <f>SUMIFS('[6]1. Отчет АТС'!$F:$F,'[6]1. Отчет АТС'!$A:$A,$A54,'[6]1. Отчет АТС'!$B:$B,10)+'[6]2. Иные услуги'!$D$11+('[6]3. Услуги по передаче'!$F$11*1000)+('[6]4. СН (Установленные)'!$E$11*1000)+'[6]5. Плата за УРП'!$D$6</f>
        <v>4906.8020002339908</v>
      </c>
      <c r="M54" s="25">
        <f>SUMIFS('[6]1. Отчет АТС'!$F:$F,'[6]1. Отчет АТС'!$A:$A,$A54,'[6]1. Отчет АТС'!$B:$B,11)+'[6]2. Иные услуги'!$D$11+('[6]3. Услуги по передаче'!$F$11*1000)+('[6]4. СН (Установленные)'!$E$11*1000)+'[6]5. Плата за УРП'!$D$6</f>
        <v>4905.2820002339904</v>
      </c>
      <c r="N54" s="25">
        <f>SUMIFS('[6]1. Отчет АТС'!$F:$F,'[6]1. Отчет АТС'!$A:$A,$A54,'[6]1. Отчет АТС'!$B:$B,12)+'[6]2. Иные услуги'!$D$11+('[6]3. Услуги по передаче'!$F$11*1000)+('[6]4. СН (Установленные)'!$E$11*1000)+'[6]5. Плата за УРП'!$D$6</f>
        <v>4908.1820002339909</v>
      </c>
      <c r="O54" s="25">
        <f>SUMIFS('[6]1. Отчет АТС'!$F:$F,'[6]1. Отчет АТС'!$A:$A,$A54,'[6]1. Отчет АТС'!$B:$B,13)+'[6]2. Иные услуги'!$D$11+('[6]3. Услуги по передаче'!$F$11*1000)+('[6]4. СН (Установленные)'!$E$11*1000)+'[6]5. Плата за УРП'!$D$6</f>
        <v>4908.5020002339916</v>
      </c>
      <c r="P54" s="25">
        <f>SUMIFS('[6]1. Отчет АТС'!$F:$F,'[6]1. Отчет АТС'!$A:$A,$A54,'[6]1. Отчет АТС'!$B:$B,14)+'[6]2. Иные услуги'!$D$11+('[6]3. Услуги по передаче'!$F$11*1000)+('[6]4. СН (Установленные)'!$E$11*1000)+'[6]5. Плата за УРП'!$D$6</f>
        <v>4922.9320002339909</v>
      </c>
      <c r="Q54" s="25">
        <f>SUMIFS('[6]1. Отчет АТС'!$F:$F,'[6]1. Отчет АТС'!$A:$A,$A54,'[6]1. Отчет АТС'!$B:$B,15)+'[6]2. Иные услуги'!$D$11+('[6]3. Услуги по передаче'!$F$11*1000)+('[6]4. СН (Установленные)'!$E$11*1000)+'[6]5. Плата за УРП'!$D$6</f>
        <v>4923.2420002339913</v>
      </c>
      <c r="R54" s="25">
        <f>SUMIFS('[6]1. Отчет АТС'!$F:$F,'[6]1. Отчет АТС'!$A:$A,$A54,'[6]1. Отчет АТС'!$B:$B,16)+'[6]2. Иные услуги'!$D$11+('[6]3. Услуги по передаче'!$F$11*1000)+('[6]4. СН (Установленные)'!$E$11*1000)+'[6]5. Плата за УРП'!$D$6</f>
        <v>4941.6720002339907</v>
      </c>
      <c r="S54" s="25">
        <f>SUMIFS('[6]1. Отчет АТС'!$F:$F,'[6]1. Отчет АТС'!$A:$A,$A54,'[6]1. Отчет АТС'!$B:$B,17)+'[6]2. Иные услуги'!$D$11+('[6]3. Услуги по передаче'!$F$11*1000)+('[6]4. СН (Установленные)'!$E$11*1000)+'[6]5. Плата за УРП'!$D$6</f>
        <v>4926.2020002339905</v>
      </c>
      <c r="T54" s="25">
        <f>SUMIFS('[6]1. Отчет АТС'!$F:$F,'[6]1. Отчет АТС'!$A:$A,$A54,'[6]1. Отчет АТС'!$B:$B,18)+'[6]2. Иные услуги'!$D$11+('[6]3. Услуги по передаче'!$F$11*1000)+('[6]4. СН (Установленные)'!$E$11*1000)+'[6]5. Плата за УРП'!$D$6</f>
        <v>4924.4220002339907</v>
      </c>
      <c r="U54" s="25">
        <f>SUMIFS('[6]1. Отчет АТС'!$F:$F,'[6]1. Отчет АТС'!$A:$A,$A54,'[6]1. Отчет АТС'!$B:$B,19)+'[6]2. Иные услуги'!$D$11+('[6]3. Услуги по передаче'!$F$11*1000)+('[6]4. СН (Установленные)'!$E$11*1000)+'[6]5. Плата за УРП'!$D$6</f>
        <v>4894.0120002339909</v>
      </c>
      <c r="V54" s="25">
        <f>SUMIFS('[6]1. Отчет АТС'!$F:$F,'[6]1. Отчет АТС'!$A:$A,$A54,'[6]1. Отчет АТС'!$B:$B,20)+'[6]2. Иные услуги'!$D$11+('[6]3. Услуги по передаче'!$F$11*1000)+('[6]4. СН (Установленные)'!$E$11*1000)+'[6]5. Плата за УРП'!$D$6</f>
        <v>4911.1920002339912</v>
      </c>
      <c r="W54" s="25">
        <f>SUMIFS('[6]1. Отчет АТС'!$F:$F,'[6]1. Отчет АТС'!$A:$A,$A54,'[6]1. Отчет АТС'!$B:$B,21)+'[6]2. Иные услуги'!$D$11+('[6]3. Услуги по передаче'!$F$11*1000)+('[6]4. СН (Установленные)'!$E$11*1000)+'[6]5. Плата за УРП'!$D$6</f>
        <v>4903.5520002339908</v>
      </c>
      <c r="X54" s="25">
        <f>SUMIFS('[6]1. Отчет АТС'!$F:$F,'[6]1. Отчет АТС'!$A:$A,$A54,'[6]1. Отчет АТС'!$B:$B,22)+'[6]2. Иные услуги'!$D$11+('[6]3. Услуги по передаче'!$F$11*1000)+('[6]4. СН (Установленные)'!$E$11*1000)+'[6]5. Плата за УРП'!$D$6</f>
        <v>4764.3020002339908</v>
      </c>
      <c r="Y54" s="25">
        <f>SUMIFS('[6]1. Отчет АТС'!$F:$F,'[6]1. Отчет АТС'!$A:$A,$A54,'[6]1. Отчет АТС'!$B:$B,23)+'[6]2. Иные услуги'!$D$11+('[6]3. Услуги по передаче'!$F$11*1000)+('[6]4. СН (Установленные)'!$E$11*1000)+'[6]5. Плата за УРП'!$D$6</f>
        <v>4227.8120002339911</v>
      </c>
    </row>
    <row r="55" spans="1:25">
      <c r="A55" s="24">
        <v>45515</v>
      </c>
      <c r="B55" s="25">
        <f>SUMIFS('[6]1. Отчет АТС'!$F:$F,'[6]1. Отчет АТС'!$A:$A,$A55,'[6]1. Отчет АТС'!$B:$B,0)+'[6]2. Иные услуги'!$D$11+('[6]3. Услуги по передаче'!$F$11*1000)+('[6]4. СН (Установленные)'!$E$11*1000)+'[6]5. Плата за УРП'!$D$6</f>
        <v>3890.5020002339911</v>
      </c>
      <c r="C55" s="25">
        <f>SUMIFS('[6]1. Отчет АТС'!$F:$F,'[6]1. Отчет АТС'!$A:$A,$A55,'[6]1. Отчет АТС'!$B:$B,1)+'[6]2. Иные услуги'!$D$11+('[6]3. Услуги по передаче'!$F$11*1000)+('[6]4. СН (Установленные)'!$E$11*1000)+'[6]5. Плата за УРП'!$D$6</f>
        <v>3766.2120002339911</v>
      </c>
      <c r="D55" s="25">
        <f>SUMIFS('[6]1. Отчет АТС'!$F:$F,'[6]1. Отчет АТС'!$A:$A,$A55,'[6]1. Отчет АТС'!$B:$B,2)+'[6]2. Иные услуги'!$D$11+('[6]3. Услуги по передаче'!$F$11*1000)+('[6]4. СН (Установленные)'!$E$11*1000)+'[6]5. Плата за УРП'!$D$6</f>
        <v>3604.662000233991</v>
      </c>
      <c r="E55" s="25">
        <f>SUMIFS('[6]1. Отчет АТС'!$F:$F,'[6]1. Отчет АТС'!$A:$A,$A55,'[6]1. Отчет АТС'!$B:$B,3)+'[6]2. Иные услуги'!$D$11+('[6]3. Услуги по передаче'!$F$11*1000)+('[6]4. СН (Установленные)'!$E$11*1000)+'[6]5. Плата за УРП'!$D$6</f>
        <v>3487.5620002339911</v>
      </c>
      <c r="F55" s="25">
        <f>SUMIFS('[6]1. Отчет АТС'!$F:$F,'[6]1. Отчет АТС'!$A:$A,$A55,'[6]1. Отчет АТС'!$B:$B,4)+'[6]2. Иные услуги'!$D$11+('[6]3. Услуги по передаче'!$F$11*1000)+('[6]4. СН (Установленные)'!$E$11*1000)+'[6]5. Плата за УРП'!$D$6</f>
        <v>3446.122000233991</v>
      </c>
      <c r="G55" s="25">
        <f>SUMIFS('[6]1. Отчет АТС'!$F:$F,'[6]1. Отчет АТС'!$A:$A,$A55,'[6]1. Отчет АТС'!$B:$B,5)+'[6]2. Иные услуги'!$D$11+('[6]3. Услуги по передаче'!$F$11*1000)+('[6]4. СН (Установленные)'!$E$11*1000)+'[6]5. Плата за УРП'!$D$6</f>
        <v>2970.6920002339912</v>
      </c>
      <c r="H55" s="25">
        <f>SUMIFS('[6]1. Отчет АТС'!$F:$F,'[6]1. Отчет АТС'!$A:$A,$A55,'[6]1. Отчет АТС'!$B:$B,6)+'[6]2. Иные услуги'!$D$11+('[6]3. Услуги по передаче'!$F$11*1000)+('[6]4. СН (Установленные)'!$E$11*1000)+'[6]5. Плата за УРП'!$D$6</f>
        <v>3888.1120002339912</v>
      </c>
      <c r="I55" s="25">
        <f>SUMIFS('[6]1. Отчет АТС'!$F:$F,'[6]1. Отчет АТС'!$A:$A,$A55,'[6]1. Отчет АТС'!$B:$B,7)+'[6]2. Иные услуги'!$D$11+('[6]3. Услуги по передаче'!$F$11*1000)+('[6]4. СН (Установленные)'!$E$11*1000)+'[6]5. Плата за УРП'!$D$6</f>
        <v>4220.1620002339914</v>
      </c>
      <c r="J55" s="25">
        <f>SUMIFS('[6]1. Отчет АТС'!$F:$F,'[6]1. Отчет АТС'!$A:$A,$A55,'[6]1. Отчет АТС'!$B:$B,8)+'[6]2. Иные услуги'!$D$11+('[6]3. Услуги по передаче'!$F$11*1000)+('[6]4. СН (Установленные)'!$E$11*1000)+'[6]5. Плата за УРП'!$D$6</f>
        <v>4648.9220002339916</v>
      </c>
      <c r="K55" s="25">
        <f>SUMIFS('[6]1. Отчет АТС'!$F:$F,'[6]1. Отчет АТС'!$A:$A,$A55,'[6]1. Отчет АТС'!$B:$B,9)+'[6]2. Иные услуги'!$D$11+('[6]3. Услуги по передаче'!$F$11*1000)+('[6]4. СН (Установленные)'!$E$11*1000)+'[6]5. Плата за УРП'!$D$6</f>
        <v>4909.7620002339909</v>
      </c>
      <c r="L55" s="25">
        <f>SUMIFS('[6]1. Отчет АТС'!$F:$F,'[6]1. Отчет АТС'!$A:$A,$A55,'[6]1. Отчет АТС'!$B:$B,10)+'[6]2. Иные услуги'!$D$11+('[6]3. Услуги по передаче'!$F$11*1000)+('[6]4. СН (Установленные)'!$E$11*1000)+'[6]5. Плата за УРП'!$D$6</f>
        <v>4915.0820002339915</v>
      </c>
      <c r="M55" s="25">
        <f>SUMIFS('[6]1. Отчет АТС'!$F:$F,'[6]1. Отчет АТС'!$A:$A,$A55,'[6]1. Отчет АТС'!$B:$B,11)+'[6]2. Иные услуги'!$D$11+('[6]3. Услуги по передаче'!$F$11*1000)+('[6]4. СН (Установленные)'!$E$11*1000)+'[6]5. Плата за УРП'!$D$6</f>
        <v>4932.602000233991</v>
      </c>
      <c r="N55" s="25">
        <f>SUMIFS('[6]1. Отчет АТС'!$F:$F,'[6]1. Отчет АТС'!$A:$A,$A55,'[6]1. Отчет АТС'!$B:$B,12)+'[6]2. Иные услуги'!$D$11+('[6]3. Услуги по передаче'!$F$11*1000)+('[6]4. СН (Установленные)'!$E$11*1000)+'[6]5. Плата за УРП'!$D$6</f>
        <v>4936.9920002339913</v>
      </c>
      <c r="O55" s="25">
        <f>SUMIFS('[6]1. Отчет АТС'!$F:$F,'[6]1. Отчет АТС'!$A:$A,$A55,'[6]1. Отчет АТС'!$B:$B,13)+'[6]2. Иные услуги'!$D$11+('[6]3. Услуги по передаче'!$F$11*1000)+('[6]4. СН (Установленные)'!$E$11*1000)+'[6]5. Плата за УРП'!$D$6</f>
        <v>4931.9120002339914</v>
      </c>
      <c r="P55" s="25">
        <f>SUMIFS('[6]1. Отчет АТС'!$F:$F,'[6]1. Отчет АТС'!$A:$A,$A55,'[6]1. Отчет АТС'!$B:$B,14)+'[6]2. Иные услуги'!$D$11+('[6]3. Услуги по передаче'!$F$11*1000)+('[6]4. СН (Установленные)'!$E$11*1000)+'[6]5. Плата за УРП'!$D$6</f>
        <v>4958.1820002339909</v>
      </c>
      <c r="Q55" s="25">
        <f>SUMIFS('[6]1. Отчет АТС'!$F:$F,'[6]1. Отчет АТС'!$A:$A,$A55,'[6]1. Отчет АТС'!$B:$B,15)+'[6]2. Иные услуги'!$D$11+('[6]3. Услуги по передаче'!$F$11*1000)+('[6]4. СН (Установленные)'!$E$11*1000)+'[6]5. Плата за УРП'!$D$6</f>
        <v>4981.8620002339903</v>
      </c>
      <c r="R55" s="25">
        <f>SUMIFS('[6]1. Отчет АТС'!$F:$F,'[6]1. Отчет АТС'!$A:$A,$A55,'[6]1. Отчет АТС'!$B:$B,16)+'[6]2. Иные услуги'!$D$11+('[6]3. Услуги по передаче'!$F$11*1000)+('[6]4. СН (Установленные)'!$E$11*1000)+'[6]5. Плата за УРП'!$D$6</f>
        <v>5008.7820002339904</v>
      </c>
      <c r="S55" s="25">
        <f>SUMIFS('[6]1. Отчет АТС'!$F:$F,'[6]1. Отчет АТС'!$A:$A,$A55,'[6]1. Отчет АТС'!$B:$B,17)+'[6]2. Иные услуги'!$D$11+('[6]3. Услуги по передаче'!$F$11*1000)+('[6]4. СН (Установленные)'!$E$11*1000)+'[6]5. Плата за УРП'!$D$6</f>
        <v>4980.6820002339909</v>
      </c>
      <c r="T55" s="25">
        <f>SUMIFS('[6]1. Отчет АТС'!$F:$F,'[6]1. Отчет АТС'!$A:$A,$A55,'[6]1. Отчет АТС'!$B:$B,18)+'[6]2. Иные услуги'!$D$11+('[6]3. Услуги по передаче'!$F$11*1000)+('[6]4. СН (Установленные)'!$E$11*1000)+'[6]5. Плата за УРП'!$D$6</f>
        <v>4935.9820002339911</v>
      </c>
      <c r="U55" s="25">
        <f>SUMIFS('[6]1. Отчет АТС'!$F:$F,'[6]1. Отчет АТС'!$A:$A,$A55,'[6]1. Отчет АТС'!$B:$B,19)+'[6]2. Иные услуги'!$D$11+('[6]3. Услуги по передаче'!$F$11*1000)+('[6]4. СН (Установленные)'!$E$11*1000)+'[6]5. Плата за УРП'!$D$6</f>
        <v>4897.2120002339907</v>
      </c>
      <c r="V55" s="25">
        <f>SUMIFS('[6]1. Отчет АТС'!$F:$F,'[6]1. Отчет АТС'!$A:$A,$A55,'[6]1. Отчет АТС'!$B:$B,20)+'[6]2. Иные услуги'!$D$11+('[6]3. Услуги по передаче'!$F$11*1000)+('[6]4. СН (Установленные)'!$E$11*1000)+'[6]5. Плата за УРП'!$D$6</f>
        <v>4910.0720002339913</v>
      </c>
      <c r="W55" s="25">
        <f>SUMIFS('[6]1. Отчет АТС'!$F:$F,'[6]1. Отчет АТС'!$A:$A,$A55,'[6]1. Отчет АТС'!$B:$B,21)+'[6]2. Иные услуги'!$D$11+('[6]3. Услуги по передаче'!$F$11*1000)+('[6]4. СН (Установленные)'!$E$11*1000)+'[6]5. Плата за УРП'!$D$6</f>
        <v>4901.1820002339909</v>
      </c>
      <c r="X55" s="25">
        <f>SUMIFS('[6]1. Отчет АТС'!$F:$F,'[6]1. Отчет АТС'!$A:$A,$A55,'[6]1. Отчет АТС'!$B:$B,22)+'[6]2. Иные услуги'!$D$11+('[6]3. Услуги по передаче'!$F$11*1000)+('[6]4. СН (Установленные)'!$E$11*1000)+'[6]5. Плата за УРП'!$D$6</f>
        <v>4810.9520002339914</v>
      </c>
      <c r="Y55" s="25">
        <f>SUMIFS('[6]1. Отчет АТС'!$F:$F,'[6]1. Отчет АТС'!$A:$A,$A55,'[6]1. Отчет АТС'!$B:$B,23)+'[6]2. Иные услуги'!$D$11+('[6]3. Услуги по передаче'!$F$11*1000)+('[6]4. СН (Установленные)'!$E$11*1000)+'[6]5. Плата за УРП'!$D$6</f>
        <v>4288.0620002339911</v>
      </c>
    </row>
    <row r="56" spans="1:25">
      <c r="A56" s="24">
        <v>45516</v>
      </c>
      <c r="B56" s="25">
        <f>SUMIFS('[6]1. Отчет АТС'!$F:$F,'[6]1. Отчет АТС'!$A:$A,$A56,'[6]1. Отчет АТС'!$B:$B,0)+'[6]2. Иные услуги'!$D$11+('[6]3. Услуги по передаче'!$F$11*1000)+('[6]4. СН (Установленные)'!$E$11*1000)+'[6]5. Плата за УРП'!$D$6</f>
        <v>4018.2320002339911</v>
      </c>
      <c r="C56" s="25">
        <f>SUMIFS('[6]1. Отчет АТС'!$F:$F,'[6]1. Отчет АТС'!$A:$A,$A56,'[6]1. Отчет АТС'!$B:$B,1)+'[6]2. Иные услуги'!$D$11+('[6]3. Услуги по передаче'!$F$11*1000)+('[6]4. СН (Установленные)'!$E$11*1000)+'[6]5. Плата за УРП'!$D$6</f>
        <v>3939.0020002339911</v>
      </c>
      <c r="D56" s="25">
        <f>SUMIFS('[6]1. Отчет АТС'!$F:$F,'[6]1. Отчет АТС'!$A:$A,$A56,'[6]1. Отчет АТС'!$B:$B,2)+'[6]2. Иные услуги'!$D$11+('[6]3. Услуги по передаче'!$F$11*1000)+('[6]4. СН (Установленные)'!$E$11*1000)+'[6]5. Плата за УРП'!$D$6</f>
        <v>3801.6720002339912</v>
      </c>
      <c r="E56" s="25">
        <f>SUMIFS('[6]1. Отчет АТС'!$F:$F,'[6]1. Отчет АТС'!$A:$A,$A56,'[6]1. Отчет АТС'!$B:$B,3)+'[6]2. Иные услуги'!$D$11+('[6]3. Услуги по передаче'!$F$11*1000)+('[6]4. СН (Установленные)'!$E$11*1000)+'[6]5. Плата за УРП'!$D$6</f>
        <v>3626.7820002339913</v>
      </c>
      <c r="F56" s="25">
        <f>SUMIFS('[6]1. Отчет АТС'!$F:$F,'[6]1. Отчет АТС'!$A:$A,$A56,'[6]1. Отчет АТС'!$B:$B,4)+'[6]2. Иные услуги'!$D$11+('[6]3. Услуги по передаче'!$F$11*1000)+('[6]4. СН (Установленные)'!$E$11*1000)+'[6]5. Плата за УРП'!$D$6</f>
        <v>3572.9520002339909</v>
      </c>
      <c r="G56" s="25">
        <f>SUMIFS('[6]1. Отчет АТС'!$F:$F,'[6]1. Отчет АТС'!$A:$A,$A56,'[6]1. Отчет АТС'!$B:$B,5)+'[6]2. Иные услуги'!$D$11+('[6]3. Услуги по передаче'!$F$11*1000)+('[6]4. СН (Установленные)'!$E$11*1000)+'[6]5. Плата за УРП'!$D$6</f>
        <v>3663.9020002339912</v>
      </c>
      <c r="H56" s="25">
        <f>SUMIFS('[6]1. Отчет АТС'!$F:$F,'[6]1. Отчет АТС'!$A:$A,$A56,'[6]1. Отчет АТС'!$B:$B,6)+'[6]2. Иные услуги'!$D$11+('[6]3. Услуги по передаче'!$F$11*1000)+('[6]4. СН (Установленные)'!$E$11*1000)+'[6]5. Плата за УРП'!$D$6</f>
        <v>3695.3820002339912</v>
      </c>
      <c r="I56" s="25">
        <f>SUMIFS('[6]1. Отчет АТС'!$F:$F,'[6]1. Отчет АТС'!$A:$A,$A56,'[6]1. Отчет АТС'!$B:$B,7)+'[6]2. Иные услуги'!$D$11+('[6]3. Услуги по передаче'!$F$11*1000)+('[6]4. СН (Установленные)'!$E$11*1000)+'[6]5. Плата за УРП'!$D$6</f>
        <v>3985.5020002339911</v>
      </c>
      <c r="J56" s="25">
        <f>SUMIFS('[6]1. Отчет АТС'!$F:$F,'[6]1. Отчет АТС'!$A:$A,$A56,'[6]1. Отчет АТС'!$B:$B,8)+'[6]2. Иные услуги'!$D$11+('[6]3. Услуги по передаче'!$F$11*1000)+('[6]4. СН (Установленные)'!$E$11*1000)+'[6]5. Плата за УРП'!$D$6</f>
        <v>4330.0420002339906</v>
      </c>
      <c r="K56" s="25">
        <f>SUMIFS('[6]1. Отчет АТС'!$F:$F,'[6]1. Отчет АТС'!$A:$A,$A56,'[6]1. Отчет АТС'!$B:$B,9)+'[6]2. Иные услуги'!$D$11+('[6]3. Услуги по передаче'!$F$11*1000)+('[6]4. СН (Установленные)'!$E$11*1000)+'[6]5. Плата за УРП'!$D$6</f>
        <v>4832.5720002339913</v>
      </c>
      <c r="L56" s="25">
        <f>SUMIFS('[6]1. Отчет АТС'!$F:$F,'[6]1. Отчет АТС'!$A:$A,$A56,'[6]1. Отчет АТС'!$B:$B,10)+'[6]2. Иные услуги'!$D$11+('[6]3. Услуги по передаче'!$F$11*1000)+('[6]4. СН (Установленные)'!$E$11*1000)+'[6]5. Плата за УРП'!$D$6</f>
        <v>4899.6620002339914</v>
      </c>
      <c r="M56" s="25">
        <f>SUMIFS('[6]1. Отчет АТС'!$F:$F,'[6]1. Отчет АТС'!$A:$A,$A56,'[6]1. Отчет АТС'!$B:$B,11)+'[6]2. Иные услуги'!$D$11+('[6]3. Услуги по передаче'!$F$11*1000)+('[6]4. СН (Установленные)'!$E$11*1000)+'[6]5. Плата за УРП'!$D$6</f>
        <v>4912.8720002339905</v>
      </c>
      <c r="N56" s="25">
        <f>SUMIFS('[6]1. Отчет АТС'!$F:$F,'[6]1. Отчет АТС'!$A:$A,$A56,'[6]1. Отчет АТС'!$B:$B,12)+'[6]2. Иные услуги'!$D$11+('[6]3. Услуги по передаче'!$F$11*1000)+('[6]4. СН (Установленные)'!$E$11*1000)+'[6]5. Плата за УРП'!$D$6</f>
        <v>4912.7820002339904</v>
      </c>
      <c r="O56" s="25">
        <f>SUMIFS('[6]1. Отчет АТС'!$F:$F,'[6]1. Отчет АТС'!$A:$A,$A56,'[6]1. Отчет АТС'!$B:$B,13)+'[6]2. Иные услуги'!$D$11+('[6]3. Услуги по передаче'!$F$11*1000)+('[6]4. СН (Установленные)'!$E$11*1000)+'[6]5. Плата за УРП'!$D$6</f>
        <v>4908.9220002339907</v>
      </c>
      <c r="P56" s="25">
        <f>SUMIFS('[6]1. Отчет АТС'!$F:$F,'[6]1. Отчет АТС'!$A:$A,$A56,'[6]1. Отчет АТС'!$B:$B,14)+'[6]2. Иные услуги'!$D$11+('[6]3. Услуги по передаче'!$F$11*1000)+('[6]4. СН (Установленные)'!$E$11*1000)+'[6]5. Плата за УРП'!$D$6</f>
        <v>4909.9220002339907</v>
      </c>
      <c r="Q56" s="25">
        <f>SUMIFS('[6]1. Отчет АТС'!$F:$F,'[6]1. Отчет АТС'!$A:$A,$A56,'[6]1. Отчет АТС'!$B:$B,15)+'[6]2. Иные услуги'!$D$11+('[6]3. Услуги по передаче'!$F$11*1000)+('[6]4. СН (Установленные)'!$E$11*1000)+'[6]5. Плата за УРП'!$D$6</f>
        <v>4909.1920002339912</v>
      </c>
      <c r="R56" s="25">
        <f>SUMIFS('[6]1. Отчет АТС'!$F:$F,'[6]1. Отчет АТС'!$A:$A,$A56,'[6]1. Отчет АТС'!$B:$B,16)+'[6]2. Иные услуги'!$D$11+('[6]3. Услуги по передаче'!$F$11*1000)+('[6]4. СН (Установленные)'!$E$11*1000)+'[6]5. Плата за УРП'!$D$6</f>
        <v>4906.2120002339907</v>
      </c>
      <c r="S56" s="25">
        <f>SUMIFS('[6]1. Отчет АТС'!$F:$F,'[6]1. Отчет АТС'!$A:$A,$A56,'[6]1. Отчет АТС'!$B:$B,17)+'[6]2. Иные услуги'!$D$11+('[6]3. Услуги по передаче'!$F$11*1000)+('[6]4. СН (Установленные)'!$E$11*1000)+'[6]5. Плата за УРП'!$D$6</f>
        <v>4884.1120002339903</v>
      </c>
      <c r="T56" s="25">
        <f>SUMIFS('[6]1. Отчет АТС'!$F:$F,'[6]1. Отчет АТС'!$A:$A,$A56,'[6]1. Отчет АТС'!$B:$B,18)+'[6]2. Иные услуги'!$D$11+('[6]3. Услуги по передаче'!$F$11*1000)+('[6]4. СН (Установленные)'!$E$11*1000)+'[6]5. Плата за УРП'!$D$6</f>
        <v>4875.4820002339911</v>
      </c>
      <c r="U56" s="25">
        <f>SUMIFS('[6]1. Отчет АТС'!$F:$F,'[6]1. Отчет АТС'!$A:$A,$A56,'[6]1. Отчет АТС'!$B:$B,19)+'[6]2. Иные услуги'!$D$11+('[6]3. Услуги по передаче'!$F$11*1000)+('[6]4. СН (Установленные)'!$E$11*1000)+'[6]5. Плата за УРП'!$D$6</f>
        <v>4842.5120002339909</v>
      </c>
      <c r="V56" s="25">
        <f>SUMIFS('[6]1. Отчет АТС'!$F:$F,'[6]1. Отчет АТС'!$A:$A,$A56,'[6]1. Отчет АТС'!$B:$B,20)+'[6]2. Иные услуги'!$D$11+('[6]3. Услуги по передаче'!$F$11*1000)+('[6]4. СН (Установленные)'!$E$11*1000)+'[6]5. Плата за УРП'!$D$6</f>
        <v>4880.392000233991</v>
      </c>
      <c r="W56" s="25">
        <f>SUMIFS('[6]1. Отчет АТС'!$F:$F,'[6]1. Отчет АТС'!$A:$A,$A56,'[6]1. Отчет АТС'!$B:$B,21)+'[6]2. Иные услуги'!$D$11+('[6]3. Услуги по передаче'!$F$11*1000)+('[6]4. СН (Установленные)'!$E$11*1000)+'[6]5. Плата за УРП'!$D$6</f>
        <v>4866.5820002339915</v>
      </c>
      <c r="X56" s="25">
        <f>SUMIFS('[6]1. Отчет АТС'!$F:$F,'[6]1. Отчет АТС'!$A:$A,$A56,'[6]1. Отчет АТС'!$B:$B,22)+'[6]2. Иные услуги'!$D$11+('[6]3. Услуги по передаче'!$F$11*1000)+('[6]4. СН (Установленные)'!$E$11*1000)+'[6]5. Плата за УРП'!$D$6</f>
        <v>4586.852000233991</v>
      </c>
      <c r="Y56" s="25">
        <f>SUMIFS('[6]1. Отчет АТС'!$F:$F,'[6]1. Отчет АТС'!$A:$A,$A56,'[6]1. Отчет АТС'!$B:$B,23)+'[6]2. Иные услуги'!$D$11+('[6]3. Услуги по передаче'!$F$11*1000)+('[6]4. СН (Установленные)'!$E$11*1000)+'[6]5. Плата за УРП'!$D$6</f>
        <v>4188.3220002339913</v>
      </c>
    </row>
    <row r="57" spans="1:25">
      <c r="A57" s="24">
        <v>45517</v>
      </c>
      <c r="B57" s="25">
        <f>SUMIFS('[6]1. Отчет АТС'!$F:$F,'[6]1. Отчет АТС'!$A:$A,$A57,'[6]1. Отчет АТС'!$B:$B,0)+'[6]2. Иные услуги'!$D$11+('[6]3. Услуги по передаче'!$F$11*1000)+('[6]4. СН (Установленные)'!$E$11*1000)+'[6]5. Плата за УРП'!$D$6</f>
        <v>3980.3120002339911</v>
      </c>
      <c r="C57" s="25">
        <f>SUMIFS('[6]1. Отчет АТС'!$F:$F,'[6]1. Отчет АТС'!$A:$A,$A57,'[6]1. Отчет АТС'!$B:$B,1)+'[6]2. Иные услуги'!$D$11+('[6]3. Услуги по передаче'!$F$11*1000)+('[6]4. СН (Установленные)'!$E$11*1000)+'[6]5. Плата за УРП'!$D$6</f>
        <v>3946.8620002339912</v>
      </c>
      <c r="D57" s="25">
        <f>SUMIFS('[6]1. Отчет АТС'!$F:$F,'[6]1. Отчет АТС'!$A:$A,$A57,'[6]1. Отчет АТС'!$B:$B,2)+'[6]2. Иные услуги'!$D$11+('[6]3. Услуги по передаче'!$F$11*1000)+('[6]4. СН (Установленные)'!$E$11*1000)+'[6]5. Плата за УРП'!$D$6</f>
        <v>3813.3120002339911</v>
      </c>
      <c r="E57" s="25">
        <f>SUMIFS('[6]1. Отчет АТС'!$F:$F,'[6]1. Отчет АТС'!$A:$A,$A57,'[6]1. Отчет АТС'!$B:$B,3)+'[6]2. Иные услуги'!$D$11+('[6]3. Услуги по передаче'!$F$11*1000)+('[6]4. СН (Установленные)'!$E$11*1000)+'[6]5. Плата за УРП'!$D$6</f>
        <v>3645.7020002339909</v>
      </c>
      <c r="F57" s="25">
        <f>SUMIFS('[6]1. Отчет АТС'!$F:$F,'[6]1. Отчет АТС'!$A:$A,$A57,'[6]1. Отчет АТС'!$B:$B,4)+'[6]2. Иные услуги'!$D$11+('[6]3. Услуги по передаче'!$F$11*1000)+('[6]4. СН (Установленные)'!$E$11*1000)+'[6]5. Плата за УРП'!$D$6</f>
        <v>3538.8220002339913</v>
      </c>
      <c r="G57" s="25">
        <f>SUMIFS('[6]1. Отчет АТС'!$F:$F,'[6]1. Отчет АТС'!$A:$A,$A57,'[6]1. Отчет АТС'!$B:$B,5)+'[6]2. Иные услуги'!$D$11+('[6]3. Услуги по передаче'!$F$11*1000)+('[6]4. СН (Установленные)'!$E$11*1000)+'[6]5. Плата за УРП'!$D$6</f>
        <v>3833.2520002339911</v>
      </c>
      <c r="H57" s="25">
        <f>SUMIFS('[6]1. Отчет АТС'!$F:$F,'[6]1. Отчет АТС'!$A:$A,$A57,'[6]1. Отчет АТС'!$B:$B,6)+'[6]2. Иные услуги'!$D$11+('[6]3. Услуги по передаче'!$F$11*1000)+('[6]4. СН (Установленные)'!$E$11*1000)+'[6]5. Плата за УРП'!$D$6</f>
        <v>3952.9820002339911</v>
      </c>
      <c r="I57" s="25">
        <f>SUMIFS('[6]1. Отчет АТС'!$F:$F,'[6]1. Отчет АТС'!$A:$A,$A57,'[6]1. Отчет АТС'!$B:$B,7)+'[6]2. Иные услуги'!$D$11+('[6]3. Услуги по передаче'!$F$11*1000)+('[6]4. СН (Установленные)'!$E$11*1000)+'[6]5. Плата за УРП'!$D$6</f>
        <v>4256.0620002339911</v>
      </c>
      <c r="J57" s="25">
        <f>SUMIFS('[6]1. Отчет АТС'!$F:$F,'[6]1. Отчет АТС'!$A:$A,$A57,'[6]1. Отчет АТС'!$B:$B,8)+'[6]2. Иные услуги'!$D$11+('[6]3. Услуги по передаче'!$F$11*1000)+('[6]4. СН (Установленные)'!$E$11*1000)+'[6]5. Плата за УРП'!$D$6</f>
        <v>4885.9420002339912</v>
      </c>
      <c r="K57" s="25">
        <f>SUMIFS('[6]1. Отчет АТС'!$F:$F,'[6]1. Отчет АТС'!$A:$A,$A57,'[6]1. Отчет АТС'!$B:$B,9)+'[6]2. Иные услуги'!$D$11+('[6]3. Услуги по передаче'!$F$11*1000)+('[6]4. СН (Установленные)'!$E$11*1000)+'[6]5. Плата за УРП'!$D$6</f>
        <v>4932.8020002339908</v>
      </c>
      <c r="L57" s="25">
        <f>SUMIFS('[6]1. Отчет АТС'!$F:$F,'[6]1. Отчет АТС'!$A:$A,$A57,'[6]1. Отчет АТС'!$B:$B,10)+'[6]2. Иные услуги'!$D$11+('[6]3. Услуги по передаче'!$F$11*1000)+('[6]4. СН (Установленные)'!$E$11*1000)+'[6]5. Плата за УРП'!$D$6</f>
        <v>4947.5920002339908</v>
      </c>
      <c r="M57" s="25">
        <f>SUMIFS('[6]1. Отчет АТС'!$F:$F,'[6]1. Отчет АТС'!$A:$A,$A57,'[6]1. Отчет АТС'!$B:$B,11)+'[6]2. Иные услуги'!$D$11+('[6]3. Услуги по передаче'!$F$11*1000)+('[6]4. СН (Установленные)'!$E$11*1000)+'[6]5. Плата за УРП'!$D$6</f>
        <v>4957.5220002339911</v>
      </c>
      <c r="N57" s="25">
        <f>SUMIFS('[6]1. Отчет АТС'!$F:$F,'[6]1. Отчет АТС'!$A:$A,$A57,'[6]1. Отчет АТС'!$B:$B,12)+'[6]2. Иные услуги'!$D$11+('[6]3. Услуги по передаче'!$F$11*1000)+('[6]4. СН (Установленные)'!$E$11*1000)+'[6]5. Плата за УРП'!$D$6</f>
        <v>4953.5720002339913</v>
      </c>
      <c r="O57" s="25">
        <f>SUMIFS('[6]1. Отчет АТС'!$F:$F,'[6]1. Отчет АТС'!$A:$A,$A57,'[6]1. Отчет АТС'!$B:$B,13)+'[6]2. Иные услуги'!$D$11+('[6]3. Услуги по передаче'!$F$11*1000)+('[6]4. СН (Установленные)'!$E$11*1000)+'[6]5. Плата за УРП'!$D$6</f>
        <v>4957.2920002339906</v>
      </c>
      <c r="P57" s="25">
        <f>SUMIFS('[6]1. Отчет АТС'!$F:$F,'[6]1. Отчет АТС'!$A:$A,$A57,'[6]1. Отчет АТС'!$B:$B,14)+'[6]2. Иные услуги'!$D$11+('[6]3. Услуги по передаче'!$F$11*1000)+('[6]4. СН (Установленные)'!$E$11*1000)+'[6]5. Плата за УРП'!$D$6</f>
        <v>4972.2520002339916</v>
      </c>
      <c r="Q57" s="25">
        <f>SUMIFS('[6]1. Отчет АТС'!$F:$F,'[6]1. Отчет АТС'!$A:$A,$A57,'[6]1. Отчет АТС'!$B:$B,15)+'[6]2. Иные услуги'!$D$11+('[6]3. Услуги по передаче'!$F$11*1000)+('[6]4. СН (Установленные)'!$E$11*1000)+'[6]5. Плата за УРП'!$D$6</f>
        <v>4973.2620002339909</v>
      </c>
      <c r="R57" s="25">
        <f>SUMIFS('[6]1. Отчет АТС'!$F:$F,'[6]1. Отчет АТС'!$A:$A,$A57,'[6]1. Отчет АТС'!$B:$B,16)+'[6]2. Иные услуги'!$D$11+('[6]3. Услуги по передаче'!$F$11*1000)+('[6]4. СН (Установленные)'!$E$11*1000)+'[6]5. Плата за УРП'!$D$6</f>
        <v>4977.0420002339906</v>
      </c>
      <c r="S57" s="25">
        <f>SUMIFS('[6]1. Отчет АТС'!$F:$F,'[6]1. Отчет АТС'!$A:$A,$A57,'[6]1. Отчет АТС'!$B:$B,17)+'[6]2. Иные услуги'!$D$11+('[6]3. Услуги по передаче'!$F$11*1000)+('[6]4. СН (Установленные)'!$E$11*1000)+'[6]5. Плата за УРП'!$D$6</f>
        <v>4969.8220002339913</v>
      </c>
      <c r="T57" s="25">
        <f>SUMIFS('[6]1. Отчет АТС'!$F:$F,'[6]1. Отчет АТС'!$A:$A,$A57,'[6]1. Отчет АТС'!$B:$B,18)+'[6]2. Иные услуги'!$D$11+('[6]3. Услуги по передаче'!$F$11*1000)+('[6]4. СН (Установленные)'!$E$11*1000)+'[6]5. Плата за УРП'!$D$6</f>
        <v>4972.2520002339916</v>
      </c>
      <c r="U57" s="25">
        <f>SUMIFS('[6]1. Отчет АТС'!$F:$F,'[6]1. Отчет АТС'!$A:$A,$A57,'[6]1. Отчет АТС'!$B:$B,19)+'[6]2. Иные услуги'!$D$11+('[6]3. Услуги по передаче'!$F$11*1000)+('[6]4. СН (Установленные)'!$E$11*1000)+'[6]5. Плата за УРП'!$D$6</f>
        <v>4931.4220002339907</v>
      </c>
      <c r="V57" s="25">
        <f>SUMIFS('[6]1. Отчет АТС'!$F:$F,'[6]1. Отчет АТС'!$A:$A,$A57,'[6]1. Отчет АТС'!$B:$B,20)+'[6]2. Иные услуги'!$D$11+('[6]3. Услуги по передаче'!$F$11*1000)+('[6]4. СН (Установленные)'!$E$11*1000)+'[6]5. Плата за УРП'!$D$6</f>
        <v>4952.2920002339906</v>
      </c>
      <c r="W57" s="25">
        <f>SUMIFS('[6]1. Отчет АТС'!$F:$F,'[6]1. Отчет АТС'!$A:$A,$A57,'[6]1. Отчет АТС'!$B:$B,21)+'[6]2. Иные услуги'!$D$11+('[6]3. Услуги по передаче'!$F$11*1000)+('[6]4. СН (Установленные)'!$E$11*1000)+'[6]5. Плата за УРП'!$D$6</f>
        <v>4913.2320002339911</v>
      </c>
      <c r="X57" s="25">
        <f>SUMIFS('[6]1. Отчет АТС'!$F:$F,'[6]1. Отчет АТС'!$A:$A,$A57,'[6]1. Отчет АТС'!$B:$B,22)+'[6]2. Иные услуги'!$D$11+('[6]3. Услуги по передаче'!$F$11*1000)+('[6]4. СН (Установленные)'!$E$11*1000)+'[6]5. Плата за УРП'!$D$6</f>
        <v>4856.3320002339915</v>
      </c>
      <c r="Y57" s="25">
        <f>SUMIFS('[6]1. Отчет АТС'!$F:$F,'[6]1. Отчет АТС'!$A:$A,$A57,'[6]1. Отчет АТС'!$B:$B,23)+'[6]2. Иные услуги'!$D$11+('[6]3. Услуги по передаче'!$F$11*1000)+('[6]4. СН (Установленные)'!$E$11*1000)+'[6]5. Плата за УРП'!$D$6</f>
        <v>4268.5420002339906</v>
      </c>
    </row>
    <row r="58" spans="1:25">
      <c r="A58" s="24">
        <v>45518</v>
      </c>
      <c r="B58" s="25">
        <f>SUMIFS('[6]1. Отчет АТС'!$F:$F,'[6]1. Отчет АТС'!$A:$A,$A58,'[6]1. Отчет АТС'!$B:$B,0)+'[6]2. Иные услуги'!$D$11+('[6]3. Услуги по передаче'!$F$11*1000)+('[6]4. СН (Установленные)'!$E$11*1000)+'[6]5. Плата за УРП'!$D$6</f>
        <v>3954.3320002339915</v>
      </c>
      <c r="C58" s="25">
        <f>SUMIFS('[6]1. Отчет АТС'!$F:$F,'[6]1. Отчет АТС'!$A:$A,$A58,'[6]1. Отчет АТС'!$B:$B,1)+'[6]2. Иные услуги'!$D$11+('[6]3. Услуги по передаче'!$F$11*1000)+('[6]4. СН (Установленные)'!$E$11*1000)+'[6]5. Плата за УРП'!$D$6</f>
        <v>3885.0520002339908</v>
      </c>
      <c r="D58" s="25">
        <f>SUMIFS('[6]1. Отчет АТС'!$F:$F,'[6]1. Отчет АТС'!$A:$A,$A58,'[6]1. Отчет АТС'!$B:$B,2)+'[6]2. Иные услуги'!$D$11+('[6]3. Услуги по передаче'!$F$11*1000)+('[6]4. СН (Установленные)'!$E$11*1000)+'[6]5. Плата за УРП'!$D$6</f>
        <v>3662.3120002339911</v>
      </c>
      <c r="E58" s="25">
        <f>SUMIFS('[6]1. Отчет АТС'!$F:$F,'[6]1. Отчет АТС'!$A:$A,$A58,'[6]1. Отчет АТС'!$B:$B,3)+'[6]2. Иные услуги'!$D$11+('[6]3. Услуги по передаче'!$F$11*1000)+('[6]4. СН (Установленные)'!$E$11*1000)+'[6]5. Плата за УРП'!$D$6</f>
        <v>3534.0020002339911</v>
      </c>
      <c r="F58" s="25">
        <f>SUMIFS('[6]1. Отчет АТС'!$F:$F,'[6]1. Отчет АТС'!$A:$A,$A58,'[6]1. Отчет АТС'!$B:$B,4)+'[6]2. Иные услуги'!$D$11+('[6]3. Услуги по передаче'!$F$11*1000)+('[6]4. СН (Установленные)'!$E$11*1000)+'[6]5. Плата за УРП'!$D$6</f>
        <v>3564.5620002339911</v>
      </c>
      <c r="G58" s="25">
        <f>SUMIFS('[6]1. Отчет АТС'!$F:$F,'[6]1. Отчет АТС'!$A:$A,$A58,'[6]1. Отчет АТС'!$B:$B,5)+'[6]2. Иные услуги'!$D$11+('[6]3. Услуги по передаче'!$F$11*1000)+('[6]4. СН (Установленные)'!$E$11*1000)+'[6]5. Плата за УРП'!$D$6</f>
        <v>3841.4020002339912</v>
      </c>
      <c r="H58" s="25">
        <f>SUMIFS('[6]1. Отчет АТС'!$F:$F,'[6]1. Отчет АТС'!$A:$A,$A58,'[6]1. Отчет АТС'!$B:$B,6)+'[6]2. Иные услуги'!$D$11+('[6]3. Услуги по передаче'!$F$11*1000)+('[6]4. СН (Установленные)'!$E$11*1000)+'[6]5. Плата за УРП'!$D$6</f>
        <v>3923.8320002339915</v>
      </c>
      <c r="I58" s="25">
        <f>SUMIFS('[6]1. Отчет АТС'!$F:$F,'[6]1. Отчет АТС'!$A:$A,$A58,'[6]1. Отчет АТС'!$B:$B,7)+'[6]2. Иные услуги'!$D$11+('[6]3. Услуги по передаче'!$F$11*1000)+('[6]4. СН (Установленные)'!$E$11*1000)+'[6]5. Плата за УРП'!$D$6</f>
        <v>4213.9820002339911</v>
      </c>
      <c r="J58" s="25">
        <f>SUMIFS('[6]1. Отчет АТС'!$F:$F,'[6]1. Отчет АТС'!$A:$A,$A58,'[6]1. Отчет АТС'!$B:$B,8)+'[6]2. Иные услуги'!$D$11+('[6]3. Услуги по передаче'!$F$11*1000)+('[6]4. СН (Установленные)'!$E$11*1000)+'[6]5. Плата за УРП'!$D$6</f>
        <v>4874.1720002339907</v>
      </c>
      <c r="K58" s="25">
        <f>SUMIFS('[6]1. Отчет АТС'!$F:$F,'[6]1. Отчет АТС'!$A:$A,$A58,'[6]1. Отчет АТС'!$B:$B,9)+'[6]2. Иные услуги'!$D$11+('[6]3. Услуги по передаче'!$F$11*1000)+('[6]4. СН (Установленные)'!$E$11*1000)+'[6]5. Плата за УРП'!$D$6</f>
        <v>4923.8720002339905</v>
      </c>
      <c r="L58" s="25">
        <f>SUMIFS('[6]1. Отчет АТС'!$F:$F,'[6]1. Отчет АТС'!$A:$A,$A58,'[6]1. Отчет АТС'!$B:$B,10)+'[6]2. Иные услуги'!$D$11+('[6]3. Услуги по передаче'!$F$11*1000)+('[6]4. СН (Установленные)'!$E$11*1000)+'[6]5. Плата за УРП'!$D$6</f>
        <v>5039.0520002339908</v>
      </c>
      <c r="M58" s="25">
        <f>SUMIFS('[6]1. Отчет АТС'!$F:$F,'[6]1. Отчет АТС'!$A:$A,$A58,'[6]1. Отчет АТС'!$B:$B,11)+'[6]2. Иные услуги'!$D$11+('[6]3. Услуги по передаче'!$F$11*1000)+('[6]4. СН (Установленные)'!$E$11*1000)+'[6]5. Плата за УРП'!$D$6</f>
        <v>5089.5120002339909</v>
      </c>
      <c r="N58" s="25">
        <f>SUMIFS('[6]1. Отчет АТС'!$F:$F,'[6]1. Отчет АТС'!$A:$A,$A58,'[6]1. Отчет АТС'!$B:$B,12)+'[6]2. Иные услуги'!$D$11+('[6]3. Услуги по передаче'!$F$11*1000)+('[6]4. СН (Установленные)'!$E$11*1000)+'[6]5. Плата за УРП'!$D$6</f>
        <v>5126.1920002339912</v>
      </c>
      <c r="O58" s="25">
        <f>SUMIFS('[6]1. Отчет АТС'!$F:$F,'[6]1. Отчет АТС'!$A:$A,$A58,'[6]1. Отчет АТС'!$B:$B,13)+'[6]2. Иные услуги'!$D$11+('[6]3. Услуги по передаче'!$F$11*1000)+('[6]4. СН (Установленные)'!$E$11*1000)+'[6]5. Плата за УРП'!$D$6</f>
        <v>5144.9720002339909</v>
      </c>
      <c r="P58" s="25">
        <f>SUMIFS('[6]1. Отчет АТС'!$F:$F,'[6]1. Отчет АТС'!$A:$A,$A58,'[6]1. Отчет АТС'!$B:$B,14)+'[6]2. Иные услуги'!$D$11+('[6]3. Услуги по передаче'!$F$11*1000)+('[6]4. СН (Установленные)'!$E$11*1000)+'[6]5. Плата за УРП'!$D$6</f>
        <v>5167.9520002339905</v>
      </c>
      <c r="Q58" s="25">
        <f>SUMIFS('[6]1. Отчет АТС'!$F:$F,'[6]1. Отчет АТС'!$A:$A,$A58,'[6]1. Отчет АТС'!$B:$B,15)+'[6]2. Иные услуги'!$D$11+('[6]3. Услуги по передаче'!$F$11*1000)+('[6]4. СН (Установленные)'!$E$11*1000)+'[6]5. Плата за УРП'!$D$6</f>
        <v>5158.4920002339913</v>
      </c>
      <c r="R58" s="25">
        <f>SUMIFS('[6]1. Отчет АТС'!$F:$F,'[6]1. Отчет АТС'!$A:$A,$A58,'[6]1. Отчет АТС'!$B:$B,16)+'[6]2. Иные услуги'!$D$11+('[6]3. Услуги по передаче'!$F$11*1000)+('[6]4. СН (Установленные)'!$E$11*1000)+'[6]5. Плата за УРП'!$D$6</f>
        <v>4966.4220002339907</v>
      </c>
      <c r="S58" s="25">
        <f>SUMIFS('[6]1. Отчет АТС'!$F:$F,'[6]1. Отчет АТС'!$A:$A,$A58,'[6]1. Отчет АТС'!$B:$B,17)+'[6]2. Иные услуги'!$D$11+('[6]3. Услуги по передаче'!$F$11*1000)+('[6]4. СН (Установленные)'!$E$11*1000)+'[6]5. Плата за УРП'!$D$6</f>
        <v>4947.5120002339909</v>
      </c>
      <c r="T58" s="25">
        <f>SUMIFS('[6]1. Отчет АТС'!$F:$F,'[6]1. Отчет АТС'!$A:$A,$A58,'[6]1. Отчет АТС'!$B:$B,18)+'[6]2. Иные услуги'!$D$11+('[6]3. Услуги по передаче'!$F$11*1000)+('[6]4. СН (Установленные)'!$E$11*1000)+'[6]5. Плата за УРП'!$D$6</f>
        <v>5006.352000233991</v>
      </c>
      <c r="U58" s="25">
        <f>SUMIFS('[6]1. Отчет АТС'!$F:$F,'[6]1. Отчет АТС'!$A:$A,$A58,'[6]1. Отчет АТС'!$B:$B,19)+'[6]2. Иные услуги'!$D$11+('[6]3. Услуги по передаче'!$F$11*1000)+('[6]4. СН (Установленные)'!$E$11*1000)+'[6]5. Плата за УРП'!$D$6</f>
        <v>4908.352000233991</v>
      </c>
      <c r="V58" s="25">
        <f>SUMIFS('[6]1. Отчет АТС'!$F:$F,'[6]1. Отчет АТС'!$A:$A,$A58,'[6]1. Отчет АТС'!$B:$B,20)+'[6]2. Иные услуги'!$D$11+('[6]3. Услуги по передаче'!$F$11*1000)+('[6]4. СН (Установленные)'!$E$11*1000)+'[6]5. Плата за УРП'!$D$6</f>
        <v>4895.2220002339909</v>
      </c>
      <c r="W58" s="25">
        <f>SUMIFS('[6]1. Отчет АТС'!$F:$F,'[6]1. Отчет АТС'!$A:$A,$A58,'[6]1. Отчет АТС'!$B:$B,21)+'[6]2. Иные услуги'!$D$11+('[6]3. Услуги по передаче'!$F$11*1000)+('[6]4. СН (Установленные)'!$E$11*1000)+'[6]5. Плата за УРП'!$D$6</f>
        <v>4880.1820002339909</v>
      </c>
      <c r="X58" s="25">
        <f>SUMIFS('[6]1. Отчет АТС'!$F:$F,'[6]1. Отчет АТС'!$A:$A,$A58,'[6]1. Отчет АТС'!$B:$B,22)+'[6]2. Иные услуги'!$D$11+('[6]3. Услуги по передаче'!$F$11*1000)+('[6]4. СН (Установленные)'!$E$11*1000)+'[6]5. Плата за УРП'!$D$6</f>
        <v>4801.5320002339913</v>
      </c>
      <c r="Y58" s="25">
        <f>SUMIFS('[6]1. Отчет АТС'!$F:$F,'[6]1. Отчет АТС'!$A:$A,$A58,'[6]1. Отчет АТС'!$B:$B,23)+'[6]2. Иные услуги'!$D$11+('[6]3. Услуги по передаче'!$F$11*1000)+('[6]4. СН (Установленные)'!$E$11*1000)+'[6]5. Плата за УРП'!$D$6</f>
        <v>4228.9320002339909</v>
      </c>
    </row>
    <row r="59" spans="1:25">
      <c r="A59" s="24">
        <v>45519</v>
      </c>
      <c r="B59" s="25">
        <f>SUMIFS('[6]1. Отчет АТС'!$F:$F,'[6]1. Отчет АТС'!$A:$A,$A59,'[6]1. Отчет АТС'!$B:$B,0)+'[6]2. Иные услуги'!$D$11+('[6]3. Услуги по передаче'!$F$11*1000)+('[6]4. СН (Установленные)'!$E$11*1000)+'[6]5. Плата за УРП'!$D$6</f>
        <v>3993.3620002339912</v>
      </c>
      <c r="C59" s="25">
        <f>SUMIFS('[6]1. Отчет АТС'!$F:$F,'[6]1. Отчет АТС'!$A:$A,$A59,'[6]1. Отчет АТС'!$B:$B,1)+'[6]2. Иные услуги'!$D$11+('[6]3. Услуги по передаче'!$F$11*1000)+('[6]4. СН (Установленные)'!$E$11*1000)+'[6]5. Плата за УРП'!$D$6</f>
        <v>3960.2820002339913</v>
      </c>
      <c r="D59" s="25">
        <f>SUMIFS('[6]1. Отчет АТС'!$F:$F,'[6]1. Отчет АТС'!$A:$A,$A59,'[6]1. Отчет АТС'!$B:$B,2)+'[6]2. Иные услуги'!$D$11+('[6]3. Услуги по передаче'!$F$11*1000)+('[6]4. СН (Установленные)'!$E$11*1000)+'[6]5. Плата за УРП'!$D$6</f>
        <v>3851.1120002339912</v>
      </c>
      <c r="E59" s="25">
        <f>SUMIFS('[6]1. Отчет АТС'!$F:$F,'[6]1. Отчет АТС'!$A:$A,$A59,'[6]1. Отчет АТС'!$B:$B,3)+'[6]2. Иные услуги'!$D$11+('[6]3. Услуги по передаче'!$F$11*1000)+('[6]4. СН (Установленные)'!$E$11*1000)+'[6]5. Плата за УРП'!$D$6</f>
        <v>3634.8620002339912</v>
      </c>
      <c r="F59" s="25">
        <f>SUMIFS('[6]1. Отчет АТС'!$F:$F,'[6]1. Отчет АТС'!$A:$A,$A59,'[6]1. Отчет АТС'!$B:$B,4)+'[6]2. Иные услуги'!$D$11+('[6]3. Услуги по передаче'!$F$11*1000)+('[6]4. СН (Установленные)'!$E$11*1000)+'[6]5. Плата за УРП'!$D$6</f>
        <v>3581.6920002339912</v>
      </c>
      <c r="G59" s="25">
        <f>SUMIFS('[6]1. Отчет АТС'!$F:$F,'[6]1. Отчет АТС'!$A:$A,$A59,'[6]1. Отчет АТС'!$B:$B,5)+'[6]2. Иные услуги'!$D$11+('[6]3. Услуги по передаче'!$F$11*1000)+('[6]4. СН (Установленные)'!$E$11*1000)+'[6]5. Плата за УРП'!$D$6</f>
        <v>3783.2220002339909</v>
      </c>
      <c r="H59" s="25">
        <f>SUMIFS('[6]1. Отчет АТС'!$F:$F,'[6]1. Отчет АТС'!$A:$A,$A59,'[6]1. Отчет АТС'!$B:$B,6)+'[6]2. Иные услуги'!$D$11+('[6]3. Услуги по передаче'!$F$11*1000)+('[6]4. СН (Установленные)'!$E$11*1000)+'[6]5. Плата за УРП'!$D$6</f>
        <v>3796.1720002339912</v>
      </c>
      <c r="I59" s="25">
        <f>SUMIFS('[6]1. Отчет АТС'!$F:$F,'[6]1. Отчет АТС'!$A:$A,$A59,'[6]1. Отчет АТС'!$B:$B,7)+'[6]2. Иные услуги'!$D$11+('[6]3. Услуги по передаче'!$F$11*1000)+('[6]4. СН (Установленные)'!$E$11*1000)+'[6]5. Плата за УРП'!$D$6</f>
        <v>3981.8020002339908</v>
      </c>
      <c r="J59" s="25">
        <f>SUMIFS('[6]1. Отчет АТС'!$F:$F,'[6]1. Отчет АТС'!$A:$A,$A59,'[6]1. Отчет АТС'!$B:$B,8)+'[6]2. Иные услуги'!$D$11+('[6]3. Услуги по передаче'!$F$11*1000)+('[6]4. СН (Установленные)'!$E$11*1000)+'[6]5. Плата за УРП'!$D$6</f>
        <v>4456.1320002339908</v>
      </c>
      <c r="K59" s="25">
        <f>SUMIFS('[6]1. Отчет АТС'!$F:$F,'[6]1. Отчет АТС'!$A:$A,$A59,'[6]1. Отчет АТС'!$B:$B,9)+'[6]2. Иные услуги'!$D$11+('[6]3. Услуги по передаче'!$F$11*1000)+('[6]4. СН (Установленные)'!$E$11*1000)+'[6]5. Плата за УРП'!$D$6</f>
        <v>4883.4420002339912</v>
      </c>
      <c r="L59" s="25">
        <f>SUMIFS('[6]1. Отчет АТС'!$F:$F,'[6]1. Отчет АТС'!$A:$A,$A59,'[6]1. Отчет АТС'!$B:$B,10)+'[6]2. Иные услуги'!$D$11+('[6]3. Услуги по передаче'!$F$11*1000)+('[6]4. СН (Установленные)'!$E$11*1000)+'[6]5. Плата за УРП'!$D$6</f>
        <v>4905.8220002339913</v>
      </c>
      <c r="M59" s="25">
        <f>SUMIFS('[6]1. Отчет АТС'!$F:$F,'[6]1. Отчет АТС'!$A:$A,$A59,'[6]1. Отчет АТС'!$B:$B,11)+'[6]2. Иные услуги'!$D$11+('[6]3. Услуги по передаче'!$F$11*1000)+('[6]4. СН (Установленные)'!$E$11*1000)+'[6]5. Плата за УРП'!$D$6</f>
        <v>4913.9120002339914</v>
      </c>
      <c r="N59" s="25">
        <f>SUMIFS('[6]1. Отчет АТС'!$F:$F,'[6]1. Отчет АТС'!$A:$A,$A59,'[6]1. Отчет АТС'!$B:$B,12)+'[6]2. Иные услуги'!$D$11+('[6]3. Услуги по передаче'!$F$11*1000)+('[6]4. СН (Установленные)'!$E$11*1000)+'[6]5. Плата за УРП'!$D$6</f>
        <v>4895.6120002339903</v>
      </c>
      <c r="O59" s="25">
        <f>SUMIFS('[6]1. Отчет АТС'!$F:$F,'[6]1. Отчет АТС'!$A:$A,$A59,'[6]1. Отчет АТС'!$B:$B,13)+'[6]2. Иные услуги'!$D$11+('[6]3. Услуги по передаче'!$F$11*1000)+('[6]4. СН (Установленные)'!$E$11*1000)+'[6]5. Плата за УРП'!$D$6</f>
        <v>4889.6220002339905</v>
      </c>
      <c r="P59" s="25">
        <f>SUMIFS('[6]1. Отчет АТС'!$F:$F,'[6]1. Отчет АТС'!$A:$A,$A59,'[6]1. Отчет АТС'!$B:$B,14)+'[6]2. Иные услуги'!$D$11+('[6]3. Услуги по передаче'!$F$11*1000)+('[6]4. СН (Установленные)'!$E$11*1000)+'[6]5. Плата за УРП'!$D$6</f>
        <v>4914.0020002339916</v>
      </c>
      <c r="Q59" s="25">
        <f>SUMIFS('[6]1. Отчет АТС'!$F:$F,'[6]1. Отчет АТС'!$A:$A,$A59,'[6]1. Отчет АТС'!$B:$B,15)+'[6]2. Иные услуги'!$D$11+('[6]3. Услуги по передаче'!$F$11*1000)+('[6]4. СН (Установленные)'!$E$11*1000)+'[6]5. Плата за УРП'!$D$6</f>
        <v>4922.5620002339911</v>
      </c>
      <c r="R59" s="25">
        <f>SUMIFS('[6]1. Отчет АТС'!$F:$F,'[6]1. Отчет АТС'!$A:$A,$A59,'[6]1. Отчет АТС'!$B:$B,16)+'[6]2. Иные услуги'!$D$11+('[6]3. Услуги по передаче'!$F$11*1000)+('[6]4. СН (Установленные)'!$E$11*1000)+'[6]5. Плата за УРП'!$D$6</f>
        <v>4946.1120002339903</v>
      </c>
      <c r="S59" s="25">
        <f>SUMIFS('[6]1. Отчет АТС'!$F:$F,'[6]1. Отчет АТС'!$A:$A,$A59,'[6]1. Отчет АТС'!$B:$B,17)+'[6]2. Иные услуги'!$D$11+('[6]3. Услуги по передаче'!$F$11*1000)+('[6]4. СН (Установленные)'!$E$11*1000)+'[6]5. Плата за УРП'!$D$6</f>
        <v>4939.2420002339913</v>
      </c>
      <c r="T59" s="25">
        <f>SUMIFS('[6]1. Отчет АТС'!$F:$F,'[6]1. Отчет АТС'!$A:$A,$A59,'[6]1. Отчет АТС'!$B:$B,18)+'[6]2. Иные услуги'!$D$11+('[6]3. Услуги по передаче'!$F$11*1000)+('[6]4. СН (Установленные)'!$E$11*1000)+'[6]5. Плата за УРП'!$D$6</f>
        <v>4912.2020002339905</v>
      </c>
      <c r="U59" s="25">
        <f>SUMIFS('[6]1. Отчет АТС'!$F:$F,'[6]1. Отчет АТС'!$A:$A,$A59,'[6]1. Отчет АТС'!$B:$B,19)+'[6]2. Иные услуги'!$D$11+('[6]3. Услуги по передаче'!$F$11*1000)+('[6]4. СН (Установленные)'!$E$11*1000)+'[6]5. Плата за УРП'!$D$6</f>
        <v>4884.0520002339908</v>
      </c>
      <c r="V59" s="25">
        <f>SUMIFS('[6]1. Отчет АТС'!$F:$F,'[6]1. Отчет АТС'!$A:$A,$A59,'[6]1. Отчет АТС'!$B:$B,20)+'[6]2. Иные услуги'!$D$11+('[6]3. Услуги по передаче'!$F$11*1000)+('[6]4. СН (Установленные)'!$E$11*1000)+'[6]5. Плата за УРП'!$D$6</f>
        <v>4892.4520002339905</v>
      </c>
      <c r="W59" s="25">
        <f>SUMIFS('[6]1. Отчет АТС'!$F:$F,'[6]1. Отчет АТС'!$A:$A,$A59,'[6]1. Отчет АТС'!$B:$B,21)+'[6]2. Иные услуги'!$D$11+('[6]3. Услуги по передаче'!$F$11*1000)+('[6]4. СН (Установленные)'!$E$11*1000)+'[6]5. Плата за УРП'!$D$6</f>
        <v>4875.1820002339909</v>
      </c>
      <c r="X59" s="25">
        <f>SUMIFS('[6]1. Отчет АТС'!$F:$F,'[6]1. Отчет АТС'!$A:$A,$A59,'[6]1. Отчет АТС'!$B:$B,22)+'[6]2. Иные услуги'!$D$11+('[6]3. Услуги по передаче'!$F$11*1000)+('[6]4. СН (Установленные)'!$E$11*1000)+'[6]5. Плата за УРП'!$D$6</f>
        <v>4747.4220002339916</v>
      </c>
      <c r="Y59" s="25">
        <f>SUMIFS('[6]1. Отчет АТС'!$F:$F,'[6]1. Отчет АТС'!$A:$A,$A59,'[6]1. Отчет АТС'!$B:$B,23)+'[6]2. Иные услуги'!$D$11+('[6]3. Услуги по передаче'!$F$11*1000)+('[6]4. СН (Установленные)'!$E$11*1000)+'[6]5. Плата за УРП'!$D$6</f>
        <v>4227.0020002339916</v>
      </c>
    </row>
    <row r="60" spans="1:25">
      <c r="A60" s="24">
        <v>45520</v>
      </c>
      <c r="B60" s="25">
        <f>SUMIFS('[6]1. Отчет АТС'!$F:$F,'[6]1. Отчет АТС'!$A:$A,$A60,'[6]1. Отчет АТС'!$B:$B,0)+'[6]2. Иные услуги'!$D$11+('[6]3. Услуги по передаче'!$F$11*1000)+('[6]4. СН (Установленные)'!$E$11*1000)+'[6]5. Плата за УРП'!$D$6</f>
        <v>3958.2320002339911</v>
      </c>
      <c r="C60" s="25">
        <f>SUMIFS('[6]1. Отчет АТС'!$F:$F,'[6]1. Отчет АТС'!$A:$A,$A60,'[6]1. Отчет АТС'!$B:$B,1)+'[6]2. Иные услуги'!$D$11+('[6]3. Услуги по передаче'!$F$11*1000)+('[6]4. СН (Установленные)'!$E$11*1000)+'[6]5. Плата за УРП'!$D$6</f>
        <v>3909.4720002339909</v>
      </c>
      <c r="D60" s="25">
        <f>SUMIFS('[6]1. Отчет АТС'!$F:$F,'[6]1. Отчет АТС'!$A:$A,$A60,'[6]1. Отчет АТС'!$B:$B,2)+'[6]2. Иные услуги'!$D$11+('[6]3. Услуги по передаче'!$F$11*1000)+('[6]4. СН (Установленные)'!$E$11*1000)+'[6]5. Плата за УРП'!$D$6</f>
        <v>3803.892000233991</v>
      </c>
      <c r="E60" s="25">
        <f>SUMIFS('[6]1. Отчет АТС'!$F:$F,'[6]1. Отчет АТС'!$A:$A,$A60,'[6]1. Отчет АТС'!$B:$B,3)+'[6]2. Иные услуги'!$D$11+('[6]3. Услуги по передаче'!$F$11*1000)+('[6]4. СН (Установленные)'!$E$11*1000)+'[6]5. Плата за УРП'!$D$6</f>
        <v>3592.0420002339911</v>
      </c>
      <c r="F60" s="25">
        <f>SUMIFS('[6]1. Отчет АТС'!$F:$F,'[6]1. Отчет АТС'!$A:$A,$A60,'[6]1. Отчет АТС'!$B:$B,4)+'[6]2. Иные услуги'!$D$11+('[6]3. Услуги по передаче'!$F$11*1000)+('[6]4. СН (Установленные)'!$E$11*1000)+'[6]5. Плата за УРП'!$D$6</f>
        <v>3463.412000233991</v>
      </c>
      <c r="G60" s="25">
        <f>SUMIFS('[6]1. Отчет АТС'!$F:$F,'[6]1. Отчет АТС'!$A:$A,$A60,'[6]1. Отчет АТС'!$B:$B,5)+'[6]2. Иные услуги'!$D$11+('[6]3. Услуги по передаче'!$F$11*1000)+('[6]4. СН (Установленные)'!$E$11*1000)+'[6]5. Плата за УРП'!$D$6</f>
        <v>3725.8220002339913</v>
      </c>
      <c r="H60" s="25">
        <f>SUMIFS('[6]1. Отчет АТС'!$F:$F,'[6]1. Отчет АТС'!$A:$A,$A60,'[6]1. Отчет АТС'!$B:$B,6)+'[6]2. Иные услуги'!$D$11+('[6]3. Услуги по передаче'!$F$11*1000)+('[6]4. СН (Установленные)'!$E$11*1000)+'[6]5. Плата за УРП'!$D$6</f>
        <v>3670.892000233991</v>
      </c>
      <c r="I60" s="25">
        <f>SUMIFS('[6]1. Отчет АТС'!$F:$F,'[6]1. Отчет АТС'!$A:$A,$A60,'[6]1. Отчет АТС'!$B:$B,7)+'[6]2. Иные услуги'!$D$11+('[6]3. Услуги по передаче'!$F$11*1000)+('[6]4. СН (Установленные)'!$E$11*1000)+'[6]5. Плата за УРП'!$D$6</f>
        <v>3855.102000233991</v>
      </c>
      <c r="J60" s="25">
        <f>SUMIFS('[6]1. Отчет АТС'!$F:$F,'[6]1. Отчет АТС'!$A:$A,$A60,'[6]1. Отчет АТС'!$B:$B,8)+'[6]2. Иные услуги'!$D$11+('[6]3. Услуги по передаче'!$F$11*1000)+('[6]4. СН (Установленные)'!$E$11*1000)+'[6]5. Плата за УРП'!$D$6</f>
        <v>4254.4620002339907</v>
      </c>
      <c r="K60" s="25">
        <f>SUMIFS('[6]1. Отчет АТС'!$F:$F,'[6]1. Отчет АТС'!$A:$A,$A60,'[6]1. Отчет АТС'!$B:$B,9)+'[6]2. Иные услуги'!$D$11+('[6]3. Услуги по передаче'!$F$11*1000)+('[6]4. СН (Установленные)'!$E$11*1000)+'[6]5. Плата за УРП'!$D$6</f>
        <v>4818.4320002339909</v>
      </c>
      <c r="L60" s="25">
        <f>SUMIFS('[6]1. Отчет АТС'!$F:$F,'[6]1. Отчет АТС'!$A:$A,$A60,'[6]1. Отчет АТС'!$B:$B,10)+'[6]2. Иные услуги'!$D$11+('[6]3. Услуги по передаче'!$F$11*1000)+('[6]4. СН (Установленные)'!$E$11*1000)+'[6]5. Плата за УРП'!$D$6</f>
        <v>4881.7120002339907</v>
      </c>
      <c r="M60" s="25">
        <f>SUMIFS('[6]1. Отчет АТС'!$F:$F,'[6]1. Отчет АТС'!$A:$A,$A60,'[6]1. Отчет АТС'!$B:$B,11)+'[6]2. Иные услуги'!$D$11+('[6]3. Услуги по передаче'!$F$11*1000)+('[6]4. СН (Установленные)'!$E$11*1000)+'[6]5. Плата за УРП'!$D$6</f>
        <v>4884.3220002339913</v>
      </c>
      <c r="N60" s="25">
        <f>SUMIFS('[6]1. Отчет АТС'!$F:$F,'[6]1. Отчет АТС'!$A:$A,$A60,'[6]1. Отчет АТС'!$B:$B,12)+'[6]2. Иные услуги'!$D$11+('[6]3. Услуги по передаче'!$F$11*1000)+('[6]4. СН (Установленные)'!$E$11*1000)+'[6]5. Плата за УРП'!$D$6</f>
        <v>4891.4320002339909</v>
      </c>
      <c r="O60" s="25">
        <f>SUMIFS('[6]1. Отчет АТС'!$F:$F,'[6]1. Отчет АТС'!$A:$A,$A60,'[6]1. Отчет АТС'!$B:$B,13)+'[6]2. Иные услуги'!$D$11+('[6]3. Услуги по передаче'!$F$11*1000)+('[6]4. СН (Установленные)'!$E$11*1000)+'[6]5. Плата за УРП'!$D$6</f>
        <v>4879.8820002339908</v>
      </c>
      <c r="P60" s="25">
        <f>SUMIFS('[6]1. Отчет АТС'!$F:$F,'[6]1. Отчет АТС'!$A:$A,$A60,'[6]1. Отчет АТС'!$B:$B,14)+'[6]2. Иные услуги'!$D$11+('[6]3. Услуги по передаче'!$F$11*1000)+('[6]4. СН (Установленные)'!$E$11*1000)+'[6]5. Плата за УРП'!$D$6</f>
        <v>4886.7920002339906</v>
      </c>
      <c r="Q60" s="25">
        <f>SUMIFS('[6]1. Отчет АТС'!$F:$F,'[6]1. Отчет АТС'!$A:$A,$A60,'[6]1. Отчет АТС'!$B:$B,15)+'[6]2. Иные услуги'!$D$11+('[6]3. Услуги по передаче'!$F$11*1000)+('[6]4. СН (Установленные)'!$E$11*1000)+'[6]5. Плата за УРП'!$D$6</f>
        <v>4884.3220002339913</v>
      </c>
      <c r="R60" s="25">
        <f>SUMIFS('[6]1. Отчет АТС'!$F:$F,'[6]1. Отчет АТС'!$A:$A,$A60,'[6]1. Отчет АТС'!$B:$B,16)+'[6]2. Иные услуги'!$D$11+('[6]3. Услуги по передаче'!$F$11*1000)+('[6]4. СН (Установленные)'!$E$11*1000)+'[6]5. Плата за УРП'!$D$6</f>
        <v>4896.5720002339913</v>
      </c>
      <c r="S60" s="25">
        <f>SUMIFS('[6]1. Отчет АТС'!$F:$F,'[6]1. Отчет АТС'!$A:$A,$A60,'[6]1. Отчет АТС'!$B:$B,17)+'[6]2. Иные услуги'!$D$11+('[6]3. Услуги по передаче'!$F$11*1000)+('[6]4. СН (Установленные)'!$E$11*1000)+'[6]5. Плата за УРП'!$D$6</f>
        <v>4895.2020002339905</v>
      </c>
      <c r="T60" s="25">
        <f>SUMIFS('[6]1. Отчет АТС'!$F:$F,'[6]1. Отчет АТС'!$A:$A,$A60,'[6]1. Отчет АТС'!$B:$B,18)+'[6]2. Иные услуги'!$D$11+('[6]3. Услуги по передаче'!$F$11*1000)+('[6]4. СН (Установленные)'!$E$11*1000)+'[6]5. Плата за УРП'!$D$6</f>
        <v>4899.9820002339911</v>
      </c>
      <c r="U60" s="25">
        <f>SUMIFS('[6]1. Отчет АТС'!$F:$F,'[6]1. Отчет АТС'!$A:$A,$A60,'[6]1. Отчет АТС'!$B:$B,19)+'[6]2. Иные услуги'!$D$11+('[6]3. Услуги по передаче'!$F$11*1000)+('[6]4. СН (Установленные)'!$E$11*1000)+'[6]5. Плата за УРП'!$D$6</f>
        <v>4886.7120002339907</v>
      </c>
      <c r="V60" s="25">
        <f>SUMIFS('[6]1. Отчет АТС'!$F:$F,'[6]1. Отчет АТС'!$A:$A,$A60,'[6]1. Отчет АТС'!$B:$B,20)+'[6]2. Иные услуги'!$D$11+('[6]3. Услуги по передаче'!$F$11*1000)+('[6]4. СН (Установленные)'!$E$11*1000)+'[6]5. Плата за УРП'!$D$6</f>
        <v>4898.2720002339911</v>
      </c>
      <c r="W60" s="25">
        <f>SUMIFS('[6]1. Отчет АТС'!$F:$F,'[6]1. Отчет АТС'!$A:$A,$A60,'[6]1. Отчет АТС'!$B:$B,21)+'[6]2. Иные услуги'!$D$11+('[6]3. Услуги по передаче'!$F$11*1000)+('[6]4. СН (Установленные)'!$E$11*1000)+'[6]5. Плата за УРП'!$D$6</f>
        <v>4872.0120002339909</v>
      </c>
      <c r="X60" s="25">
        <f>SUMIFS('[6]1. Отчет АТС'!$F:$F,'[6]1. Отчет АТС'!$A:$A,$A60,'[6]1. Отчет АТС'!$B:$B,22)+'[6]2. Иные услуги'!$D$11+('[6]3. Услуги по передаче'!$F$11*1000)+('[6]4. СН (Установленные)'!$E$11*1000)+'[6]5. Плата за УРП'!$D$6</f>
        <v>4652.4120002339914</v>
      </c>
      <c r="Y60" s="25">
        <f>SUMIFS('[6]1. Отчет АТС'!$F:$F,'[6]1. Отчет АТС'!$A:$A,$A60,'[6]1. Отчет АТС'!$B:$B,23)+'[6]2. Иные услуги'!$D$11+('[6]3. Услуги по передаче'!$F$11*1000)+('[6]4. СН (Установленные)'!$E$11*1000)+'[6]5. Плата за УРП'!$D$6</f>
        <v>4233.7520002339916</v>
      </c>
    </row>
    <row r="61" spans="1:25">
      <c r="A61" s="24">
        <v>45521</v>
      </c>
      <c r="B61" s="25">
        <f>SUMIFS('[6]1. Отчет АТС'!$F:$F,'[6]1. Отчет АТС'!$A:$A,$A61,'[6]1. Отчет АТС'!$B:$B,0)+'[6]2. Иные услуги'!$D$11+('[6]3. Услуги по передаче'!$F$11*1000)+('[6]4. СН (Установленные)'!$E$11*1000)+'[6]5. Плата за УРП'!$D$6</f>
        <v>4016.3120002339911</v>
      </c>
      <c r="C61" s="25">
        <f>SUMIFS('[6]1. Отчет АТС'!$F:$F,'[6]1. Отчет АТС'!$A:$A,$A61,'[6]1. Отчет АТС'!$B:$B,1)+'[6]2. Иные услуги'!$D$11+('[6]3. Услуги по передаче'!$F$11*1000)+('[6]4. СН (Установленные)'!$E$11*1000)+'[6]5. Плата за УРП'!$D$6</f>
        <v>3948.142000233991</v>
      </c>
      <c r="D61" s="25">
        <f>SUMIFS('[6]1. Отчет АТС'!$F:$F,'[6]1. Отчет АТС'!$A:$A,$A61,'[6]1. Отчет АТС'!$B:$B,2)+'[6]2. Иные услуги'!$D$11+('[6]3. Услуги по передаче'!$F$11*1000)+('[6]4. СН (Установленные)'!$E$11*1000)+'[6]5. Плата за УРП'!$D$6</f>
        <v>3857.7220002339909</v>
      </c>
      <c r="E61" s="25">
        <f>SUMIFS('[6]1. Отчет АТС'!$F:$F,'[6]1. Отчет АТС'!$A:$A,$A61,'[6]1. Отчет АТС'!$B:$B,3)+'[6]2. Иные услуги'!$D$11+('[6]3. Услуги по передаче'!$F$11*1000)+('[6]4. СН (Установленные)'!$E$11*1000)+'[6]5. Плата за УРП'!$D$6</f>
        <v>3743.9920002339909</v>
      </c>
      <c r="F61" s="25">
        <f>SUMIFS('[6]1. Отчет АТС'!$F:$F,'[6]1. Отчет АТС'!$A:$A,$A61,'[6]1. Отчет АТС'!$B:$B,4)+'[6]2. Иные услуги'!$D$11+('[6]3. Услуги по передаче'!$F$11*1000)+('[6]4. СН (Установленные)'!$E$11*1000)+'[6]5. Плата за УРП'!$D$6</f>
        <v>3809.7620002339909</v>
      </c>
      <c r="G61" s="25">
        <f>SUMIFS('[6]1. Отчет АТС'!$F:$F,'[6]1. Отчет АТС'!$A:$A,$A61,'[6]1. Отчет АТС'!$B:$B,5)+'[6]2. Иные услуги'!$D$11+('[6]3. Услуги по передаче'!$F$11*1000)+('[6]4. СН (Установленные)'!$E$11*1000)+'[6]5. Плата за УРП'!$D$6</f>
        <v>3922.602000233991</v>
      </c>
      <c r="H61" s="25">
        <f>SUMIFS('[6]1. Отчет АТС'!$F:$F,'[6]1. Отчет АТС'!$A:$A,$A61,'[6]1. Отчет АТС'!$B:$B,6)+'[6]2. Иные услуги'!$D$11+('[6]3. Услуги по передаче'!$F$11*1000)+('[6]4. СН (Установленные)'!$E$11*1000)+'[6]5. Плата за УРП'!$D$6</f>
        <v>4003.142000233991</v>
      </c>
      <c r="I61" s="25">
        <f>SUMIFS('[6]1. Отчет АТС'!$F:$F,'[6]1. Отчет АТС'!$A:$A,$A61,'[6]1. Отчет АТС'!$B:$B,7)+'[6]2. Иные услуги'!$D$11+('[6]3. Услуги по передаче'!$F$11*1000)+('[6]4. СН (Установленные)'!$E$11*1000)+'[6]5. Плата за УРП'!$D$6</f>
        <v>4235.1820002339909</v>
      </c>
      <c r="J61" s="25">
        <f>SUMIFS('[6]1. Отчет АТС'!$F:$F,'[6]1. Отчет АТС'!$A:$A,$A61,'[6]1. Отчет АТС'!$B:$B,8)+'[6]2. Иные услуги'!$D$11+('[6]3. Услуги по передаче'!$F$11*1000)+('[6]4. СН (Установленные)'!$E$11*1000)+'[6]5. Плата за УРП'!$D$6</f>
        <v>4836.102000233991</v>
      </c>
      <c r="K61" s="25">
        <f>SUMIFS('[6]1. Отчет АТС'!$F:$F,'[6]1. Отчет АТС'!$A:$A,$A61,'[6]1. Отчет АТС'!$B:$B,9)+'[6]2. Иные услуги'!$D$11+('[6]3. Услуги по передаче'!$F$11*1000)+('[6]4. СН (Установленные)'!$E$11*1000)+'[6]5. Плата за УРП'!$D$6</f>
        <v>4893.4920002339913</v>
      </c>
      <c r="L61" s="25">
        <f>SUMIFS('[6]1. Отчет АТС'!$F:$F,'[6]1. Отчет АТС'!$A:$A,$A61,'[6]1. Отчет АТС'!$B:$B,10)+'[6]2. Иные услуги'!$D$11+('[6]3. Услуги по передаче'!$F$11*1000)+('[6]4. СН (Установленные)'!$E$11*1000)+'[6]5. Плата за УРП'!$D$6</f>
        <v>4909.7220002339909</v>
      </c>
      <c r="M61" s="25">
        <f>SUMIFS('[6]1. Отчет АТС'!$F:$F,'[6]1. Отчет АТС'!$A:$A,$A61,'[6]1. Отчет АТС'!$B:$B,11)+'[6]2. Иные услуги'!$D$11+('[6]3. Услуги по передаче'!$F$11*1000)+('[6]4. СН (Установленные)'!$E$11*1000)+'[6]5. Плата за УРП'!$D$6</f>
        <v>4913.1820002339909</v>
      </c>
      <c r="N61" s="25">
        <f>SUMIFS('[6]1. Отчет АТС'!$F:$F,'[6]1. Отчет АТС'!$A:$A,$A61,'[6]1. Отчет АТС'!$B:$B,12)+'[6]2. Иные услуги'!$D$11+('[6]3. Услуги по передаче'!$F$11*1000)+('[6]4. СН (Установленные)'!$E$11*1000)+'[6]5. Плата за УРП'!$D$6</f>
        <v>4911.1820002339909</v>
      </c>
      <c r="O61" s="25">
        <f>SUMIFS('[6]1. Отчет АТС'!$F:$F,'[6]1. Отчет АТС'!$A:$A,$A61,'[6]1. Отчет АТС'!$B:$B,13)+'[6]2. Иные услуги'!$D$11+('[6]3. Услуги по передаче'!$F$11*1000)+('[6]4. СН (Установленные)'!$E$11*1000)+'[6]5. Плата за УРП'!$D$6</f>
        <v>4908.1920002339912</v>
      </c>
      <c r="P61" s="25">
        <f>SUMIFS('[6]1. Отчет АТС'!$F:$F,'[6]1. Отчет АТС'!$A:$A,$A61,'[6]1. Отчет АТС'!$B:$B,14)+'[6]2. Иные услуги'!$D$11+('[6]3. Услуги по передаче'!$F$11*1000)+('[6]4. СН (Установленные)'!$E$11*1000)+'[6]5. Плата за УРП'!$D$6</f>
        <v>4916.0420002339906</v>
      </c>
      <c r="Q61" s="25">
        <f>SUMIFS('[6]1. Отчет АТС'!$F:$F,'[6]1. Отчет АТС'!$A:$A,$A61,'[6]1. Отчет АТС'!$B:$B,15)+'[6]2. Иные услуги'!$D$11+('[6]3. Услуги по передаче'!$F$11*1000)+('[6]4. СН (Установленные)'!$E$11*1000)+'[6]5. Плата за УРП'!$D$6</f>
        <v>4914.2120002339907</v>
      </c>
      <c r="R61" s="25">
        <f>SUMIFS('[6]1. Отчет АТС'!$F:$F,'[6]1. Отчет АТС'!$A:$A,$A61,'[6]1. Отчет АТС'!$B:$B,16)+'[6]2. Иные услуги'!$D$11+('[6]3. Услуги по передаче'!$F$11*1000)+('[6]4. СН (Установленные)'!$E$11*1000)+'[6]5. Плата за УРП'!$D$6</f>
        <v>4918.7920002339906</v>
      </c>
      <c r="S61" s="25">
        <f>SUMIFS('[6]1. Отчет АТС'!$F:$F,'[6]1. Отчет АТС'!$A:$A,$A61,'[6]1. Отчет АТС'!$B:$B,17)+'[6]2. Иные услуги'!$D$11+('[6]3. Услуги по передаче'!$F$11*1000)+('[6]4. СН (Установленные)'!$E$11*1000)+'[6]5. Плата за УРП'!$D$6</f>
        <v>4916.5720002339913</v>
      </c>
      <c r="T61" s="25">
        <f>SUMIFS('[6]1. Отчет АТС'!$F:$F,'[6]1. Отчет АТС'!$A:$A,$A61,'[6]1. Отчет АТС'!$B:$B,18)+'[6]2. Иные услуги'!$D$11+('[6]3. Услуги по передаче'!$F$11*1000)+('[6]4. СН (Установленные)'!$E$11*1000)+'[6]5. Плата за УРП'!$D$6</f>
        <v>4910.8820002339908</v>
      </c>
      <c r="U61" s="25">
        <f>SUMIFS('[6]1. Отчет АТС'!$F:$F,'[6]1. Отчет АТС'!$A:$A,$A61,'[6]1. Отчет АТС'!$B:$B,19)+'[6]2. Иные услуги'!$D$11+('[6]3. Услуги по передаче'!$F$11*1000)+('[6]4. СН (Установленные)'!$E$11*1000)+'[6]5. Плата за УРП'!$D$6</f>
        <v>4894.7620002339909</v>
      </c>
      <c r="V61" s="25">
        <f>SUMIFS('[6]1. Отчет АТС'!$F:$F,'[6]1. Отчет АТС'!$A:$A,$A61,'[6]1. Отчет АТС'!$B:$B,20)+'[6]2. Иные услуги'!$D$11+('[6]3. Услуги по передаче'!$F$11*1000)+('[6]4. СН (Установленные)'!$E$11*1000)+'[6]5. Плата за УРП'!$D$6</f>
        <v>4897.3420002339908</v>
      </c>
      <c r="W61" s="25">
        <f>SUMIFS('[6]1. Отчет АТС'!$F:$F,'[6]1. Отчет АТС'!$A:$A,$A61,'[6]1. Отчет АТС'!$B:$B,21)+'[6]2. Иные услуги'!$D$11+('[6]3. Услуги по передаче'!$F$11*1000)+('[6]4. СН (Установленные)'!$E$11*1000)+'[6]5. Плата за УРП'!$D$6</f>
        <v>4889.0420002339906</v>
      </c>
      <c r="X61" s="25">
        <f>SUMIFS('[6]1. Отчет АТС'!$F:$F,'[6]1. Отчет АТС'!$A:$A,$A61,'[6]1. Отчет АТС'!$B:$B,22)+'[6]2. Иные услуги'!$D$11+('[6]3. Услуги по передаче'!$F$11*1000)+('[6]4. СН (Установленные)'!$E$11*1000)+'[6]5. Плата за УРП'!$D$6</f>
        <v>4606.9920002339913</v>
      </c>
      <c r="Y61" s="25">
        <f>SUMIFS('[6]1. Отчет АТС'!$F:$F,'[6]1. Отчет АТС'!$A:$A,$A61,'[6]1. Отчет АТС'!$B:$B,23)+'[6]2. Иные услуги'!$D$11+('[6]3. Услуги по передаче'!$F$11*1000)+('[6]4. СН (Установленные)'!$E$11*1000)+'[6]5. Плата за УРП'!$D$6</f>
        <v>4229.2020002339914</v>
      </c>
    </row>
    <row r="62" spans="1:25">
      <c r="A62" s="24">
        <v>45522</v>
      </c>
      <c r="B62" s="25">
        <f>SUMIFS('[6]1. Отчет АТС'!$F:$F,'[6]1. Отчет АТС'!$A:$A,$A62,'[6]1. Отчет АТС'!$B:$B,0)+'[6]2. Иные услуги'!$D$11+('[6]3. Услуги по передаче'!$F$11*1000)+('[6]4. СН (Установленные)'!$E$11*1000)+'[6]5. Плата за УРП'!$D$6</f>
        <v>4006.7220002339909</v>
      </c>
      <c r="C62" s="25">
        <f>SUMIFS('[6]1. Отчет АТС'!$F:$F,'[6]1. Отчет АТС'!$A:$A,$A62,'[6]1. Отчет АТС'!$B:$B,1)+'[6]2. Иные услуги'!$D$11+('[6]3. Услуги по передаче'!$F$11*1000)+('[6]4. СН (Установленные)'!$E$11*1000)+'[6]5. Плата за УРП'!$D$6</f>
        <v>3917.0920002339913</v>
      </c>
      <c r="D62" s="25">
        <f>SUMIFS('[6]1. Отчет АТС'!$F:$F,'[6]1. Отчет АТС'!$A:$A,$A62,'[6]1. Отчет АТС'!$B:$B,2)+'[6]2. Иные услуги'!$D$11+('[6]3. Услуги по передаче'!$F$11*1000)+('[6]4. СН (Установленные)'!$E$11*1000)+'[6]5. Плата за УРП'!$D$6</f>
        <v>3746.4320002339909</v>
      </c>
      <c r="E62" s="25">
        <f>SUMIFS('[6]1. Отчет АТС'!$F:$F,'[6]1. Отчет АТС'!$A:$A,$A62,'[6]1. Отчет АТС'!$B:$B,3)+'[6]2. Иные услуги'!$D$11+('[6]3. Услуги по передаче'!$F$11*1000)+('[6]4. СН (Установленные)'!$E$11*1000)+'[6]5. Плата за УРП'!$D$6</f>
        <v>3683.4820002339911</v>
      </c>
      <c r="F62" s="25">
        <f>SUMIFS('[6]1. Отчет АТС'!$F:$F,'[6]1. Отчет АТС'!$A:$A,$A62,'[6]1. Отчет АТС'!$B:$B,4)+'[6]2. Иные услуги'!$D$11+('[6]3. Услуги по передаче'!$F$11*1000)+('[6]4. СН (Установленные)'!$E$11*1000)+'[6]5. Плата за УРП'!$D$6</f>
        <v>3668.1320002339912</v>
      </c>
      <c r="G62" s="25">
        <f>SUMIFS('[6]1. Отчет АТС'!$F:$F,'[6]1. Отчет АТС'!$A:$A,$A62,'[6]1. Отчет АТС'!$B:$B,5)+'[6]2. Иные услуги'!$D$11+('[6]3. Услуги по передаче'!$F$11*1000)+('[6]4. СН (Установленные)'!$E$11*1000)+'[6]5. Плата за УРП'!$D$6</f>
        <v>3899.602000233991</v>
      </c>
      <c r="H62" s="25">
        <f>SUMIFS('[6]1. Отчет АТС'!$F:$F,'[6]1. Отчет АТС'!$A:$A,$A62,'[6]1. Отчет АТС'!$B:$B,6)+'[6]2. Иные услуги'!$D$11+('[6]3. Услуги по передаче'!$F$11*1000)+('[6]4. СН (Установленные)'!$E$11*1000)+'[6]5. Плата за УРП'!$D$6</f>
        <v>4001.2020002339914</v>
      </c>
      <c r="I62" s="25">
        <f>SUMIFS('[6]1. Отчет АТС'!$F:$F,'[6]1. Отчет АТС'!$A:$A,$A62,'[6]1. Отчет АТС'!$B:$B,7)+'[6]2. Иные услуги'!$D$11+('[6]3. Услуги по передаче'!$F$11*1000)+('[6]4. СН (Установленные)'!$E$11*1000)+'[6]5. Плата за УРП'!$D$6</f>
        <v>4311.7020002339914</v>
      </c>
      <c r="J62" s="25">
        <f>SUMIFS('[6]1. Отчет АТС'!$F:$F,'[6]1. Отчет АТС'!$A:$A,$A62,'[6]1. Отчет АТС'!$B:$B,8)+'[6]2. Иные услуги'!$D$11+('[6]3. Услуги по передаче'!$F$11*1000)+('[6]4. СН (Установленные)'!$E$11*1000)+'[6]5. Плата за УРП'!$D$6</f>
        <v>4880.352000233991</v>
      </c>
      <c r="K62" s="25">
        <f>SUMIFS('[6]1. Отчет АТС'!$F:$F,'[6]1. Отчет АТС'!$A:$A,$A62,'[6]1. Отчет АТС'!$B:$B,9)+'[6]2. Иные услуги'!$D$11+('[6]3. Услуги по передаче'!$F$11*1000)+('[6]4. СН (Установленные)'!$E$11*1000)+'[6]5. Плата за УРП'!$D$6</f>
        <v>4925.4220002339907</v>
      </c>
      <c r="L62" s="25">
        <f>SUMIFS('[6]1. Отчет АТС'!$F:$F,'[6]1. Отчет АТС'!$A:$A,$A62,'[6]1. Отчет АТС'!$B:$B,10)+'[6]2. Иные услуги'!$D$11+('[6]3. Услуги по передаче'!$F$11*1000)+('[6]4. СН (Установленные)'!$E$11*1000)+'[6]5. Плата за УРП'!$D$6</f>
        <v>4998.6520002339912</v>
      </c>
      <c r="M62" s="25">
        <f>SUMIFS('[6]1. Отчет АТС'!$F:$F,'[6]1. Отчет АТС'!$A:$A,$A62,'[6]1. Отчет АТС'!$B:$B,11)+'[6]2. Иные услуги'!$D$11+('[6]3. Услуги по передаче'!$F$11*1000)+('[6]4. СН (Установленные)'!$E$11*1000)+'[6]5. Плата за УРП'!$D$6</f>
        <v>5018.6220002339905</v>
      </c>
      <c r="N62" s="25">
        <f>SUMIFS('[6]1. Отчет АТС'!$F:$F,'[6]1. Отчет АТС'!$A:$A,$A62,'[6]1. Отчет АТС'!$B:$B,12)+'[6]2. Иные услуги'!$D$11+('[6]3. Услуги по передаче'!$F$11*1000)+('[6]4. СН (Установленные)'!$E$11*1000)+'[6]5. Плата за УРП'!$D$6</f>
        <v>5023.0420002339906</v>
      </c>
      <c r="O62" s="25">
        <f>SUMIFS('[6]1. Отчет АТС'!$F:$F,'[6]1. Отчет АТС'!$A:$A,$A62,'[6]1. Отчет АТС'!$B:$B,13)+'[6]2. Иные услуги'!$D$11+('[6]3. Услуги по передаче'!$F$11*1000)+('[6]4. СН (Установленные)'!$E$11*1000)+'[6]5. Плата за УРП'!$D$6</f>
        <v>5055.6520002339912</v>
      </c>
      <c r="P62" s="25">
        <f>SUMIFS('[6]1. Отчет АТС'!$F:$F,'[6]1. Отчет АТС'!$A:$A,$A62,'[6]1. Отчет АТС'!$B:$B,14)+'[6]2. Иные услуги'!$D$11+('[6]3. Услуги по передаче'!$F$11*1000)+('[6]4. СН (Установленные)'!$E$11*1000)+'[6]5. Плата за УРП'!$D$6</f>
        <v>5099.2920002339906</v>
      </c>
      <c r="Q62" s="25">
        <f>SUMIFS('[6]1. Отчет АТС'!$F:$F,'[6]1. Отчет АТС'!$A:$A,$A62,'[6]1. Отчет АТС'!$B:$B,15)+'[6]2. Иные услуги'!$D$11+('[6]3. Услуги по передаче'!$F$11*1000)+('[6]4. СН (Установленные)'!$E$11*1000)+'[6]5. Плата за УРП'!$D$6</f>
        <v>5031.1920002339912</v>
      </c>
      <c r="R62" s="25">
        <f>SUMIFS('[6]1. Отчет АТС'!$F:$F,'[6]1. Отчет АТС'!$A:$A,$A62,'[6]1. Отчет АТС'!$B:$B,16)+'[6]2. Иные услуги'!$D$11+('[6]3. Услуги по передаче'!$F$11*1000)+('[6]4. СН (Установленные)'!$E$11*1000)+'[6]5. Плата за УРП'!$D$6</f>
        <v>5033.9820002339911</v>
      </c>
      <c r="S62" s="25">
        <f>SUMIFS('[6]1. Отчет АТС'!$F:$F,'[6]1. Отчет АТС'!$A:$A,$A62,'[6]1. Отчет АТС'!$B:$B,17)+'[6]2. Иные услуги'!$D$11+('[6]3. Услуги по передаче'!$F$11*1000)+('[6]4. СН (Установленные)'!$E$11*1000)+'[6]5. Плата за УРП'!$D$6</f>
        <v>5034.2820002339904</v>
      </c>
      <c r="T62" s="25">
        <f>SUMIFS('[6]1. Отчет АТС'!$F:$F,'[6]1. Отчет АТС'!$A:$A,$A62,'[6]1. Отчет АТС'!$B:$B,18)+'[6]2. Иные услуги'!$D$11+('[6]3. Услуги по передаче'!$F$11*1000)+('[6]4. СН (Установленные)'!$E$11*1000)+'[6]5. Плата за УРП'!$D$6</f>
        <v>5035.0220002339911</v>
      </c>
      <c r="U62" s="25">
        <f>SUMIFS('[6]1. Отчет АТС'!$F:$F,'[6]1. Отчет АТС'!$A:$A,$A62,'[6]1. Отчет АТС'!$B:$B,19)+'[6]2. Иные услуги'!$D$11+('[6]3. Услуги по передаче'!$F$11*1000)+('[6]4. СН (Установленные)'!$E$11*1000)+'[6]5. Плата за УРП'!$D$6</f>
        <v>4954.5620002339911</v>
      </c>
      <c r="V62" s="25">
        <f>SUMIFS('[6]1. Отчет АТС'!$F:$F,'[6]1. Отчет АТС'!$A:$A,$A62,'[6]1. Отчет АТС'!$B:$B,20)+'[6]2. Иные услуги'!$D$11+('[6]3. Услуги по передаче'!$F$11*1000)+('[6]4. СН (Установленные)'!$E$11*1000)+'[6]5. Плата за УРП'!$D$6</f>
        <v>4958.602000233991</v>
      </c>
      <c r="W62" s="25">
        <f>SUMIFS('[6]1. Отчет АТС'!$F:$F,'[6]1. Отчет АТС'!$A:$A,$A62,'[6]1. Отчет АТС'!$B:$B,21)+'[6]2. Иные услуги'!$D$11+('[6]3. Услуги по передаче'!$F$11*1000)+('[6]4. СН (Установленные)'!$E$11*1000)+'[6]5. Плата за УРП'!$D$6</f>
        <v>4918.2820002339904</v>
      </c>
      <c r="X62" s="25">
        <f>SUMIFS('[6]1. Отчет АТС'!$F:$F,'[6]1. Отчет АТС'!$A:$A,$A62,'[6]1. Отчет АТС'!$B:$B,22)+'[6]2. Иные услуги'!$D$11+('[6]3. Услуги по передаче'!$F$11*1000)+('[6]4. СН (Установленные)'!$E$11*1000)+'[6]5. Плата за УРП'!$D$6</f>
        <v>4860.1220002339905</v>
      </c>
      <c r="Y62" s="25">
        <f>SUMIFS('[6]1. Отчет АТС'!$F:$F,'[6]1. Отчет АТС'!$A:$A,$A62,'[6]1. Отчет АТС'!$B:$B,23)+'[6]2. Иные услуги'!$D$11+('[6]3. Услуги по передаче'!$F$11*1000)+('[6]4. СН (Установленные)'!$E$11*1000)+'[6]5. Плата за УРП'!$D$6</f>
        <v>4305.7120002339907</v>
      </c>
    </row>
    <row r="63" spans="1:25">
      <c r="A63" s="24">
        <v>45523</v>
      </c>
      <c r="B63" s="25">
        <f>SUMIFS('[6]1. Отчет АТС'!$F:$F,'[6]1. Отчет АТС'!$A:$A,$A63,'[6]1. Отчет АТС'!$B:$B,0)+'[6]2. Иные услуги'!$D$11+('[6]3. Услуги по передаче'!$F$11*1000)+('[6]4. СН (Установленные)'!$E$11*1000)+'[6]5. Плата за УРП'!$D$6</f>
        <v>4032.1620002339914</v>
      </c>
      <c r="C63" s="25">
        <f>SUMIFS('[6]1. Отчет АТС'!$F:$F,'[6]1. Отчет АТС'!$A:$A,$A63,'[6]1. Отчет АТС'!$B:$B,1)+'[6]2. Иные услуги'!$D$11+('[6]3. Услуги по передаче'!$F$11*1000)+('[6]4. СН (Установленные)'!$E$11*1000)+'[6]5. Плата за УРП'!$D$6</f>
        <v>3984.3220002339913</v>
      </c>
      <c r="D63" s="25">
        <f>SUMIFS('[6]1. Отчет АТС'!$F:$F,'[6]1. Отчет АТС'!$A:$A,$A63,'[6]1. Отчет АТС'!$B:$B,2)+'[6]2. Иные услуги'!$D$11+('[6]3. Услуги по передаче'!$F$11*1000)+('[6]4. СН (Установленные)'!$E$11*1000)+'[6]5. Плата за УРП'!$D$6</f>
        <v>3780.1320002339912</v>
      </c>
      <c r="E63" s="25">
        <f>SUMIFS('[6]1. Отчет АТС'!$F:$F,'[6]1. Отчет АТС'!$A:$A,$A63,'[6]1. Отчет АТС'!$B:$B,3)+'[6]2. Иные услуги'!$D$11+('[6]3. Услуги по передаче'!$F$11*1000)+('[6]4. СН (Установленные)'!$E$11*1000)+'[6]5. Плата за УРП'!$D$6</f>
        <v>3636.0620002339911</v>
      </c>
      <c r="F63" s="25">
        <f>SUMIFS('[6]1. Отчет АТС'!$F:$F,'[6]1. Отчет АТС'!$A:$A,$A63,'[6]1. Отчет АТС'!$B:$B,4)+'[6]2. Иные услуги'!$D$11+('[6]3. Услуги по передаче'!$F$11*1000)+('[6]4. СН (Установленные)'!$E$11*1000)+'[6]5. Плата за УРП'!$D$6</f>
        <v>3619.5520002339908</v>
      </c>
      <c r="G63" s="25">
        <f>SUMIFS('[6]1. Отчет АТС'!$F:$F,'[6]1. Отчет АТС'!$A:$A,$A63,'[6]1. Отчет АТС'!$B:$B,5)+'[6]2. Иные услуги'!$D$11+('[6]3. Услуги по передаче'!$F$11*1000)+('[6]4. СН (Установленные)'!$E$11*1000)+'[6]5. Плата за УРП'!$D$6</f>
        <v>3926.6820002339909</v>
      </c>
      <c r="H63" s="25">
        <f>SUMIFS('[6]1. Отчет АТС'!$F:$F,'[6]1. Отчет АТС'!$A:$A,$A63,'[6]1. Отчет АТС'!$B:$B,6)+'[6]2. Иные услуги'!$D$11+('[6]3. Услуги по передаче'!$F$11*1000)+('[6]4. СН (Установленные)'!$E$11*1000)+'[6]5. Плата за УРП'!$D$6</f>
        <v>4021.9720002339909</v>
      </c>
      <c r="I63" s="25">
        <f>SUMIFS('[6]1. Отчет АТС'!$F:$F,'[6]1. Отчет АТС'!$A:$A,$A63,'[6]1. Отчет АТС'!$B:$B,7)+'[6]2. Иные услуги'!$D$11+('[6]3. Услуги по передаче'!$F$11*1000)+('[6]4. СН (Установленные)'!$E$11*1000)+'[6]5. Плата за УРП'!$D$6</f>
        <v>4353.7820002339913</v>
      </c>
      <c r="J63" s="25">
        <f>SUMIFS('[6]1. Отчет АТС'!$F:$F,'[6]1. Отчет АТС'!$A:$A,$A63,'[6]1. Отчет АТС'!$B:$B,8)+'[6]2. Иные услуги'!$D$11+('[6]3. Услуги по передаче'!$F$11*1000)+('[6]4. СН (Установленные)'!$E$11*1000)+'[6]5. Плата за УРП'!$D$6</f>
        <v>4906.9120002339914</v>
      </c>
      <c r="K63" s="25">
        <f>SUMIFS('[6]1. Отчет АТС'!$F:$F,'[6]1. Отчет АТС'!$A:$A,$A63,'[6]1. Отчет АТС'!$B:$B,9)+'[6]2. Иные услуги'!$D$11+('[6]3. Услуги по передаче'!$F$11*1000)+('[6]4. СН (Установленные)'!$E$11*1000)+'[6]5. Плата за УРП'!$D$6</f>
        <v>5017.5320002339904</v>
      </c>
      <c r="L63" s="25">
        <f>SUMIFS('[6]1. Отчет АТС'!$F:$F,'[6]1. Отчет АТС'!$A:$A,$A63,'[6]1. Отчет АТС'!$B:$B,10)+'[6]2. Иные услуги'!$D$11+('[6]3. Услуги по передаче'!$F$11*1000)+('[6]4. СН (Установленные)'!$E$11*1000)+'[6]5. Плата за УРП'!$D$6</f>
        <v>5140.0920002339908</v>
      </c>
      <c r="M63" s="25">
        <f>SUMIFS('[6]1. Отчет АТС'!$F:$F,'[6]1. Отчет АТС'!$A:$A,$A63,'[6]1. Отчет АТС'!$B:$B,11)+'[6]2. Иные услуги'!$D$11+('[6]3. Услуги по передаче'!$F$11*1000)+('[6]4. СН (Установленные)'!$E$11*1000)+'[6]5. Плата за УРП'!$D$6</f>
        <v>5181.7820002339904</v>
      </c>
      <c r="N63" s="25">
        <f>SUMIFS('[6]1. Отчет АТС'!$F:$F,'[6]1. Отчет АТС'!$A:$A,$A63,'[6]1. Отчет АТС'!$B:$B,12)+'[6]2. Иные услуги'!$D$11+('[6]3. Услуги по передаче'!$F$11*1000)+('[6]4. СН (Установленные)'!$E$11*1000)+'[6]5. Плата за УРП'!$D$6</f>
        <v>5197.0920002339908</v>
      </c>
      <c r="O63" s="25">
        <f>SUMIFS('[6]1. Отчет АТС'!$F:$F,'[6]1. Отчет АТС'!$A:$A,$A63,'[6]1. Отчет АТС'!$B:$B,13)+'[6]2. Иные услуги'!$D$11+('[6]3. Услуги по передаче'!$F$11*1000)+('[6]4. СН (Установленные)'!$E$11*1000)+'[6]5. Плата за УРП'!$D$6</f>
        <v>5213.8720002339905</v>
      </c>
      <c r="P63" s="25">
        <f>SUMIFS('[6]1. Отчет АТС'!$F:$F,'[6]1. Отчет АТС'!$A:$A,$A63,'[6]1. Отчет АТС'!$B:$B,14)+'[6]2. Иные услуги'!$D$11+('[6]3. Услуги по передаче'!$F$11*1000)+('[6]4. СН (Установленные)'!$E$11*1000)+'[6]5. Плата за УРП'!$D$6</f>
        <v>5247.2320002339911</v>
      </c>
      <c r="Q63" s="25">
        <f>SUMIFS('[6]1. Отчет АТС'!$F:$F,'[6]1. Отчет АТС'!$A:$A,$A63,'[6]1. Отчет АТС'!$B:$B,15)+'[6]2. Иные услуги'!$D$11+('[6]3. Услуги по передаче'!$F$11*1000)+('[6]4. СН (Установленные)'!$E$11*1000)+'[6]5. Плата за УРП'!$D$6</f>
        <v>5264.9220002339907</v>
      </c>
      <c r="R63" s="25">
        <f>SUMIFS('[6]1. Отчет АТС'!$F:$F,'[6]1. Отчет АТС'!$A:$A,$A63,'[6]1. Отчет АТС'!$B:$B,16)+'[6]2. Иные услуги'!$D$11+('[6]3. Услуги по передаче'!$F$11*1000)+('[6]4. СН (Установленные)'!$E$11*1000)+'[6]5. Плата за УРП'!$D$6</f>
        <v>5272.3020002339908</v>
      </c>
      <c r="S63" s="25">
        <f>SUMIFS('[6]1. Отчет АТС'!$F:$F,'[6]1. Отчет АТС'!$A:$A,$A63,'[6]1. Отчет АТС'!$B:$B,17)+'[6]2. Иные услуги'!$D$11+('[6]3. Услуги по передаче'!$F$11*1000)+('[6]4. СН (Установленные)'!$E$11*1000)+'[6]5. Плата за УРП'!$D$6</f>
        <v>5280.0120002339909</v>
      </c>
      <c r="T63" s="25">
        <f>SUMIFS('[6]1. Отчет АТС'!$F:$F,'[6]1. Отчет АТС'!$A:$A,$A63,'[6]1. Отчет АТС'!$B:$B,18)+'[6]2. Иные услуги'!$D$11+('[6]3. Услуги по передаче'!$F$11*1000)+('[6]4. СН (Установленные)'!$E$11*1000)+'[6]5. Плата за УРП'!$D$6</f>
        <v>5213.1520002339912</v>
      </c>
      <c r="U63" s="25">
        <f>SUMIFS('[6]1. Отчет АТС'!$F:$F,'[6]1. Отчет АТС'!$A:$A,$A63,'[6]1. Отчет АТС'!$B:$B,19)+'[6]2. Иные услуги'!$D$11+('[6]3. Услуги по передаче'!$F$11*1000)+('[6]4. СН (Установленные)'!$E$11*1000)+'[6]5. Плата за УРП'!$D$6</f>
        <v>5096.352000233991</v>
      </c>
      <c r="V63" s="25">
        <f>SUMIFS('[6]1. Отчет АТС'!$F:$F,'[6]1. Отчет АТС'!$A:$A,$A63,'[6]1. Отчет АТС'!$B:$B,20)+'[6]2. Иные услуги'!$D$11+('[6]3. Услуги по передаче'!$F$11*1000)+('[6]4. СН (Установленные)'!$E$11*1000)+'[6]5. Плата за УРП'!$D$6</f>
        <v>5120.7320002339911</v>
      </c>
      <c r="W63" s="25">
        <f>SUMIFS('[6]1. Отчет АТС'!$F:$F,'[6]1. Отчет АТС'!$A:$A,$A63,'[6]1. Отчет АТС'!$B:$B,21)+'[6]2. Иные услуги'!$D$11+('[6]3. Услуги по передаче'!$F$11*1000)+('[6]4. СН (Установленные)'!$E$11*1000)+'[6]5. Плата за УРП'!$D$6</f>
        <v>5052.2020002339905</v>
      </c>
      <c r="X63" s="25">
        <f>SUMIFS('[6]1. Отчет АТС'!$F:$F,'[6]1. Отчет АТС'!$A:$A,$A63,'[6]1. Отчет АТС'!$B:$B,22)+'[6]2. Иные услуги'!$D$11+('[6]3. Услуги по передаче'!$F$11*1000)+('[6]4. СН (Установленные)'!$E$11*1000)+'[6]5. Плата за УРП'!$D$6</f>
        <v>4889.8720002339905</v>
      </c>
      <c r="Y63" s="25">
        <f>SUMIFS('[6]1. Отчет АТС'!$F:$F,'[6]1. Отчет АТС'!$A:$A,$A63,'[6]1. Отчет АТС'!$B:$B,23)+'[6]2. Иные услуги'!$D$11+('[6]3. Услуги по передаче'!$F$11*1000)+('[6]4. СН (Установленные)'!$E$11*1000)+'[6]5. Плата за УРП'!$D$6</f>
        <v>4370.3220002339913</v>
      </c>
    </row>
    <row r="64" spans="1:25">
      <c r="A64" s="24">
        <v>45524</v>
      </c>
      <c r="B64" s="25">
        <f>SUMIFS('[6]1. Отчет АТС'!$F:$F,'[6]1. Отчет АТС'!$A:$A,$A64,'[6]1. Отчет АТС'!$B:$B,0)+'[6]2. Иные услуги'!$D$11+('[6]3. Услуги по передаче'!$F$11*1000)+('[6]4. СН (Установленные)'!$E$11*1000)+'[6]5. Плата за УРП'!$D$6</f>
        <v>4050.4720002339909</v>
      </c>
      <c r="C64" s="25">
        <f>SUMIFS('[6]1. Отчет АТС'!$F:$F,'[6]1. Отчет АТС'!$A:$A,$A64,'[6]1. Отчет АТС'!$B:$B,1)+'[6]2. Иные услуги'!$D$11+('[6]3. Услуги по передаче'!$F$11*1000)+('[6]4. СН (Установленные)'!$E$11*1000)+'[6]5. Плата за УРП'!$D$6</f>
        <v>4007.9720002339909</v>
      </c>
      <c r="D64" s="25">
        <f>SUMIFS('[6]1. Отчет АТС'!$F:$F,'[6]1. Отчет АТС'!$A:$A,$A64,'[6]1. Отчет АТС'!$B:$B,2)+'[6]2. Иные услуги'!$D$11+('[6]3. Услуги по передаче'!$F$11*1000)+('[6]4. СН (Установленные)'!$E$11*1000)+'[6]5. Плата за УРП'!$D$6</f>
        <v>3795.832000233991</v>
      </c>
      <c r="E64" s="25">
        <f>SUMIFS('[6]1. Отчет АТС'!$F:$F,'[6]1. Отчет АТС'!$A:$A,$A64,'[6]1. Отчет АТС'!$B:$B,3)+'[6]2. Иные услуги'!$D$11+('[6]3. Услуги по передаче'!$F$11*1000)+('[6]4. СН (Установленные)'!$E$11*1000)+'[6]5. Плата за УРП'!$D$6</f>
        <v>3687.1920002339912</v>
      </c>
      <c r="F64" s="25">
        <f>SUMIFS('[6]1. Отчет АТС'!$F:$F,'[6]1. Отчет АТС'!$A:$A,$A64,'[6]1. Отчет АТС'!$B:$B,4)+'[6]2. Иные услуги'!$D$11+('[6]3. Услуги по передаче'!$F$11*1000)+('[6]4. СН (Установленные)'!$E$11*1000)+'[6]5. Плата за УРП'!$D$6</f>
        <v>3627.852000233991</v>
      </c>
      <c r="G64" s="25">
        <f>SUMIFS('[6]1. Отчет АТС'!$F:$F,'[6]1. Отчет АТС'!$A:$A,$A64,'[6]1. Отчет АТС'!$B:$B,5)+'[6]2. Иные услуги'!$D$11+('[6]3. Услуги по передаче'!$F$11*1000)+('[6]4. СН (Установленные)'!$E$11*1000)+'[6]5. Плата за УРП'!$D$6</f>
        <v>3819.102000233991</v>
      </c>
      <c r="H64" s="25">
        <f>SUMIFS('[6]1. Отчет АТС'!$F:$F,'[6]1. Отчет АТС'!$A:$A,$A64,'[6]1. Отчет АТС'!$B:$B,6)+'[6]2. Иные услуги'!$D$11+('[6]3. Услуги по передаче'!$F$11*1000)+('[6]4. СН (Установленные)'!$E$11*1000)+'[6]5. Плата за УРП'!$D$6</f>
        <v>3954.6820002339909</v>
      </c>
      <c r="I64" s="25">
        <f>SUMIFS('[6]1. Отчет АТС'!$F:$F,'[6]1. Отчет АТС'!$A:$A,$A64,'[6]1. Отчет АТС'!$B:$B,7)+'[6]2. Иные услуги'!$D$11+('[6]3. Услуги по передаче'!$F$11*1000)+('[6]4. СН (Установленные)'!$E$11*1000)+'[6]5. Плата за УРП'!$D$6</f>
        <v>4245.7220002339909</v>
      </c>
      <c r="J64" s="25">
        <f>SUMIFS('[6]1. Отчет АТС'!$F:$F,'[6]1. Отчет АТС'!$A:$A,$A64,'[6]1. Отчет АТС'!$B:$B,8)+'[6]2. Иные услуги'!$D$11+('[6]3. Услуги по передаче'!$F$11*1000)+('[6]4. СН (Установленные)'!$E$11*1000)+'[6]5. Плата за УРП'!$D$6</f>
        <v>4885.8620002339903</v>
      </c>
      <c r="K64" s="25">
        <f>SUMIFS('[6]1. Отчет АТС'!$F:$F,'[6]1. Отчет АТС'!$A:$A,$A64,'[6]1. Отчет АТС'!$B:$B,9)+'[6]2. Иные услуги'!$D$11+('[6]3. Услуги по передаче'!$F$11*1000)+('[6]4. СН (Установленные)'!$E$11*1000)+'[6]5. Плата за УРП'!$D$6</f>
        <v>4912.7220002339909</v>
      </c>
      <c r="L64" s="25">
        <f>SUMIFS('[6]1. Отчет АТС'!$F:$F,'[6]1. Отчет АТС'!$A:$A,$A64,'[6]1. Отчет АТС'!$B:$B,10)+'[6]2. Иные услуги'!$D$11+('[6]3. Услуги по передаче'!$F$11*1000)+('[6]4. СН (Установленные)'!$E$11*1000)+'[6]5. Плата за УРП'!$D$6</f>
        <v>4959.1620002339914</v>
      </c>
      <c r="M64" s="25">
        <f>SUMIFS('[6]1. Отчет АТС'!$F:$F,'[6]1. Отчет АТС'!$A:$A,$A64,'[6]1. Отчет АТС'!$B:$B,11)+'[6]2. Иные услуги'!$D$11+('[6]3. Услуги по передаче'!$F$11*1000)+('[6]4. СН (Установленные)'!$E$11*1000)+'[6]5. Плата за УРП'!$D$6</f>
        <v>4994.6920002339912</v>
      </c>
      <c r="N64" s="25">
        <f>SUMIFS('[6]1. Отчет АТС'!$F:$F,'[6]1. Отчет АТС'!$A:$A,$A64,'[6]1. Отчет АТС'!$B:$B,12)+'[6]2. Иные услуги'!$D$11+('[6]3. Услуги по передаче'!$F$11*1000)+('[6]4. СН (Установленные)'!$E$11*1000)+'[6]5. Плата за УРП'!$D$6</f>
        <v>5022.7520002339916</v>
      </c>
      <c r="O64" s="25">
        <f>SUMIFS('[6]1. Отчет АТС'!$F:$F,'[6]1. Отчет АТС'!$A:$A,$A64,'[6]1. Отчет АТС'!$B:$B,13)+'[6]2. Иные услуги'!$D$11+('[6]3. Услуги по передаче'!$F$11*1000)+('[6]4. СН (Установленные)'!$E$11*1000)+'[6]5. Плата за УРП'!$D$6</f>
        <v>4984.392000233991</v>
      </c>
      <c r="P64" s="25">
        <f>SUMIFS('[6]1. Отчет АТС'!$F:$F,'[6]1. Отчет АТС'!$A:$A,$A64,'[6]1. Отчет АТС'!$B:$B,14)+'[6]2. Иные услуги'!$D$11+('[6]3. Услуги по передаче'!$F$11*1000)+('[6]4. СН (Установленные)'!$E$11*1000)+'[6]5. Плата за УРП'!$D$6</f>
        <v>5000.2720002339911</v>
      </c>
      <c r="Q64" s="25">
        <f>SUMIFS('[6]1. Отчет АТС'!$F:$F,'[6]1. Отчет АТС'!$A:$A,$A64,'[6]1. Отчет АТС'!$B:$B,15)+'[6]2. Иные услуги'!$D$11+('[6]3. Услуги по передаче'!$F$11*1000)+('[6]4. СН (Установленные)'!$E$11*1000)+'[6]5. Плата за УРП'!$D$6</f>
        <v>5007.5420002339906</v>
      </c>
      <c r="R64" s="25">
        <f>SUMIFS('[6]1. Отчет АТС'!$F:$F,'[6]1. Отчет АТС'!$A:$A,$A64,'[6]1. Отчет АТС'!$B:$B,16)+'[6]2. Иные услуги'!$D$11+('[6]3. Услуги по передаче'!$F$11*1000)+('[6]4. СН (Установленные)'!$E$11*1000)+'[6]5. Плата за УРП'!$D$6</f>
        <v>4991.6820002339909</v>
      </c>
      <c r="S64" s="25">
        <f>SUMIFS('[6]1. Отчет АТС'!$F:$F,'[6]1. Отчет АТС'!$A:$A,$A64,'[6]1. Отчет АТС'!$B:$B,17)+'[6]2. Иные услуги'!$D$11+('[6]3. Услуги по передаче'!$F$11*1000)+('[6]4. СН (Установленные)'!$E$11*1000)+'[6]5. Плата за УРП'!$D$6</f>
        <v>4989.2620002339909</v>
      </c>
      <c r="T64" s="25">
        <f>SUMIFS('[6]1. Отчет АТС'!$F:$F,'[6]1. Отчет АТС'!$A:$A,$A64,'[6]1. Отчет АТС'!$B:$B,18)+'[6]2. Иные услуги'!$D$11+('[6]3. Услуги по передаче'!$F$11*1000)+('[6]4. СН (Установленные)'!$E$11*1000)+'[6]5. Плата за УРП'!$D$6</f>
        <v>4938.7220002339909</v>
      </c>
      <c r="U64" s="25">
        <f>SUMIFS('[6]1. Отчет АТС'!$F:$F,'[6]1. Отчет АТС'!$A:$A,$A64,'[6]1. Отчет АТС'!$B:$B,19)+'[6]2. Иные услуги'!$D$11+('[6]3. Услуги по передаче'!$F$11*1000)+('[6]4. СН (Установленные)'!$E$11*1000)+'[6]5. Плата за УРП'!$D$6</f>
        <v>4919.1820002339909</v>
      </c>
      <c r="V64" s="25">
        <f>SUMIFS('[6]1. Отчет АТС'!$F:$F,'[6]1. Отчет АТС'!$A:$A,$A64,'[6]1. Отчет АТС'!$B:$B,20)+'[6]2. Иные услуги'!$D$11+('[6]3. Услуги по передаче'!$F$11*1000)+('[6]4. СН (Установленные)'!$E$11*1000)+'[6]5. Плата за УРП'!$D$6</f>
        <v>4914.4420002339912</v>
      </c>
      <c r="W64" s="25">
        <f>SUMIFS('[6]1. Отчет АТС'!$F:$F,'[6]1. Отчет АТС'!$A:$A,$A64,'[6]1. Отчет АТС'!$B:$B,21)+'[6]2. Иные услуги'!$D$11+('[6]3. Услуги по передаче'!$F$11*1000)+('[6]4. СН (Установленные)'!$E$11*1000)+'[6]5. Плата за УРП'!$D$6</f>
        <v>4896.9020002339912</v>
      </c>
      <c r="X64" s="25">
        <f>SUMIFS('[6]1. Отчет АТС'!$F:$F,'[6]1. Отчет АТС'!$A:$A,$A64,'[6]1. Отчет АТС'!$B:$B,22)+'[6]2. Иные услуги'!$D$11+('[6]3. Услуги по передаче'!$F$11*1000)+('[6]4. СН (Установленные)'!$E$11*1000)+'[6]5. Плата за УРП'!$D$6</f>
        <v>4460.2320002339911</v>
      </c>
      <c r="Y64" s="25">
        <f>SUMIFS('[6]1. Отчет АТС'!$F:$F,'[6]1. Отчет АТС'!$A:$A,$A64,'[6]1. Отчет АТС'!$B:$B,23)+'[6]2. Иные услуги'!$D$11+('[6]3. Услуги по передаче'!$F$11*1000)+('[6]4. СН (Установленные)'!$E$11*1000)+'[6]5. Плата за УРП'!$D$6</f>
        <v>4115.0920002339917</v>
      </c>
    </row>
    <row r="65" spans="1:25">
      <c r="A65" s="24">
        <v>45525</v>
      </c>
      <c r="B65" s="25">
        <f>SUMIFS('[6]1. Отчет АТС'!$F:$F,'[6]1. Отчет АТС'!$A:$A,$A65,'[6]1. Отчет АТС'!$B:$B,0)+'[6]2. Иные услуги'!$D$11+('[6]3. Услуги по передаче'!$F$11*1000)+('[6]4. СН (Установленные)'!$E$11*1000)+'[6]5. Плата за УРП'!$D$6</f>
        <v>3893.1220002339915</v>
      </c>
      <c r="C65" s="25">
        <f>SUMIFS('[6]1. Отчет АТС'!$F:$F,'[6]1. Отчет АТС'!$A:$A,$A65,'[6]1. Отчет АТС'!$B:$B,1)+'[6]2. Иные услуги'!$D$11+('[6]3. Услуги по передаче'!$F$11*1000)+('[6]4. СН (Установленные)'!$E$11*1000)+'[6]5. Плата за УРП'!$D$6</f>
        <v>3743.7820002339913</v>
      </c>
      <c r="D65" s="25">
        <f>SUMIFS('[6]1. Отчет АТС'!$F:$F,'[6]1. Отчет АТС'!$A:$A,$A65,'[6]1. Отчет АТС'!$B:$B,2)+'[6]2. Иные услуги'!$D$11+('[6]3. Услуги по передаче'!$F$11*1000)+('[6]4. СН (Установленные)'!$E$11*1000)+'[6]5. Плата за УРП'!$D$6</f>
        <v>3548.1320002339912</v>
      </c>
      <c r="E65" s="25">
        <f>SUMIFS('[6]1. Отчет АТС'!$F:$F,'[6]1. Отчет АТС'!$A:$A,$A65,'[6]1. Отчет АТС'!$B:$B,3)+'[6]2. Иные услуги'!$D$11+('[6]3. Услуги по передаче'!$F$11*1000)+('[6]4. СН (Установленные)'!$E$11*1000)+'[6]5. Плата за УРП'!$D$6</f>
        <v>2927.1720002339912</v>
      </c>
      <c r="F65" s="25">
        <f>SUMIFS('[6]1. Отчет АТС'!$F:$F,'[6]1. Отчет АТС'!$A:$A,$A65,'[6]1. Отчет АТС'!$B:$B,4)+'[6]2. Иные услуги'!$D$11+('[6]3. Услуги по передаче'!$F$11*1000)+('[6]4. СН (Установленные)'!$E$11*1000)+'[6]5. Плата за УРП'!$D$6</f>
        <v>3021.2620002339913</v>
      </c>
      <c r="G65" s="25">
        <f>SUMIFS('[6]1. Отчет АТС'!$F:$F,'[6]1. Отчет АТС'!$A:$A,$A65,'[6]1. Отчет АТС'!$B:$B,5)+'[6]2. Иные услуги'!$D$11+('[6]3. Услуги по передаче'!$F$11*1000)+('[6]4. СН (Установленные)'!$E$11*1000)+'[6]5. Плата за УРП'!$D$6</f>
        <v>2840.8420002339913</v>
      </c>
      <c r="H65" s="25">
        <f>SUMIFS('[6]1. Отчет АТС'!$F:$F,'[6]1. Отчет АТС'!$A:$A,$A65,'[6]1. Отчет АТС'!$B:$B,6)+'[6]2. Иные услуги'!$D$11+('[6]3. Услуги по передаче'!$F$11*1000)+('[6]4. СН (Установленные)'!$E$11*1000)+'[6]5. Плата за УРП'!$D$6</f>
        <v>3790.6520002339912</v>
      </c>
      <c r="I65" s="25">
        <f>SUMIFS('[6]1. Отчет АТС'!$F:$F,'[6]1. Отчет АТС'!$A:$A,$A65,'[6]1. Отчет АТС'!$B:$B,7)+'[6]2. Иные услуги'!$D$11+('[6]3. Услуги по передаче'!$F$11*1000)+('[6]4. СН (Установленные)'!$E$11*1000)+'[6]5. Плата за УРП'!$D$6</f>
        <v>4016.4520002339914</v>
      </c>
      <c r="J65" s="25">
        <f>SUMIFS('[6]1. Отчет АТС'!$F:$F,'[6]1. Отчет АТС'!$A:$A,$A65,'[6]1. Отчет АТС'!$B:$B,8)+'[6]2. Иные услуги'!$D$11+('[6]3. Услуги по передаче'!$F$11*1000)+('[6]4. СН (Установленные)'!$E$11*1000)+'[6]5. Плата за УРП'!$D$6</f>
        <v>4364.4420002339912</v>
      </c>
      <c r="K65" s="25">
        <f>SUMIFS('[6]1. Отчет АТС'!$F:$F,'[6]1. Отчет АТС'!$A:$A,$A65,'[6]1. Отчет АТС'!$B:$B,9)+'[6]2. Иные услуги'!$D$11+('[6]3. Услуги по передаче'!$F$11*1000)+('[6]4. СН (Установленные)'!$E$11*1000)+'[6]5. Плата за УРП'!$D$6</f>
        <v>4693.5220002339911</v>
      </c>
      <c r="L65" s="25">
        <f>SUMIFS('[6]1. Отчет АТС'!$F:$F,'[6]1. Отчет АТС'!$A:$A,$A65,'[6]1. Отчет АТС'!$B:$B,10)+'[6]2. Иные услуги'!$D$11+('[6]3. Услуги по передаче'!$F$11*1000)+('[6]4. СН (Установленные)'!$E$11*1000)+'[6]5. Плата за УРП'!$D$6</f>
        <v>4769.4320002339909</v>
      </c>
      <c r="M65" s="25">
        <f>SUMIFS('[6]1. Отчет АТС'!$F:$F,'[6]1. Отчет АТС'!$A:$A,$A65,'[6]1. Отчет АТС'!$B:$B,11)+'[6]2. Иные услуги'!$D$11+('[6]3. Услуги по передаче'!$F$11*1000)+('[6]4. СН (Установленные)'!$E$11*1000)+'[6]5. Плата за УРП'!$D$6</f>
        <v>4792.7920002339906</v>
      </c>
      <c r="N65" s="25">
        <f>SUMIFS('[6]1. Отчет АТС'!$F:$F,'[6]1. Отчет АТС'!$A:$A,$A65,'[6]1. Отчет АТС'!$B:$B,12)+'[6]2. Иные услуги'!$D$11+('[6]3. Услуги по передаче'!$F$11*1000)+('[6]4. СН (Установленные)'!$E$11*1000)+'[6]5. Плата за УРП'!$D$6</f>
        <v>4509.2020002339914</v>
      </c>
      <c r="O65" s="25">
        <f>SUMIFS('[6]1. Отчет АТС'!$F:$F,'[6]1. Отчет АТС'!$A:$A,$A65,'[6]1. Отчет АТС'!$B:$B,13)+'[6]2. Иные услуги'!$D$11+('[6]3. Услуги по передаче'!$F$11*1000)+('[6]4. СН (Установленные)'!$E$11*1000)+'[6]5. Плата за УРП'!$D$6</f>
        <v>4799.8020002339908</v>
      </c>
      <c r="P65" s="25">
        <f>SUMIFS('[6]1. Отчет АТС'!$F:$F,'[6]1. Отчет АТС'!$A:$A,$A65,'[6]1. Отчет АТС'!$B:$B,14)+'[6]2. Иные услуги'!$D$11+('[6]3. Услуги по передаче'!$F$11*1000)+('[6]4. СН (Установленные)'!$E$11*1000)+'[6]5. Плата за УРП'!$D$6</f>
        <v>4838.2320002339911</v>
      </c>
      <c r="Q65" s="25">
        <f>SUMIFS('[6]1. Отчет АТС'!$F:$F,'[6]1. Отчет АТС'!$A:$A,$A65,'[6]1. Отчет АТС'!$B:$B,15)+'[6]2. Иные услуги'!$D$11+('[6]3. Услуги по передаче'!$F$11*1000)+('[6]4. СН (Установленные)'!$E$11*1000)+'[6]5. Плата за УРП'!$D$6</f>
        <v>4855.4020002339912</v>
      </c>
      <c r="R65" s="25">
        <f>SUMIFS('[6]1. Отчет АТС'!$F:$F,'[6]1. Отчет АТС'!$A:$A,$A65,'[6]1. Отчет АТС'!$B:$B,16)+'[6]2. Иные услуги'!$D$11+('[6]3. Услуги по передаче'!$F$11*1000)+('[6]4. СН (Установленные)'!$E$11*1000)+'[6]5. Плата за УРП'!$D$6</f>
        <v>4846.8420002339917</v>
      </c>
      <c r="S65" s="25">
        <f>SUMIFS('[6]1. Отчет АТС'!$F:$F,'[6]1. Отчет АТС'!$A:$A,$A65,'[6]1. Отчет АТС'!$B:$B,17)+'[6]2. Иные услуги'!$D$11+('[6]3. Услуги по передаче'!$F$11*1000)+('[6]4. СН (Установленные)'!$E$11*1000)+'[6]5. Плата за УРП'!$D$6</f>
        <v>4819.7920002339906</v>
      </c>
      <c r="T65" s="25">
        <f>SUMIFS('[6]1. Отчет АТС'!$F:$F,'[6]1. Отчет АТС'!$A:$A,$A65,'[6]1. Отчет АТС'!$B:$B,18)+'[6]2. Иные услуги'!$D$11+('[6]3. Услуги по передаче'!$F$11*1000)+('[6]4. СН (Установленные)'!$E$11*1000)+'[6]5. Плата за УРП'!$D$6</f>
        <v>4779.2220002339909</v>
      </c>
      <c r="U65" s="25">
        <f>SUMIFS('[6]1. Отчет АТС'!$F:$F,'[6]1. Отчет АТС'!$A:$A,$A65,'[6]1. Отчет АТС'!$B:$B,19)+'[6]2. Иные услуги'!$D$11+('[6]3. Услуги по передаче'!$F$11*1000)+('[6]4. СН (Установленные)'!$E$11*1000)+'[6]5. Плата за УРП'!$D$6</f>
        <v>4648.7520002339916</v>
      </c>
      <c r="V65" s="25">
        <f>SUMIFS('[6]1. Отчет АТС'!$F:$F,'[6]1. Отчет АТС'!$A:$A,$A65,'[6]1. Отчет АТС'!$B:$B,20)+'[6]2. Иные услуги'!$D$11+('[6]3. Услуги по передаче'!$F$11*1000)+('[6]4. СН (Установленные)'!$E$11*1000)+'[6]5. Плата за УРП'!$D$6</f>
        <v>4880.0020002339916</v>
      </c>
      <c r="W65" s="25">
        <f>SUMIFS('[6]1. Отчет АТС'!$F:$F,'[6]1. Отчет АТС'!$A:$A,$A65,'[6]1. Отчет АТС'!$B:$B,21)+'[6]2. Иные услуги'!$D$11+('[6]3. Услуги по передаче'!$F$11*1000)+('[6]4. СН (Установленные)'!$E$11*1000)+'[6]5. Плата за УРП'!$D$6</f>
        <v>4863.8620002339903</v>
      </c>
      <c r="X65" s="25">
        <f>SUMIFS('[6]1. Отчет АТС'!$F:$F,'[6]1. Отчет АТС'!$A:$A,$A65,'[6]1. Отчет АТС'!$B:$B,22)+'[6]2. Иные услуги'!$D$11+('[6]3. Услуги по передаче'!$F$11*1000)+('[6]4. СН (Установленные)'!$E$11*1000)+'[6]5. Плата за УРП'!$D$6</f>
        <v>4520.7520002339916</v>
      </c>
      <c r="Y65" s="25">
        <f>SUMIFS('[6]1. Отчет АТС'!$F:$F,'[6]1. Отчет АТС'!$A:$A,$A65,'[6]1. Отчет АТС'!$B:$B,23)+'[6]2. Иные услуги'!$D$11+('[6]3. Услуги по передаче'!$F$11*1000)+('[6]4. СН (Установленные)'!$E$11*1000)+'[6]5. Плата за УРП'!$D$6</f>
        <v>4123.7220002339909</v>
      </c>
    </row>
    <row r="66" spans="1:25">
      <c r="A66" s="24">
        <v>45526</v>
      </c>
      <c r="B66" s="25">
        <f>SUMIFS('[6]1. Отчет АТС'!$F:$F,'[6]1. Отчет АТС'!$A:$A,$A66,'[6]1. Отчет АТС'!$B:$B,0)+'[6]2. Иные услуги'!$D$11+('[6]3. Услуги по передаче'!$F$11*1000)+('[6]4. СН (Установленные)'!$E$11*1000)+'[6]5. Плата за УРП'!$D$6</f>
        <v>4038.9920002339913</v>
      </c>
      <c r="C66" s="25">
        <f>SUMIFS('[6]1. Отчет АТС'!$F:$F,'[6]1. Отчет АТС'!$A:$A,$A66,'[6]1. Отчет АТС'!$B:$B,1)+'[6]2. Иные услуги'!$D$11+('[6]3. Услуги по передаче'!$F$11*1000)+('[6]4. СН (Установленные)'!$E$11*1000)+'[6]5. Плата за УРП'!$D$6</f>
        <v>3975.7220002339909</v>
      </c>
      <c r="D66" s="25">
        <f>SUMIFS('[6]1. Отчет АТС'!$F:$F,'[6]1. Отчет АТС'!$A:$A,$A66,'[6]1. Отчет АТС'!$B:$B,2)+'[6]2. Иные услуги'!$D$11+('[6]3. Услуги по передаче'!$F$11*1000)+('[6]4. СН (Установленные)'!$E$11*1000)+'[6]5. Плата за УРП'!$D$6</f>
        <v>3850.5720002339913</v>
      </c>
      <c r="E66" s="25">
        <f>SUMIFS('[6]1. Отчет АТС'!$F:$F,'[6]1. Отчет АТС'!$A:$A,$A66,'[6]1. Отчет АТС'!$B:$B,3)+'[6]2. Иные услуги'!$D$11+('[6]3. Услуги по передаче'!$F$11*1000)+('[6]4. СН (Установленные)'!$E$11*1000)+'[6]5. Плата за УРП'!$D$6</f>
        <v>3749.7120002339911</v>
      </c>
      <c r="F66" s="25">
        <f>SUMIFS('[6]1. Отчет АТС'!$F:$F,'[6]1. Отчет АТС'!$A:$A,$A66,'[6]1. Отчет АТС'!$B:$B,4)+'[6]2. Иные услуги'!$D$11+('[6]3. Услуги по передаче'!$F$11*1000)+('[6]4. СН (Установленные)'!$E$11*1000)+'[6]5. Плата за УРП'!$D$6</f>
        <v>3755.2020002339909</v>
      </c>
      <c r="G66" s="25">
        <f>SUMIFS('[6]1. Отчет АТС'!$F:$F,'[6]1. Отчет АТС'!$A:$A,$A66,'[6]1. Отчет АТС'!$B:$B,5)+'[6]2. Иные услуги'!$D$11+('[6]3. Услуги по передаче'!$F$11*1000)+('[6]4. СН (Установленные)'!$E$11*1000)+'[6]5. Плата за УРП'!$D$6</f>
        <v>3843.9120002339914</v>
      </c>
      <c r="H66" s="25">
        <f>SUMIFS('[6]1. Отчет АТС'!$F:$F,'[6]1. Отчет АТС'!$A:$A,$A66,'[6]1. Отчет АТС'!$B:$B,6)+'[6]2. Иные услуги'!$D$11+('[6]3. Услуги по передаче'!$F$11*1000)+('[6]4. СН (Установленные)'!$E$11*1000)+'[6]5. Плата за УРП'!$D$6</f>
        <v>3840.5920002339913</v>
      </c>
      <c r="I66" s="25">
        <f>SUMIFS('[6]1. Отчет АТС'!$F:$F,'[6]1. Отчет АТС'!$A:$A,$A66,'[6]1. Отчет АТС'!$B:$B,7)+'[6]2. Иные услуги'!$D$11+('[6]3. Услуги по передаче'!$F$11*1000)+('[6]4. СН (Установленные)'!$E$11*1000)+'[6]5. Плата за УРП'!$D$6</f>
        <v>4084.7020002339914</v>
      </c>
      <c r="J66" s="25">
        <f>SUMIFS('[6]1. Отчет АТС'!$F:$F,'[6]1. Отчет АТС'!$A:$A,$A66,'[6]1. Отчет АТС'!$B:$B,8)+'[6]2. Иные услуги'!$D$11+('[6]3. Услуги по передаче'!$F$11*1000)+('[6]4. СН (Установленные)'!$E$11*1000)+'[6]5. Плата за УРП'!$D$6</f>
        <v>4647.6520002339912</v>
      </c>
      <c r="K66" s="25">
        <f>SUMIFS('[6]1. Отчет АТС'!$F:$F,'[6]1. Отчет АТС'!$A:$A,$A66,'[6]1. Отчет АТС'!$B:$B,9)+'[6]2. Иные услуги'!$D$11+('[6]3. Услуги по передаче'!$F$11*1000)+('[6]4. СН (Установленные)'!$E$11*1000)+'[6]5. Плата за УРП'!$D$6</f>
        <v>4889.7420002339913</v>
      </c>
      <c r="L66" s="25">
        <f>SUMIFS('[6]1. Отчет АТС'!$F:$F,'[6]1. Отчет АТС'!$A:$A,$A66,'[6]1. Отчет АТС'!$B:$B,10)+'[6]2. Иные услуги'!$D$11+('[6]3. Услуги по передаче'!$F$11*1000)+('[6]4. СН (Установленные)'!$E$11*1000)+'[6]5. Плата за УРП'!$D$6</f>
        <v>4910.9920002339913</v>
      </c>
      <c r="M66" s="25">
        <f>SUMIFS('[6]1. Отчет АТС'!$F:$F,'[6]1. Отчет АТС'!$A:$A,$A66,'[6]1. Отчет АТС'!$B:$B,11)+'[6]2. Иные услуги'!$D$11+('[6]3. Услуги по передаче'!$F$11*1000)+('[6]4. СН (Установленные)'!$E$11*1000)+'[6]5. Плата за УРП'!$D$6</f>
        <v>4910.8720002339905</v>
      </c>
      <c r="N66" s="25">
        <f>SUMIFS('[6]1. Отчет АТС'!$F:$F,'[6]1. Отчет АТС'!$A:$A,$A66,'[6]1. Отчет АТС'!$B:$B,12)+'[6]2. Иные услуги'!$D$11+('[6]3. Услуги по передаче'!$F$11*1000)+('[6]4. СН (Установленные)'!$E$11*1000)+'[6]5. Плата за УРП'!$D$6</f>
        <v>4915.102000233991</v>
      </c>
      <c r="O66" s="25">
        <f>SUMIFS('[6]1. Отчет АТС'!$F:$F,'[6]1. Отчет АТС'!$A:$A,$A66,'[6]1. Отчет АТС'!$B:$B,13)+'[6]2. Иные услуги'!$D$11+('[6]3. Услуги по передаче'!$F$11*1000)+('[6]4. СН (Установленные)'!$E$11*1000)+'[6]5. Плата за УРП'!$D$6</f>
        <v>4913.0420002339906</v>
      </c>
      <c r="P66" s="25">
        <f>SUMIFS('[6]1. Отчет АТС'!$F:$F,'[6]1. Отчет АТС'!$A:$A,$A66,'[6]1. Отчет АТС'!$B:$B,14)+'[6]2. Иные услуги'!$D$11+('[6]3. Услуги по передаче'!$F$11*1000)+('[6]4. СН (Установленные)'!$E$11*1000)+'[6]5. Плата за УРП'!$D$6</f>
        <v>4923.4120002339914</v>
      </c>
      <c r="Q66" s="25">
        <f>SUMIFS('[6]1. Отчет АТС'!$F:$F,'[6]1. Отчет АТС'!$A:$A,$A66,'[6]1. Отчет АТС'!$B:$B,15)+'[6]2. Иные услуги'!$D$11+('[6]3. Услуги по передаче'!$F$11*1000)+('[6]4. СН (Установленные)'!$E$11*1000)+'[6]5. Плата за УРП'!$D$6</f>
        <v>4926.0920002339908</v>
      </c>
      <c r="R66" s="25">
        <f>SUMIFS('[6]1. Отчет АТС'!$F:$F,'[6]1. Отчет АТС'!$A:$A,$A66,'[6]1. Отчет АТС'!$B:$B,16)+'[6]2. Иные услуги'!$D$11+('[6]3. Услуги по передаче'!$F$11*1000)+('[6]4. СН (Установленные)'!$E$11*1000)+'[6]5. Плата за УРП'!$D$6</f>
        <v>4930.0420002339906</v>
      </c>
      <c r="S66" s="25">
        <f>SUMIFS('[6]1. Отчет АТС'!$F:$F,'[6]1. Отчет АТС'!$A:$A,$A66,'[6]1. Отчет АТС'!$B:$B,17)+'[6]2. Иные услуги'!$D$11+('[6]3. Услуги по передаче'!$F$11*1000)+('[6]4. СН (Установленные)'!$E$11*1000)+'[6]5. Плата за УРП'!$D$6</f>
        <v>4929.602000233991</v>
      </c>
      <c r="T66" s="25">
        <f>SUMIFS('[6]1. Отчет АТС'!$F:$F,'[6]1. Отчет АТС'!$A:$A,$A66,'[6]1. Отчет АТС'!$B:$B,18)+'[6]2. Иные услуги'!$D$11+('[6]3. Услуги по передаче'!$F$11*1000)+('[6]4. СН (Установленные)'!$E$11*1000)+'[6]5. Плата за УРП'!$D$6</f>
        <v>4921.852000233991</v>
      </c>
      <c r="U66" s="25">
        <f>SUMIFS('[6]1. Отчет АТС'!$F:$F,'[6]1. Отчет АТС'!$A:$A,$A66,'[6]1. Отчет АТС'!$B:$B,19)+'[6]2. Иные услуги'!$D$11+('[6]3. Услуги по передаче'!$F$11*1000)+('[6]4. СН (Установленные)'!$E$11*1000)+'[6]5. Плата за УРП'!$D$6</f>
        <v>4912.3620002339903</v>
      </c>
      <c r="V66" s="25">
        <f>SUMIFS('[6]1. Отчет АТС'!$F:$F,'[6]1. Отчет АТС'!$A:$A,$A66,'[6]1. Отчет АТС'!$B:$B,20)+'[6]2. Иные услуги'!$D$11+('[6]3. Услуги по передаче'!$F$11*1000)+('[6]4. СН (Установленные)'!$E$11*1000)+'[6]5. Плата за УРП'!$D$6</f>
        <v>4929.6220002339905</v>
      </c>
      <c r="W66" s="25">
        <f>SUMIFS('[6]1. Отчет АТС'!$F:$F,'[6]1. Отчет АТС'!$A:$A,$A66,'[6]1. Отчет АТС'!$B:$B,21)+'[6]2. Иные услуги'!$D$11+('[6]3. Услуги по передаче'!$F$11*1000)+('[6]4. СН (Установленные)'!$E$11*1000)+'[6]5. Плата за УРП'!$D$6</f>
        <v>4950.852000233991</v>
      </c>
      <c r="X66" s="25">
        <f>SUMIFS('[6]1. Отчет АТС'!$F:$F,'[6]1. Отчет АТС'!$A:$A,$A66,'[6]1. Отчет АТС'!$B:$B,22)+'[6]2. Иные услуги'!$D$11+('[6]3. Услуги по передаче'!$F$11*1000)+('[6]4. СН (Установленные)'!$E$11*1000)+'[6]5. Плата за УРП'!$D$6</f>
        <v>4876.6620002339914</v>
      </c>
      <c r="Y66" s="25">
        <f>SUMIFS('[6]1. Отчет АТС'!$F:$F,'[6]1. Отчет АТС'!$A:$A,$A66,'[6]1. Отчет АТС'!$B:$B,23)+'[6]2. Иные услуги'!$D$11+('[6]3. Услуги по передаче'!$F$11*1000)+('[6]4. СН (Установленные)'!$E$11*1000)+'[6]5. Плата за УРП'!$D$6</f>
        <v>4437.0220002339911</v>
      </c>
    </row>
    <row r="67" spans="1:25">
      <c r="A67" s="24">
        <v>45527</v>
      </c>
      <c r="B67" s="25">
        <f>SUMIFS('[6]1. Отчет АТС'!$F:$F,'[6]1. Отчет АТС'!$A:$A,$A67,'[6]1. Отчет АТС'!$B:$B,0)+'[6]2. Иные услуги'!$D$11+('[6]3. Услуги по передаче'!$F$11*1000)+('[6]4. СН (Установленные)'!$E$11*1000)+'[6]5. Плата за УРП'!$D$6</f>
        <v>4083.102000233991</v>
      </c>
      <c r="C67" s="25">
        <f>SUMIFS('[6]1. Отчет АТС'!$F:$F,'[6]1. Отчет АТС'!$A:$A,$A67,'[6]1. Отчет АТС'!$B:$B,1)+'[6]2. Иные услуги'!$D$11+('[6]3. Услуги по передаче'!$F$11*1000)+('[6]4. СН (Установленные)'!$E$11*1000)+'[6]5. Плата за УРП'!$D$6</f>
        <v>4016.9920002339913</v>
      </c>
      <c r="D67" s="25">
        <f>SUMIFS('[6]1. Отчет АТС'!$F:$F,'[6]1. Отчет АТС'!$A:$A,$A67,'[6]1. Отчет АТС'!$B:$B,2)+'[6]2. Иные услуги'!$D$11+('[6]3. Услуги по передаче'!$F$11*1000)+('[6]4. СН (Установленные)'!$E$11*1000)+'[6]5. Плата за УРП'!$D$6</f>
        <v>3826.6720002339912</v>
      </c>
      <c r="E67" s="25">
        <f>SUMIFS('[6]1. Отчет АТС'!$F:$F,'[6]1. Отчет АТС'!$A:$A,$A67,'[6]1. Отчет АТС'!$B:$B,3)+'[6]2. Иные услуги'!$D$11+('[6]3. Услуги по передаче'!$F$11*1000)+('[6]4. СН (Установленные)'!$E$11*1000)+'[6]5. Плата за УРП'!$D$6</f>
        <v>3679.5520002339908</v>
      </c>
      <c r="F67" s="25">
        <f>SUMIFS('[6]1. Отчет АТС'!$F:$F,'[6]1. Отчет АТС'!$A:$A,$A67,'[6]1. Отчет АТС'!$B:$B,4)+'[6]2. Иные услуги'!$D$11+('[6]3. Услуги по передаче'!$F$11*1000)+('[6]4. СН (Установленные)'!$E$11*1000)+'[6]5. Плата за УРП'!$D$6</f>
        <v>3636.4920002339909</v>
      </c>
      <c r="G67" s="25">
        <f>SUMIFS('[6]1. Отчет АТС'!$F:$F,'[6]1. Отчет АТС'!$A:$A,$A67,'[6]1. Отчет АТС'!$B:$B,5)+'[6]2. Иные услуги'!$D$11+('[6]3. Услуги по передаче'!$F$11*1000)+('[6]4. СН (Установленные)'!$E$11*1000)+'[6]5. Плата за УРП'!$D$6</f>
        <v>3747.7320002339911</v>
      </c>
      <c r="H67" s="25">
        <f>SUMIFS('[6]1. Отчет АТС'!$F:$F,'[6]1. Отчет АТС'!$A:$A,$A67,'[6]1. Отчет АТС'!$B:$B,6)+'[6]2. Иные услуги'!$D$11+('[6]3. Услуги по передаче'!$F$11*1000)+('[6]4. СН (Установленные)'!$E$11*1000)+'[6]5. Плата за УРП'!$D$6</f>
        <v>3889.0320002339913</v>
      </c>
      <c r="I67" s="25">
        <f>SUMIFS('[6]1. Отчет АТС'!$F:$F,'[6]1. Отчет АТС'!$A:$A,$A67,'[6]1. Отчет АТС'!$B:$B,7)+'[6]2. Иные услуги'!$D$11+('[6]3. Услуги по передаче'!$F$11*1000)+('[6]4. СН (Установленные)'!$E$11*1000)+'[6]5. Плата за УРП'!$D$6</f>
        <v>4119.3120002339911</v>
      </c>
      <c r="J67" s="25">
        <f>SUMIFS('[6]1. Отчет АТС'!$F:$F,'[6]1. Отчет АТС'!$A:$A,$A67,'[6]1. Отчет АТС'!$B:$B,8)+'[6]2. Иные услуги'!$D$11+('[6]3. Услуги по передаче'!$F$11*1000)+('[6]4. СН (Установленные)'!$E$11*1000)+'[6]5. Плата за УРП'!$D$6</f>
        <v>4582.9420002339912</v>
      </c>
      <c r="K67" s="25">
        <f>SUMIFS('[6]1. Отчет АТС'!$F:$F,'[6]1. Отчет АТС'!$A:$A,$A67,'[6]1. Отчет АТС'!$B:$B,9)+'[6]2. Иные услуги'!$D$11+('[6]3. Услуги по передаче'!$F$11*1000)+('[6]4. СН (Установленные)'!$E$11*1000)+'[6]5. Плата за УРП'!$D$6</f>
        <v>4910.5820002339915</v>
      </c>
      <c r="L67" s="25">
        <f>SUMIFS('[6]1. Отчет АТС'!$F:$F,'[6]1. Отчет АТС'!$A:$A,$A67,'[6]1. Отчет АТС'!$B:$B,10)+'[6]2. Иные услуги'!$D$11+('[6]3. Услуги по передаче'!$F$11*1000)+('[6]4. СН (Установленные)'!$E$11*1000)+'[6]5. Плата за УРП'!$D$6</f>
        <v>4937.5820002339915</v>
      </c>
      <c r="M67" s="25">
        <f>SUMIFS('[6]1. Отчет АТС'!$F:$F,'[6]1. Отчет АТС'!$A:$A,$A67,'[6]1. Отчет АТС'!$B:$B,11)+'[6]2. Иные услуги'!$D$11+('[6]3. Услуги по передаче'!$F$11*1000)+('[6]4. СН (Установленные)'!$E$11*1000)+'[6]5. Плата за УРП'!$D$6</f>
        <v>4923.7120002339907</v>
      </c>
      <c r="N67" s="25">
        <f>SUMIFS('[6]1. Отчет АТС'!$F:$F,'[6]1. Отчет АТС'!$A:$A,$A67,'[6]1. Отчет АТС'!$B:$B,12)+'[6]2. Иные услуги'!$D$11+('[6]3. Услуги по передаче'!$F$11*1000)+('[6]4. СН (Установленные)'!$E$11*1000)+'[6]5. Плата за УРП'!$D$6</f>
        <v>4926.4120002339914</v>
      </c>
      <c r="O67" s="25">
        <f>SUMIFS('[6]1. Отчет АТС'!$F:$F,'[6]1. Отчет АТС'!$A:$A,$A67,'[6]1. Отчет АТС'!$B:$B,13)+'[6]2. Иные услуги'!$D$11+('[6]3. Услуги по передаче'!$F$11*1000)+('[6]4. СН (Установленные)'!$E$11*1000)+'[6]5. Плата за УРП'!$D$6</f>
        <v>4921.4120002339914</v>
      </c>
      <c r="P67" s="25">
        <f>SUMIFS('[6]1. Отчет АТС'!$F:$F,'[6]1. Отчет АТС'!$A:$A,$A67,'[6]1. Отчет АТС'!$B:$B,14)+'[6]2. Иные услуги'!$D$11+('[6]3. Услуги по передаче'!$F$11*1000)+('[6]4. СН (Установленные)'!$E$11*1000)+'[6]5. Плата за УРП'!$D$6</f>
        <v>4934.6520002339912</v>
      </c>
      <c r="Q67" s="25">
        <f>SUMIFS('[6]1. Отчет АТС'!$F:$F,'[6]1. Отчет АТС'!$A:$A,$A67,'[6]1. Отчет АТС'!$B:$B,15)+'[6]2. Иные услуги'!$D$11+('[6]3. Услуги по передаче'!$F$11*1000)+('[6]4. СН (Установленные)'!$E$11*1000)+'[6]5. Плата за УРП'!$D$6</f>
        <v>4932.8620002339903</v>
      </c>
      <c r="R67" s="25">
        <f>SUMIFS('[6]1. Отчет АТС'!$F:$F,'[6]1. Отчет АТС'!$A:$A,$A67,'[6]1. Отчет АТС'!$B:$B,16)+'[6]2. Иные услуги'!$D$11+('[6]3. Услуги по передаче'!$F$11*1000)+('[6]4. СН (Установленные)'!$E$11*1000)+'[6]5. Плата за УРП'!$D$6</f>
        <v>4927.9220002339907</v>
      </c>
      <c r="S67" s="25">
        <f>SUMIFS('[6]1. Отчет АТС'!$F:$F,'[6]1. Отчет АТС'!$A:$A,$A67,'[6]1. Отчет АТС'!$B:$B,17)+'[6]2. Иные услуги'!$D$11+('[6]3. Услуги по передаче'!$F$11*1000)+('[6]4. СН (Установленные)'!$E$11*1000)+'[6]5. Плата за УРП'!$D$6</f>
        <v>4923.5320002339904</v>
      </c>
      <c r="T67" s="25">
        <f>SUMIFS('[6]1. Отчет АТС'!$F:$F,'[6]1. Отчет АТС'!$A:$A,$A67,'[6]1. Отчет АТС'!$B:$B,18)+'[6]2. Иные услуги'!$D$11+('[6]3. Услуги по передаче'!$F$11*1000)+('[6]4. СН (Установленные)'!$E$11*1000)+'[6]5. Плата за УРП'!$D$6</f>
        <v>4923.5820002339915</v>
      </c>
      <c r="U67" s="25">
        <f>SUMIFS('[6]1. Отчет АТС'!$F:$F,'[6]1. Отчет АТС'!$A:$A,$A67,'[6]1. Отчет АТС'!$B:$B,19)+'[6]2. Иные услуги'!$D$11+('[6]3. Услуги по передаче'!$F$11*1000)+('[6]4. СН (Установленные)'!$E$11*1000)+'[6]5. Плата за УРП'!$D$6</f>
        <v>4914.102000233991</v>
      </c>
      <c r="V67" s="25">
        <f>SUMIFS('[6]1. Отчет АТС'!$F:$F,'[6]1. Отчет АТС'!$A:$A,$A67,'[6]1. Отчет АТС'!$B:$B,20)+'[6]2. Иные услуги'!$D$11+('[6]3. Услуги по передаче'!$F$11*1000)+('[6]4. СН (Установленные)'!$E$11*1000)+'[6]5. Плата за УРП'!$D$6</f>
        <v>4925.0320002339904</v>
      </c>
      <c r="W67" s="25">
        <f>SUMIFS('[6]1. Отчет АТС'!$F:$F,'[6]1. Отчет АТС'!$A:$A,$A67,'[6]1. Отчет АТС'!$B:$B,21)+'[6]2. Иные услуги'!$D$11+('[6]3. Услуги по передаче'!$F$11*1000)+('[6]4. СН (Установленные)'!$E$11*1000)+'[6]5. Плата за УРП'!$D$6</f>
        <v>4936.102000233991</v>
      </c>
      <c r="X67" s="25">
        <f>SUMIFS('[6]1. Отчет АТС'!$F:$F,'[6]1. Отчет АТС'!$A:$A,$A67,'[6]1. Отчет АТС'!$B:$B,22)+'[6]2. Иные услуги'!$D$11+('[6]3. Услуги по передаче'!$F$11*1000)+('[6]4. СН (Установленные)'!$E$11*1000)+'[6]5. Плата за УРП'!$D$6</f>
        <v>4893.6820002339909</v>
      </c>
      <c r="Y67" s="25">
        <f>SUMIFS('[6]1. Отчет АТС'!$F:$F,'[6]1. Отчет АТС'!$A:$A,$A67,'[6]1. Отчет АТС'!$B:$B,23)+'[6]2. Иные услуги'!$D$11+('[6]3. Услуги по передаче'!$F$11*1000)+('[6]4. СН (Установленные)'!$E$11*1000)+'[6]5. Плата за УРП'!$D$6</f>
        <v>4474.0720002339913</v>
      </c>
    </row>
    <row r="68" spans="1:25">
      <c r="A68" s="24">
        <v>45528</v>
      </c>
      <c r="B68" s="25">
        <f>SUMIFS('[6]1. Отчет АТС'!$F:$F,'[6]1. Отчет АТС'!$A:$A,$A68,'[6]1. Отчет АТС'!$B:$B,0)+'[6]2. Иные услуги'!$D$11+('[6]3. Услуги по передаче'!$F$11*1000)+('[6]4. СН (Установленные)'!$E$11*1000)+'[6]5. Плата за УРП'!$D$6</f>
        <v>4162.5020002339916</v>
      </c>
      <c r="C68" s="25">
        <f>SUMIFS('[6]1. Отчет АТС'!$F:$F,'[6]1. Отчет АТС'!$A:$A,$A68,'[6]1. Отчет АТС'!$B:$B,1)+'[6]2. Иные услуги'!$D$11+('[6]3. Услуги по передаче'!$F$11*1000)+('[6]4. СН (Установленные)'!$E$11*1000)+'[6]5. Плата за УРП'!$D$6</f>
        <v>4024.0420002339911</v>
      </c>
      <c r="D68" s="25">
        <f>SUMIFS('[6]1. Отчет АТС'!$F:$F,'[6]1. Отчет АТС'!$A:$A,$A68,'[6]1. Отчет АТС'!$B:$B,2)+'[6]2. Иные услуги'!$D$11+('[6]3. Услуги по передаче'!$F$11*1000)+('[6]4. СН (Установленные)'!$E$11*1000)+'[6]5. Плата за УРП'!$D$6</f>
        <v>3825.4320002339909</v>
      </c>
      <c r="E68" s="25">
        <f>SUMIFS('[6]1. Отчет АТС'!$F:$F,'[6]1. Отчет АТС'!$A:$A,$A68,'[6]1. Отчет АТС'!$B:$B,3)+'[6]2. Иные услуги'!$D$11+('[6]3. Услуги по передаче'!$F$11*1000)+('[6]4. СН (Установленные)'!$E$11*1000)+'[6]5. Плата за УРП'!$D$6</f>
        <v>3696.7720002339911</v>
      </c>
      <c r="F68" s="25">
        <f>SUMIFS('[6]1. Отчет АТС'!$F:$F,'[6]1. Отчет АТС'!$A:$A,$A68,'[6]1. Отчет АТС'!$B:$B,4)+'[6]2. Иные услуги'!$D$11+('[6]3. Услуги по передаче'!$F$11*1000)+('[6]4. СН (Установленные)'!$E$11*1000)+'[6]5. Плата за УРП'!$D$6</f>
        <v>3682.8220002339913</v>
      </c>
      <c r="G68" s="25">
        <f>SUMIFS('[6]1. Отчет АТС'!$F:$F,'[6]1. Отчет АТС'!$A:$A,$A68,'[6]1. Отчет АТС'!$B:$B,5)+'[6]2. Иные услуги'!$D$11+('[6]3. Услуги по передаче'!$F$11*1000)+('[6]4. СН (Установленные)'!$E$11*1000)+'[6]5. Плата за УРП'!$D$6</f>
        <v>3941.6820002339909</v>
      </c>
      <c r="H68" s="25">
        <f>SUMIFS('[6]1. Отчет АТС'!$F:$F,'[6]1. Отчет АТС'!$A:$A,$A68,'[6]1. Отчет АТС'!$B:$B,6)+'[6]2. Иные услуги'!$D$11+('[6]3. Услуги по передаче'!$F$11*1000)+('[6]4. СН (Установленные)'!$E$11*1000)+'[6]5. Плата за УРП'!$D$6</f>
        <v>4077.7120002339911</v>
      </c>
      <c r="I68" s="25">
        <f>SUMIFS('[6]1. Отчет АТС'!$F:$F,'[6]1. Отчет АТС'!$A:$A,$A68,'[6]1. Отчет АТС'!$B:$B,7)+'[6]2. Иные услуги'!$D$11+('[6]3. Услуги по передаче'!$F$11*1000)+('[6]4. СН (Установленные)'!$E$11*1000)+'[6]5. Плата за УРП'!$D$6</f>
        <v>4396.9520002339914</v>
      </c>
      <c r="J68" s="25">
        <f>SUMIFS('[6]1. Отчет АТС'!$F:$F,'[6]1. Отчет АТС'!$A:$A,$A68,'[6]1. Отчет АТС'!$B:$B,8)+'[6]2. Иные услуги'!$D$11+('[6]3. Услуги по передаче'!$F$11*1000)+('[6]4. СН (Установленные)'!$E$11*1000)+'[6]5. Плата за УРП'!$D$6</f>
        <v>4932.5320002339904</v>
      </c>
      <c r="K68" s="25">
        <f>SUMIFS('[6]1. Отчет АТС'!$F:$F,'[6]1. Отчет АТС'!$A:$A,$A68,'[6]1. Отчет АТС'!$B:$B,9)+'[6]2. Иные услуги'!$D$11+('[6]3. Услуги по передаче'!$F$11*1000)+('[6]4. СН (Установленные)'!$E$11*1000)+'[6]5. Плата за УРП'!$D$6</f>
        <v>4977.142000233991</v>
      </c>
      <c r="L68" s="25">
        <f>SUMIFS('[6]1. Отчет АТС'!$F:$F,'[6]1. Отчет АТС'!$A:$A,$A68,'[6]1. Отчет АТС'!$B:$B,10)+'[6]2. Иные услуги'!$D$11+('[6]3. Услуги по передаче'!$F$11*1000)+('[6]4. СН (Установленные)'!$E$11*1000)+'[6]5. Плата за УРП'!$D$6</f>
        <v>4979.6520002339912</v>
      </c>
      <c r="M68" s="25">
        <f>SUMIFS('[6]1. Отчет АТС'!$F:$F,'[6]1. Отчет АТС'!$A:$A,$A68,'[6]1. Отчет АТС'!$B:$B,11)+'[6]2. Иные услуги'!$D$11+('[6]3. Услуги по передаче'!$F$11*1000)+('[6]4. СН (Установленные)'!$E$11*1000)+'[6]5. Плата за УРП'!$D$6</f>
        <v>4973.392000233991</v>
      </c>
      <c r="N68" s="25">
        <f>SUMIFS('[6]1. Отчет АТС'!$F:$F,'[6]1. Отчет АТС'!$A:$A,$A68,'[6]1. Отчет АТС'!$B:$B,12)+'[6]2. Иные услуги'!$D$11+('[6]3. Услуги по передаче'!$F$11*1000)+('[6]4. СН (Установленные)'!$E$11*1000)+'[6]5. Плата за УРП'!$D$6</f>
        <v>4972.1820002339909</v>
      </c>
      <c r="O68" s="25">
        <f>SUMIFS('[6]1. Отчет АТС'!$F:$F,'[6]1. Отчет АТС'!$A:$A,$A68,'[6]1. Отчет АТС'!$B:$B,13)+'[6]2. Иные услуги'!$D$11+('[6]3. Услуги по передаче'!$F$11*1000)+('[6]4. СН (Установленные)'!$E$11*1000)+'[6]5. Плата за УРП'!$D$6</f>
        <v>5018.6220002339905</v>
      </c>
      <c r="P68" s="25">
        <f>SUMIFS('[6]1. Отчет АТС'!$F:$F,'[6]1. Отчет АТС'!$A:$A,$A68,'[6]1. Отчет АТС'!$B:$B,14)+'[6]2. Иные услуги'!$D$11+('[6]3. Услуги по передаче'!$F$11*1000)+('[6]4. СН (Установленные)'!$E$11*1000)+'[6]5. Плата за УРП'!$D$6</f>
        <v>5037.7520002339916</v>
      </c>
      <c r="Q68" s="25">
        <f>SUMIFS('[6]1. Отчет АТС'!$F:$F,'[6]1. Отчет АТС'!$A:$A,$A68,'[6]1. Отчет АТС'!$B:$B,15)+'[6]2. Иные услуги'!$D$11+('[6]3. Услуги по передаче'!$F$11*1000)+('[6]4. СН (Установленные)'!$E$11*1000)+'[6]5. Плата за УРП'!$D$6</f>
        <v>5071.8120002339911</v>
      </c>
      <c r="R68" s="25">
        <f>SUMIFS('[6]1. Отчет АТС'!$F:$F,'[6]1. Отчет АТС'!$A:$A,$A68,'[6]1. Отчет АТС'!$B:$B,16)+'[6]2. Иные услуги'!$D$11+('[6]3. Услуги по передаче'!$F$11*1000)+('[6]4. СН (Установленные)'!$E$11*1000)+'[6]5. Плата за УРП'!$D$6</f>
        <v>5073.3420002339908</v>
      </c>
      <c r="S68" s="25">
        <f>SUMIFS('[6]1. Отчет АТС'!$F:$F,'[6]1. Отчет АТС'!$A:$A,$A68,'[6]1. Отчет АТС'!$B:$B,17)+'[6]2. Иные услуги'!$D$11+('[6]3. Услуги по передаче'!$F$11*1000)+('[6]4. СН (Установленные)'!$E$11*1000)+'[6]5. Плата за УРП'!$D$6</f>
        <v>5034.9420002339912</v>
      </c>
      <c r="T68" s="25">
        <f>SUMIFS('[6]1. Отчет АТС'!$F:$F,'[6]1. Отчет АТС'!$A:$A,$A68,'[6]1. Отчет АТС'!$B:$B,18)+'[6]2. Иные услуги'!$D$11+('[6]3. Услуги по передаче'!$F$11*1000)+('[6]4. СН (Установленные)'!$E$11*1000)+'[6]5. Плата за УРП'!$D$6</f>
        <v>4950.3720002339905</v>
      </c>
      <c r="U68" s="25">
        <f>SUMIFS('[6]1. Отчет АТС'!$F:$F,'[6]1. Отчет АТС'!$A:$A,$A68,'[6]1. Отчет АТС'!$B:$B,19)+'[6]2. Иные услуги'!$D$11+('[6]3. Услуги по передаче'!$F$11*1000)+('[6]4. СН (Установленные)'!$E$11*1000)+'[6]5. Плата за УРП'!$D$6</f>
        <v>4927.0020002339916</v>
      </c>
      <c r="V68" s="25">
        <f>SUMIFS('[6]1. Отчет АТС'!$F:$F,'[6]1. Отчет АТС'!$A:$A,$A68,'[6]1. Отчет АТС'!$B:$B,20)+'[6]2. Иные услуги'!$D$11+('[6]3. Услуги по передаче'!$F$11*1000)+('[6]4. СН (Установленные)'!$E$11*1000)+'[6]5. Плата за УРП'!$D$6</f>
        <v>4936.5820002339915</v>
      </c>
      <c r="W68" s="25">
        <f>SUMIFS('[6]1. Отчет АТС'!$F:$F,'[6]1. Отчет АТС'!$A:$A,$A68,'[6]1. Отчет АТС'!$B:$B,21)+'[6]2. Иные услуги'!$D$11+('[6]3. Услуги по передаче'!$F$11*1000)+('[6]4. СН (Установленные)'!$E$11*1000)+'[6]5. Плата за УРП'!$D$6</f>
        <v>4938.7420002339913</v>
      </c>
      <c r="X68" s="25">
        <f>SUMIFS('[6]1. Отчет АТС'!$F:$F,'[6]1. Отчет АТС'!$A:$A,$A68,'[6]1. Отчет АТС'!$B:$B,22)+'[6]2. Иные услуги'!$D$11+('[6]3. Услуги по передаче'!$F$11*1000)+('[6]4. СН (Установленные)'!$E$11*1000)+'[6]5. Плата за УРП'!$D$6</f>
        <v>4892.1220002339905</v>
      </c>
      <c r="Y68" s="25">
        <f>SUMIFS('[6]1. Отчет АТС'!$F:$F,'[6]1. Отчет АТС'!$A:$A,$A68,'[6]1. Отчет АТС'!$B:$B,23)+'[6]2. Иные услуги'!$D$11+('[6]3. Услуги по передаче'!$F$11*1000)+('[6]4. СН (Установленные)'!$E$11*1000)+'[6]5. Плата за УРП'!$D$6</f>
        <v>4355.0020002339916</v>
      </c>
    </row>
    <row r="69" spans="1:25">
      <c r="A69" s="24">
        <v>45529</v>
      </c>
      <c r="B69" s="25">
        <f>SUMIFS('[6]1. Отчет АТС'!$F:$F,'[6]1. Отчет АТС'!$A:$A,$A69,'[6]1. Отчет АТС'!$B:$B,0)+'[6]2. Иные услуги'!$D$11+('[6]3. Услуги по передаче'!$F$11*1000)+('[6]4. СН (Установленные)'!$E$11*1000)+'[6]5. Плата за УРП'!$D$6</f>
        <v>4058.642000233991</v>
      </c>
      <c r="C69" s="25">
        <f>SUMIFS('[6]1. Отчет АТС'!$F:$F,'[6]1. Отчет АТС'!$A:$A,$A69,'[6]1. Отчет АТС'!$B:$B,1)+'[6]2. Иные услуги'!$D$11+('[6]3. Услуги по передаче'!$F$11*1000)+('[6]4. СН (Установленные)'!$E$11*1000)+'[6]5. Плата за УРП'!$D$6</f>
        <v>3868.1620002339914</v>
      </c>
      <c r="D69" s="25">
        <f>SUMIFS('[6]1. Отчет АТС'!$F:$F,'[6]1. Отчет АТС'!$A:$A,$A69,'[6]1. Отчет АТС'!$B:$B,2)+'[6]2. Иные услуги'!$D$11+('[6]3. Услуги по передаче'!$F$11*1000)+('[6]4. СН (Установленные)'!$E$11*1000)+'[6]5. Плата за УРП'!$D$6</f>
        <v>3686.4520002339909</v>
      </c>
      <c r="E69" s="25">
        <f>SUMIFS('[6]1. Отчет АТС'!$F:$F,'[6]1. Отчет АТС'!$A:$A,$A69,'[6]1. Отчет АТС'!$B:$B,3)+'[6]2. Иные услуги'!$D$11+('[6]3. Услуги по передаче'!$F$11*1000)+('[6]4. СН (Установленные)'!$E$11*1000)+'[6]5. Плата за УРП'!$D$6</f>
        <v>2838.6820002339909</v>
      </c>
      <c r="F69" s="25">
        <f>SUMIFS('[6]1. Отчет АТС'!$F:$F,'[6]1. Отчет АТС'!$A:$A,$A69,'[6]1. Отчет АТС'!$B:$B,4)+'[6]2. Иные услуги'!$D$11+('[6]3. Услуги по передаче'!$F$11*1000)+('[6]4. СН (Установленные)'!$E$11*1000)+'[6]5. Плата за УРП'!$D$6</f>
        <v>2838.5120002339913</v>
      </c>
      <c r="G69" s="25">
        <f>SUMIFS('[6]1. Отчет АТС'!$F:$F,'[6]1. Отчет АТС'!$A:$A,$A69,'[6]1. Отчет АТС'!$B:$B,5)+'[6]2. Иные услуги'!$D$11+('[6]3. Услуги по передаче'!$F$11*1000)+('[6]4. СН (Установленные)'!$E$11*1000)+'[6]5. Плата за УРП'!$D$6</f>
        <v>3815.2420002339909</v>
      </c>
      <c r="H69" s="25">
        <f>SUMIFS('[6]1. Отчет АТС'!$F:$F,'[6]1. Отчет АТС'!$A:$A,$A69,'[6]1. Отчет АТС'!$B:$B,6)+'[6]2. Иные услуги'!$D$11+('[6]3. Услуги по передаче'!$F$11*1000)+('[6]4. СН (Установленные)'!$E$11*1000)+'[6]5. Плата за УРП'!$D$6</f>
        <v>4006.4420002339912</v>
      </c>
      <c r="I69" s="25">
        <f>SUMIFS('[6]1. Отчет АТС'!$F:$F,'[6]1. Отчет АТС'!$A:$A,$A69,'[6]1. Отчет АТС'!$B:$B,7)+'[6]2. Иные услуги'!$D$11+('[6]3. Услуги по передаче'!$F$11*1000)+('[6]4. СН (Установленные)'!$E$11*1000)+'[6]5. Плата за УРП'!$D$6</f>
        <v>4262.5020002339916</v>
      </c>
      <c r="J69" s="25">
        <f>SUMIFS('[6]1. Отчет АТС'!$F:$F,'[6]1. Отчет АТС'!$A:$A,$A69,'[6]1. Отчет АТС'!$B:$B,8)+'[6]2. Иные услуги'!$D$11+('[6]3. Услуги по передаче'!$F$11*1000)+('[6]4. СН (Установленные)'!$E$11*1000)+'[6]5. Плата за УРП'!$D$6</f>
        <v>4891.0920002339908</v>
      </c>
      <c r="K69" s="25">
        <f>SUMIFS('[6]1. Отчет АТС'!$F:$F,'[6]1. Отчет АТС'!$A:$A,$A69,'[6]1. Отчет АТС'!$B:$B,9)+'[6]2. Иные услуги'!$D$11+('[6]3. Услуги по передаче'!$F$11*1000)+('[6]4. СН (Установленные)'!$E$11*1000)+'[6]5. Плата за УРП'!$D$6</f>
        <v>4924.5420002339906</v>
      </c>
      <c r="L69" s="25">
        <f>SUMIFS('[6]1. Отчет АТС'!$F:$F,'[6]1. Отчет АТС'!$A:$A,$A69,'[6]1. Отчет АТС'!$B:$B,10)+'[6]2. Иные услуги'!$D$11+('[6]3. Услуги по передаче'!$F$11*1000)+('[6]4. СН (Установленные)'!$E$11*1000)+'[6]5. Плата за УРП'!$D$6</f>
        <v>4931.9820002339911</v>
      </c>
      <c r="M69" s="25">
        <f>SUMIFS('[6]1. Отчет АТС'!$F:$F,'[6]1. Отчет АТС'!$A:$A,$A69,'[6]1. Отчет АТС'!$B:$B,11)+'[6]2. Иные услуги'!$D$11+('[6]3. Услуги по передаче'!$F$11*1000)+('[6]4. СН (Установленные)'!$E$11*1000)+'[6]5. Плата за УРП'!$D$6</f>
        <v>4937.2520002339916</v>
      </c>
      <c r="N69" s="25">
        <f>SUMIFS('[6]1. Отчет АТС'!$F:$F,'[6]1. Отчет АТС'!$A:$A,$A69,'[6]1. Отчет АТС'!$B:$B,12)+'[6]2. Иные услуги'!$D$11+('[6]3. Услуги по передаче'!$F$11*1000)+('[6]4. СН (Установленные)'!$E$11*1000)+'[6]5. Плата за УРП'!$D$6</f>
        <v>4937.7720002339911</v>
      </c>
      <c r="O69" s="25">
        <f>SUMIFS('[6]1. Отчет АТС'!$F:$F,'[6]1. Отчет АТС'!$A:$A,$A69,'[6]1. Отчет АТС'!$B:$B,13)+'[6]2. Иные услуги'!$D$11+('[6]3. Услуги по передаче'!$F$11*1000)+('[6]4. СН (Установленные)'!$E$11*1000)+'[6]5. Плата за УРП'!$D$6</f>
        <v>4934.6820002339909</v>
      </c>
      <c r="P69" s="25">
        <f>SUMIFS('[6]1. Отчет АТС'!$F:$F,'[6]1. Отчет АТС'!$A:$A,$A69,'[6]1. Отчет АТС'!$B:$B,14)+'[6]2. Иные услуги'!$D$11+('[6]3. Услуги по передаче'!$F$11*1000)+('[6]4. СН (Установленные)'!$E$11*1000)+'[6]5. Плата за УРП'!$D$6</f>
        <v>4944.9720002339909</v>
      </c>
      <c r="Q69" s="25">
        <f>SUMIFS('[6]1. Отчет АТС'!$F:$F,'[6]1. Отчет АТС'!$A:$A,$A69,'[6]1. Отчет АТС'!$B:$B,15)+'[6]2. Иные услуги'!$D$11+('[6]3. Услуги по передаче'!$F$11*1000)+('[6]4. СН (Установленные)'!$E$11*1000)+'[6]5. Плата за УРП'!$D$6</f>
        <v>4936.0820002339915</v>
      </c>
      <c r="R69" s="25">
        <f>SUMIFS('[6]1. Отчет АТС'!$F:$F,'[6]1. Отчет АТС'!$A:$A,$A69,'[6]1. Отчет АТС'!$B:$B,16)+'[6]2. Иные услуги'!$D$11+('[6]3. Услуги по передаче'!$F$11*1000)+('[6]4. СН (Установленные)'!$E$11*1000)+'[6]5. Плата за УРП'!$D$6</f>
        <v>4936.7220002339909</v>
      </c>
      <c r="S69" s="25">
        <f>SUMIFS('[6]1. Отчет АТС'!$F:$F,'[6]1. Отчет АТС'!$A:$A,$A69,'[6]1. Отчет АТС'!$B:$B,17)+'[6]2. Иные услуги'!$D$11+('[6]3. Услуги по передаче'!$F$11*1000)+('[6]4. СН (Установленные)'!$E$11*1000)+'[6]5. Плата за УРП'!$D$6</f>
        <v>4922.1220002339905</v>
      </c>
      <c r="T69" s="25">
        <f>SUMIFS('[6]1. Отчет АТС'!$F:$F,'[6]1. Отчет АТС'!$A:$A,$A69,'[6]1. Отчет АТС'!$B:$B,18)+'[6]2. Иные услуги'!$D$11+('[6]3. Услуги по передаче'!$F$11*1000)+('[6]4. СН (Установленные)'!$E$11*1000)+'[6]5. Плата за УРП'!$D$6</f>
        <v>4912.5220002339911</v>
      </c>
      <c r="U69" s="25">
        <f>SUMIFS('[6]1. Отчет АТС'!$F:$F,'[6]1. Отчет АТС'!$A:$A,$A69,'[6]1. Отчет АТС'!$B:$B,19)+'[6]2. Иные услуги'!$D$11+('[6]3. Услуги по передаче'!$F$11*1000)+('[6]4. СН (Установленные)'!$E$11*1000)+'[6]5. Плата за УРП'!$D$6</f>
        <v>4894.4620002339907</v>
      </c>
      <c r="V69" s="25">
        <f>SUMIFS('[6]1. Отчет АТС'!$F:$F,'[6]1. Отчет АТС'!$A:$A,$A69,'[6]1. Отчет АТС'!$B:$B,20)+'[6]2. Иные услуги'!$D$11+('[6]3. Услуги по передаче'!$F$11*1000)+('[6]4. СН (Установленные)'!$E$11*1000)+'[6]5. Плата за УРП'!$D$6</f>
        <v>4904.1720002339907</v>
      </c>
      <c r="W69" s="25">
        <f>SUMIFS('[6]1. Отчет АТС'!$F:$F,'[6]1. Отчет АТС'!$A:$A,$A69,'[6]1. Отчет АТС'!$B:$B,21)+'[6]2. Иные услуги'!$D$11+('[6]3. Услуги по передаче'!$F$11*1000)+('[6]4. СН (Установленные)'!$E$11*1000)+'[6]5. Плата за УРП'!$D$6</f>
        <v>4911.0620002339911</v>
      </c>
      <c r="X69" s="25">
        <f>SUMIFS('[6]1. Отчет АТС'!$F:$F,'[6]1. Отчет АТС'!$A:$A,$A69,'[6]1. Отчет АТС'!$B:$B,22)+'[6]2. Иные услуги'!$D$11+('[6]3. Услуги по передаче'!$F$11*1000)+('[6]4. СН (Установленные)'!$E$11*1000)+'[6]5. Плата за УРП'!$D$6</f>
        <v>4738.102000233991</v>
      </c>
      <c r="Y69" s="25">
        <f>SUMIFS('[6]1. Отчет АТС'!$F:$F,'[6]1. Отчет АТС'!$A:$A,$A69,'[6]1. Отчет АТС'!$B:$B,23)+'[6]2. Иные услуги'!$D$11+('[6]3. Услуги по передаче'!$F$11*1000)+('[6]4. СН (Установленные)'!$E$11*1000)+'[6]5. Плата за УРП'!$D$6</f>
        <v>4289.3120002339911</v>
      </c>
    </row>
    <row r="70" spans="1:25">
      <c r="A70" s="24">
        <v>45530</v>
      </c>
      <c r="B70" s="25">
        <f>SUMIFS('[6]1. Отчет АТС'!$F:$F,'[6]1. Отчет АТС'!$A:$A,$A70,'[6]1. Отчет АТС'!$B:$B,0)+'[6]2. Иные услуги'!$D$11+('[6]3. Услуги по передаче'!$F$11*1000)+('[6]4. СН (Установленные)'!$E$11*1000)+'[6]5. Плата за УРП'!$D$6</f>
        <v>4095.8620002339912</v>
      </c>
      <c r="C70" s="25">
        <f>SUMIFS('[6]1. Отчет АТС'!$F:$F,'[6]1. Отчет АТС'!$A:$A,$A70,'[6]1. Отчет АТС'!$B:$B,1)+'[6]2. Иные услуги'!$D$11+('[6]3. Услуги по передаче'!$F$11*1000)+('[6]4. СН (Установленные)'!$E$11*1000)+'[6]5. Плата за УРП'!$D$6</f>
        <v>3865.7720002339911</v>
      </c>
      <c r="D70" s="25">
        <f>SUMIFS('[6]1. Отчет АТС'!$F:$F,'[6]1. Отчет АТС'!$A:$A,$A70,'[6]1. Отчет АТС'!$B:$B,2)+'[6]2. Иные услуги'!$D$11+('[6]3. Услуги по передаче'!$F$11*1000)+('[6]4. СН (Установленные)'!$E$11*1000)+'[6]5. Плата за УРП'!$D$6</f>
        <v>3738.1320002339912</v>
      </c>
      <c r="E70" s="25">
        <f>SUMIFS('[6]1. Отчет АТС'!$F:$F,'[6]1. Отчет АТС'!$A:$A,$A70,'[6]1. Отчет АТС'!$B:$B,3)+'[6]2. Иные услуги'!$D$11+('[6]3. Услуги по передаче'!$F$11*1000)+('[6]4. СН (Установленные)'!$E$11*1000)+'[6]5. Плата за УРП'!$D$6</f>
        <v>3663.372000233991</v>
      </c>
      <c r="F70" s="25">
        <f>SUMIFS('[6]1. Отчет АТС'!$F:$F,'[6]1. Отчет АТС'!$A:$A,$A70,'[6]1. Отчет АТС'!$B:$B,4)+'[6]2. Иные услуги'!$D$11+('[6]3. Услуги по передаче'!$F$11*1000)+('[6]4. СН (Установленные)'!$E$11*1000)+'[6]5. Плата за УРП'!$D$6</f>
        <v>3461.7120002339911</v>
      </c>
      <c r="G70" s="25">
        <f>SUMIFS('[6]1. Отчет АТС'!$F:$F,'[6]1. Отчет АТС'!$A:$A,$A70,'[6]1. Отчет АТС'!$B:$B,5)+'[6]2. Иные услуги'!$D$11+('[6]3. Услуги по передаче'!$F$11*1000)+('[6]4. СН (Установленные)'!$E$11*1000)+'[6]5. Плата за УРП'!$D$6</f>
        <v>3899.3220002339913</v>
      </c>
      <c r="H70" s="25">
        <f>SUMIFS('[6]1. Отчет АТС'!$F:$F,'[6]1. Отчет АТС'!$A:$A,$A70,'[6]1. Отчет АТС'!$B:$B,6)+'[6]2. Иные услуги'!$D$11+('[6]3. Услуги по передаче'!$F$11*1000)+('[6]4. СН (Установленные)'!$E$11*1000)+'[6]5. Плата за УРП'!$D$6</f>
        <v>4091.4620002339911</v>
      </c>
      <c r="I70" s="25">
        <f>SUMIFS('[6]1. Отчет АТС'!$F:$F,'[6]1. Отчет АТС'!$A:$A,$A70,'[6]1. Отчет АТС'!$B:$B,7)+'[6]2. Иные услуги'!$D$11+('[6]3. Услуги по передаче'!$F$11*1000)+('[6]4. СН (Установленные)'!$E$11*1000)+'[6]5. Плата за УРП'!$D$6</f>
        <v>4354.1120002339912</v>
      </c>
      <c r="J70" s="25">
        <f>SUMIFS('[6]1. Отчет АТС'!$F:$F,'[6]1. Отчет АТС'!$A:$A,$A70,'[6]1. Отчет АТС'!$B:$B,8)+'[6]2. Иные услуги'!$D$11+('[6]3. Услуги по передаче'!$F$11*1000)+('[6]4. СН (Установленные)'!$E$11*1000)+'[6]5. Плата за УРП'!$D$6</f>
        <v>4891.7020002339905</v>
      </c>
      <c r="K70" s="25">
        <f>SUMIFS('[6]1. Отчет АТС'!$F:$F,'[6]1. Отчет АТС'!$A:$A,$A70,'[6]1. Отчет АТС'!$B:$B,9)+'[6]2. Иные услуги'!$D$11+('[6]3. Услуги по передаче'!$F$11*1000)+('[6]4. СН (Установленные)'!$E$11*1000)+'[6]5. Плата за УРП'!$D$6</f>
        <v>4932.7420002339913</v>
      </c>
      <c r="L70" s="25">
        <f>SUMIFS('[6]1. Отчет АТС'!$F:$F,'[6]1. Отчет АТС'!$A:$A,$A70,'[6]1. Отчет АТС'!$B:$B,10)+'[6]2. Иные услуги'!$D$11+('[6]3. Услуги по передаче'!$F$11*1000)+('[6]4. СН (Установленные)'!$E$11*1000)+'[6]5. Плата за УРП'!$D$6</f>
        <v>4937.6920002339912</v>
      </c>
      <c r="M70" s="25">
        <f>SUMIFS('[6]1. Отчет АТС'!$F:$F,'[6]1. Отчет АТС'!$A:$A,$A70,'[6]1. Отчет АТС'!$B:$B,11)+'[6]2. Иные услуги'!$D$11+('[6]3. Услуги по передаче'!$F$11*1000)+('[6]4. СН (Установленные)'!$E$11*1000)+'[6]5. Плата за УРП'!$D$6</f>
        <v>4928.9620002339907</v>
      </c>
      <c r="N70" s="25">
        <f>SUMIFS('[6]1. Отчет АТС'!$F:$F,'[6]1. Отчет АТС'!$A:$A,$A70,'[6]1. Отчет АТС'!$B:$B,12)+'[6]2. Иные услуги'!$D$11+('[6]3. Услуги по передаче'!$F$11*1000)+('[6]4. СН (Установленные)'!$E$11*1000)+'[6]5. Плата за УРП'!$D$6</f>
        <v>4925.352000233991</v>
      </c>
      <c r="O70" s="25">
        <f>SUMIFS('[6]1. Отчет АТС'!$F:$F,'[6]1. Отчет АТС'!$A:$A,$A70,'[6]1. Отчет АТС'!$B:$B,13)+'[6]2. Иные услуги'!$D$11+('[6]3. Услуги по передаче'!$F$11*1000)+('[6]4. СН (Установленные)'!$E$11*1000)+'[6]5. Плата за УРП'!$D$6</f>
        <v>4917.7320002339911</v>
      </c>
      <c r="P70" s="25">
        <f>SUMIFS('[6]1. Отчет АТС'!$F:$F,'[6]1. Отчет АТС'!$A:$A,$A70,'[6]1. Отчет АТС'!$B:$B,14)+'[6]2. Иные услуги'!$D$11+('[6]3. Услуги по передаче'!$F$11*1000)+('[6]4. СН (Установленные)'!$E$11*1000)+'[6]5. Плата за УРП'!$D$6</f>
        <v>4933.8720002339905</v>
      </c>
      <c r="Q70" s="25">
        <f>SUMIFS('[6]1. Отчет АТС'!$F:$F,'[6]1. Отчет АТС'!$A:$A,$A70,'[6]1. Отчет АТС'!$B:$B,15)+'[6]2. Иные услуги'!$D$11+('[6]3. Услуги по передаче'!$F$11*1000)+('[6]4. СН (Установленные)'!$E$11*1000)+'[6]5. Плата за УРП'!$D$6</f>
        <v>4925.1320002339908</v>
      </c>
      <c r="R70" s="25">
        <f>SUMIFS('[6]1. Отчет АТС'!$F:$F,'[6]1. Отчет АТС'!$A:$A,$A70,'[6]1. Отчет АТС'!$B:$B,16)+'[6]2. Иные услуги'!$D$11+('[6]3. Услуги по передаче'!$F$11*1000)+('[6]4. СН (Установленные)'!$E$11*1000)+'[6]5. Плата за УРП'!$D$6</f>
        <v>4925.8120002339911</v>
      </c>
      <c r="S70" s="25">
        <f>SUMIFS('[6]1. Отчет АТС'!$F:$F,'[6]1. Отчет АТС'!$A:$A,$A70,'[6]1. Отчет АТС'!$B:$B,17)+'[6]2. Иные услуги'!$D$11+('[6]3. Услуги по передаче'!$F$11*1000)+('[6]4. СН (Установленные)'!$E$11*1000)+'[6]5. Плата за УРП'!$D$6</f>
        <v>4930.1720002339907</v>
      </c>
      <c r="T70" s="25">
        <f>SUMIFS('[6]1. Отчет АТС'!$F:$F,'[6]1. Отчет АТС'!$A:$A,$A70,'[6]1. Отчет АТС'!$B:$B,18)+'[6]2. Иные услуги'!$D$11+('[6]3. Услуги по передаче'!$F$11*1000)+('[6]4. СН (Установленные)'!$E$11*1000)+'[6]5. Плата за УРП'!$D$6</f>
        <v>4928.6120002339903</v>
      </c>
      <c r="U70" s="25">
        <f>SUMIFS('[6]1. Отчет АТС'!$F:$F,'[6]1. Отчет АТС'!$A:$A,$A70,'[6]1. Отчет АТС'!$B:$B,19)+'[6]2. Иные услуги'!$D$11+('[6]3. Услуги по передаче'!$F$11*1000)+('[6]4. СН (Установленные)'!$E$11*1000)+'[6]5. Плата за УРП'!$D$6</f>
        <v>4917.3220002339913</v>
      </c>
      <c r="V70" s="25">
        <f>SUMIFS('[6]1. Отчет АТС'!$F:$F,'[6]1. Отчет АТС'!$A:$A,$A70,'[6]1. Отчет АТС'!$B:$B,20)+'[6]2. Иные услуги'!$D$11+('[6]3. Услуги по передаче'!$F$11*1000)+('[6]4. СН (Установленные)'!$E$11*1000)+'[6]5. Плата за УРП'!$D$6</f>
        <v>4920.6520002339912</v>
      </c>
      <c r="W70" s="25">
        <f>SUMIFS('[6]1. Отчет АТС'!$F:$F,'[6]1. Отчет АТС'!$A:$A,$A70,'[6]1. Отчет АТС'!$B:$B,21)+'[6]2. Иные услуги'!$D$11+('[6]3. Услуги по передаче'!$F$11*1000)+('[6]4. СН (Установленные)'!$E$11*1000)+'[6]5. Плата за УРП'!$D$6</f>
        <v>4918.602000233991</v>
      </c>
      <c r="X70" s="25">
        <f>SUMIFS('[6]1. Отчет АТС'!$F:$F,'[6]1. Отчет АТС'!$A:$A,$A70,'[6]1. Отчет АТС'!$B:$B,22)+'[6]2. Иные услуги'!$D$11+('[6]3. Услуги по передаче'!$F$11*1000)+('[6]4. СН (Установленные)'!$E$11*1000)+'[6]5. Плата за УРП'!$D$6</f>
        <v>4879.5820002339915</v>
      </c>
      <c r="Y70" s="25">
        <f>SUMIFS('[6]1. Отчет АТС'!$F:$F,'[6]1. Отчет АТС'!$A:$A,$A70,'[6]1. Отчет АТС'!$B:$B,23)+'[6]2. Иные услуги'!$D$11+('[6]3. Услуги по передаче'!$F$11*1000)+('[6]4. СН (Установленные)'!$E$11*1000)+'[6]5. Плата за УРП'!$D$6</f>
        <v>4370.6120002339912</v>
      </c>
    </row>
    <row r="71" spans="1:25">
      <c r="A71" s="24">
        <v>45531</v>
      </c>
      <c r="B71" s="25">
        <f>SUMIFS('[6]1. Отчет АТС'!$F:$F,'[6]1. Отчет АТС'!$A:$A,$A71,'[6]1. Отчет АТС'!$B:$B,0)+'[6]2. Иные услуги'!$D$11+('[6]3. Услуги по передаче'!$F$11*1000)+('[6]4. СН (Установленные)'!$E$11*1000)+'[6]5. Плата за УРП'!$D$6</f>
        <v>4123.2820002339913</v>
      </c>
      <c r="C71" s="25">
        <f>SUMIFS('[6]1. Отчет АТС'!$F:$F,'[6]1. Отчет АТС'!$A:$A,$A71,'[6]1. Отчет АТС'!$B:$B,1)+'[6]2. Иные услуги'!$D$11+('[6]3. Услуги по передаче'!$F$11*1000)+('[6]4. СН (Установленные)'!$E$11*1000)+'[6]5. Плата за УРП'!$D$6</f>
        <v>3861.8320002339915</v>
      </c>
      <c r="D71" s="25">
        <f>SUMIFS('[6]1. Отчет АТС'!$F:$F,'[6]1. Отчет АТС'!$A:$A,$A71,'[6]1. Отчет АТС'!$B:$B,2)+'[6]2. Иные услуги'!$D$11+('[6]3. Услуги по передаче'!$F$11*1000)+('[6]4. СН (Установленные)'!$E$11*1000)+'[6]5. Плата за УРП'!$D$6</f>
        <v>3740.2220002339909</v>
      </c>
      <c r="E71" s="25">
        <f>SUMIFS('[6]1. Отчет АТС'!$F:$F,'[6]1. Отчет АТС'!$A:$A,$A71,'[6]1. Отчет АТС'!$B:$B,3)+'[6]2. Иные услуги'!$D$11+('[6]3. Услуги по передаче'!$F$11*1000)+('[6]4. СН (Установленные)'!$E$11*1000)+'[6]5. Плата за УРП'!$D$6</f>
        <v>3666.1320002339912</v>
      </c>
      <c r="F71" s="25">
        <f>SUMIFS('[6]1. Отчет АТС'!$F:$F,'[6]1. Отчет АТС'!$A:$A,$A71,'[6]1. Отчет АТС'!$B:$B,4)+'[6]2. Иные услуги'!$D$11+('[6]3. Услуги по передаче'!$F$11*1000)+('[6]4. СН (Установленные)'!$E$11*1000)+'[6]5. Плата за УРП'!$D$6</f>
        <v>3658.872000233991</v>
      </c>
      <c r="G71" s="25">
        <f>SUMIFS('[6]1. Отчет АТС'!$F:$F,'[6]1. Отчет АТС'!$A:$A,$A71,'[6]1. Отчет АТС'!$B:$B,5)+'[6]2. Иные услуги'!$D$11+('[6]3. Услуги по передаче'!$F$11*1000)+('[6]4. СН (Установленные)'!$E$11*1000)+'[6]5. Плата за УРП'!$D$6</f>
        <v>3921.0920002339913</v>
      </c>
      <c r="H71" s="25">
        <f>SUMIFS('[6]1. Отчет АТС'!$F:$F,'[6]1. Отчет АТС'!$A:$A,$A71,'[6]1. Отчет АТС'!$B:$B,6)+'[6]2. Иные услуги'!$D$11+('[6]3. Услуги по передаче'!$F$11*1000)+('[6]4. СН (Установленные)'!$E$11*1000)+'[6]5. Плата за УРП'!$D$6</f>
        <v>4108.8820002339908</v>
      </c>
      <c r="I71" s="25">
        <f>SUMIFS('[6]1. Отчет АТС'!$F:$F,'[6]1. Отчет АТС'!$A:$A,$A71,'[6]1. Отчет АТС'!$B:$B,7)+'[6]2. Иные услуги'!$D$11+('[6]3. Услуги по передаче'!$F$11*1000)+('[6]4. СН (Установленные)'!$E$11*1000)+'[6]5. Плата за УРП'!$D$6</f>
        <v>4394.7620002339909</v>
      </c>
      <c r="J71" s="25">
        <f>SUMIFS('[6]1. Отчет АТС'!$F:$F,'[6]1. Отчет АТС'!$A:$A,$A71,'[6]1. Отчет АТС'!$B:$B,8)+'[6]2. Иные услуги'!$D$11+('[6]3. Услуги по передаче'!$F$11*1000)+('[6]4. СН (Установленные)'!$E$11*1000)+'[6]5. Плата за УРП'!$D$6</f>
        <v>4921.9920002339913</v>
      </c>
      <c r="K71" s="25">
        <f>SUMIFS('[6]1. Отчет АТС'!$F:$F,'[6]1. Отчет АТС'!$A:$A,$A71,'[6]1. Отчет АТС'!$B:$B,9)+'[6]2. Иные услуги'!$D$11+('[6]3. Услуги по передаче'!$F$11*1000)+('[6]4. СН (Установленные)'!$E$11*1000)+'[6]5. Плата за УРП'!$D$6</f>
        <v>4972.5920002339908</v>
      </c>
      <c r="L71" s="25">
        <f>SUMIFS('[6]1. Отчет АТС'!$F:$F,'[6]1. Отчет АТС'!$A:$A,$A71,'[6]1. Отчет АТС'!$B:$B,10)+'[6]2. Иные услуги'!$D$11+('[6]3. Услуги по передаче'!$F$11*1000)+('[6]4. СН (Установленные)'!$E$11*1000)+'[6]5. Плата за УРП'!$D$6</f>
        <v>4968.9120002339914</v>
      </c>
      <c r="M71" s="25">
        <f>SUMIFS('[6]1. Отчет АТС'!$F:$F,'[6]1. Отчет АТС'!$A:$A,$A71,'[6]1. Отчет АТС'!$B:$B,11)+'[6]2. Иные услуги'!$D$11+('[6]3. Услуги по передаче'!$F$11*1000)+('[6]4. СН (Установленные)'!$E$11*1000)+'[6]5. Плата за УРП'!$D$6</f>
        <v>4963.2220002339909</v>
      </c>
      <c r="N71" s="25">
        <f>SUMIFS('[6]1. Отчет АТС'!$F:$F,'[6]1. Отчет АТС'!$A:$A,$A71,'[6]1. Отчет АТС'!$B:$B,12)+'[6]2. Иные услуги'!$D$11+('[6]3. Услуги по передаче'!$F$11*1000)+('[6]4. СН (Установленные)'!$E$11*1000)+'[6]5. Плата за УРП'!$D$6</f>
        <v>4958.4020002339912</v>
      </c>
      <c r="O71" s="25">
        <f>SUMIFS('[6]1. Отчет АТС'!$F:$F,'[6]1. Отчет АТС'!$A:$A,$A71,'[6]1. Отчет АТС'!$B:$B,13)+'[6]2. Иные услуги'!$D$11+('[6]3. Услуги по передаче'!$F$11*1000)+('[6]4. СН (Установленные)'!$E$11*1000)+'[6]5. Плата за УРП'!$D$6</f>
        <v>4958.5220002339911</v>
      </c>
      <c r="P71" s="25">
        <f>SUMIFS('[6]1. Отчет АТС'!$F:$F,'[6]1. Отчет АТС'!$A:$A,$A71,'[6]1. Отчет АТС'!$B:$B,14)+'[6]2. Иные услуги'!$D$11+('[6]3. Услуги по передаче'!$F$11*1000)+('[6]4. СН (Установленные)'!$E$11*1000)+'[6]5. Плата за УРП'!$D$6</f>
        <v>5014.6220002339905</v>
      </c>
      <c r="Q71" s="25">
        <f>SUMIFS('[6]1. Отчет АТС'!$F:$F,'[6]1. Отчет АТС'!$A:$A,$A71,'[6]1. Отчет АТС'!$B:$B,15)+'[6]2. Иные услуги'!$D$11+('[6]3. Услуги по передаче'!$F$11*1000)+('[6]4. СН (Установленные)'!$E$11*1000)+'[6]5. Плата за УРП'!$D$6</f>
        <v>5042.6120002339903</v>
      </c>
      <c r="R71" s="25">
        <f>SUMIFS('[6]1. Отчет АТС'!$F:$F,'[6]1. Отчет АТС'!$A:$A,$A71,'[6]1. Отчет АТС'!$B:$B,16)+'[6]2. Иные услуги'!$D$11+('[6]3. Услуги по передаче'!$F$11*1000)+('[6]4. СН (Установленные)'!$E$11*1000)+'[6]5. Плата за УРП'!$D$6</f>
        <v>5037.0720002339913</v>
      </c>
      <c r="S71" s="25">
        <f>SUMIFS('[6]1. Отчет АТС'!$F:$F,'[6]1. Отчет АТС'!$A:$A,$A71,'[6]1. Отчет АТС'!$B:$B,17)+'[6]2. Иные услуги'!$D$11+('[6]3. Услуги по передаче'!$F$11*1000)+('[6]4. СН (Установленные)'!$E$11*1000)+'[6]5. Плата за УРП'!$D$6</f>
        <v>5021.1220002339905</v>
      </c>
      <c r="T71" s="25">
        <f>SUMIFS('[6]1. Отчет АТС'!$F:$F,'[6]1. Отчет АТС'!$A:$A,$A71,'[6]1. Отчет АТС'!$B:$B,18)+'[6]2. Иные услуги'!$D$11+('[6]3. Услуги по передаче'!$F$11*1000)+('[6]4. СН (Установленные)'!$E$11*1000)+'[6]5. Плата за УРП'!$D$6</f>
        <v>4945.4920002339913</v>
      </c>
      <c r="U71" s="25">
        <f>SUMIFS('[6]1. Отчет АТС'!$F:$F,'[6]1. Отчет АТС'!$A:$A,$A71,'[6]1. Отчет АТС'!$B:$B,19)+'[6]2. Иные услуги'!$D$11+('[6]3. Услуги по передаче'!$F$11*1000)+('[6]4. СН (Установленные)'!$E$11*1000)+'[6]5. Плата за УРП'!$D$6</f>
        <v>4910.8020002339908</v>
      </c>
      <c r="V71" s="25">
        <f>SUMIFS('[6]1. Отчет АТС'!$F:$F,'[6]1. Отчет АТС'!$A:$A,$A71,'[6]1. Отчет АТС'!$B:$B,20)+'[6]2. Иные услуги'!$D$11+('[6]3. Услуги по передаче'!$F$11*1000)+('[6]4. СН (Установленные)'!$E$11*1000)+'[6]5. Плата за УРП'!$D$6</f>
        <v>4912.5820002339915</v>
      </c>
      <c r="W71" s="25">
        <f>SUMIFS('[6]1. Отчет АТС'!$F:$F,'[6]1. Отчет АТС'!$A:$A,$A71,'[6]1. Отчет АТС'!$B:$B,21)+'[6]2. Иные услуги'!$D$11+('[6]3. Услуги по передаче'!$F$11*1000)+('[6]4. СН (Установленные)'!$E$11*1000)+'[6]5. Плата за УРП'!$D$6</f>
        <v>4906.2220002339909</v>
      </c>
      <c r="X71" s="25">
        <f>SUMIFS('[6]1. Отчет АТС'!$F:$F,'[6]1. Отчет АТС'!$A:$A,$A71,'[6]1. Отчет АТС'!$B:$B,22)+'[6]2. Иные услуги'!$D$11+('[6]3. Услуги по передаче'!$F$11*1000)+('[6]4. СН (Установленные)'!$E$11*1000)+'[6]5. Плата за УРП'!$D$6</f>
        <v>4878.2320002339911</v>
      </c>
      <c r="Y71" s="25">
        <f>SUMIFS('[6]1. Отчет АТС'!$F:$F,'[6]1. Отчет АТС'!$A:$A,$A71,'[6]1. Отчет АТС'!$B:$B,23)+'[6]2. Иные услуги'!$D$11+('[6]3. Услуги по передаче'!$F$11*1000)+('[6]4. СН (Установленные)'!$E$11*1000)+'[6]5. Плата за УРП'!$D$6</f>
        <v>4434.4720002339909</v>
      </c>
    </row>
    <row r="72" spans="1:25">
      <c r="A72" s="24">
        <v>45532</v>
      </c>
      <c r="B72" s="25">
        <f>SUMIFS('[6]1. Отчет АТС'!$F:$F,'[6]1. Отчет АТС'!$A:$A,$A72,'[6]1. Отчет АТС'!$B:$B,0)+'[6]2. Иные услуги'!$D$11+('[6]3. Услуги по передаче'!$F$11*1000)+('[6]4. СН (Установленные)'!$E$11*1000)+'[6]5. Плата за УРП'!$D$6</f>
        <v>4125.2720002339911</v>
      </c>
      <c r="C72" s="25">
        <f>SUMIFS('[6]1. Отчет АТС'!$F:$F,'[6]1. Отчет АТС'!$A:$A,$A72,'[6]1. Отчет АТС'!$B:$B,1)+'[6]2. Иные услуги'!$D$11+('[6]3. Услуги по передаче'!$F$11*1000)+('[6]4. СН (Установленные)'!$E$11*1000)+'[6]5. Плата за УРП'!$D$6</f>
        <v>3842.142000233991</v>
      </c>
      <c r="D72" s="25">
        <f>SUMIFS('[6]1. Отчет АТС'!$F:$F,'[6]1. Отчет АТС'!$A:$A,$A72,'[6]1. Отчет АТС'!$B:$B,2)+'[6]2. Иные услуги'!$D$11+('[6]3. Услуги по передаче'!$F$11*1000)+('[6]4. СН (Установленные)'!$E$11*1000)+'[6]5. Плата за УРП'!$D$6</f>
        <v>3669.892000233991</v>
      </c>
      <c r="E72" s="25">
        <f>SUMIFS('[6]1. Отчет АТС'!$F:$F,'[6]1. Отчет АТС'!$A:$A,$A72,'[6]1. Отчет АТС'!$B:$B,3)+'[6]2. Иные услуги'!$D$11+('[6]3. Услуги по передаче'!$F$11*1000)+('[6]4. СН (Установленные)'!$E$11*1000)+'[6]5. Плата за УРП'!$D$6</f>
        <v>2839.2820002339913</v>
      </c>
      <c r="F72" s="25">
        <f>SUMIFS('[6]1. Отчет АТС'!$F:$F,'[6]1. Отчет АТС'!$A:$A,$A72,'[6]1. Отчет АТС'!$B:$B,4)+'[6]2. Иные услуги'!$D$11+('[6]3. Услуги по передаче'!$F$11*1000)+('[6]4. СН (Установленные)'!$E$11*1000)+'[6]5. Плата за УРП'!$D$6</f>
        <v>2838.5620002339911</v>
      </c>
      <c r="G72" s="25">
        <f>SUMIFS('[6]1. Отчет АТС'!$F:$F,'[6]1. Отчет АТС'!$A:$A,$A72,'[6]1. Отчет АТС'!$B:$B,5)+'[6]2. Иные услуги'!$D$11+('[6]3. Услуги по передаче'!$F$11*1000)+('[6]4. СН (Установленные)'!$E$11*1000)+'[6]5. Плата за УРП'!$D$6</f>
        <v>3791.9320002339909</v>
      </c>
      <c r="H72" s="25">
        <f>SUMIFS('[6]1. Отчет АТС'!$F:$F,'[6]1. Отчет АТС'!$A:$A,$A72,'[6]1. Отчет АТС'!$B:$B,6)+'[6]2. Иные услуги'!$D$11+('[6]3. Услуги по передаче'!$F$11*1000)+('[6]4. СН (Установленные)'!$E$11*1000)+'[6]5. Плата за УРП'!$D$6</f>
        <v>4007.6120002339912</v>
      </c>
      <c r="I72" s="25">
        <f>SUMIFS('[6]1. Отчет АТС'!$F:$F,'[6]1. Отчет АТС'!$A:$A,$A72,'[6]1. Отчет АТС'!$B:$B,7)+'[6]2. Иные услуги'!$D$11+('[6]3. Услуги по передаче'!$F$11*1000)+('[6]4. СН (Установленные)'!$E$11*1000)+'[6]5. Плата за УРП'!$D$6</f>
        <v>4345.7820002339913</v>
      </c>
      <c r="J72" s="25">
        <f>SUMIFS('[6]1. Отчет АТС'!$F:$F,'[6]1. Отчет АТС'!$A:$A,$A72,'[6]1. Отчет АТС'!$B:$B,8)+'[6]2. Иные услуги'!$D$11+('[6]3. Услуги по передаче'!$F$11*1000)+('[6]4. СН (Установленные)'!$E$11*1000)+'[6]5. Плата за УРП'!$D$6</f>
        <v>4907.8220002339913</v>
      </c>
      <c r="K72" s="25">
        <f>SUMIFS('[6]1. Отчет АТС'!$F:$F,'[6]1. Отчет АТС'!$A:$A,$A72,'[6]1. Отчет АТС'!$B:$B,9)+'[6]2. Иные услуги'!$D$11+('[6]3. Услуги по передаче'!$F$11*1000)+('[6]4. СН (Установленные)'!$E$11*1000)+'[6]5. Плата за УРП'!$D$6</f>
        <v>5096.2320002339911</v>
      </c>
      <c r="L72" s="25">
        <f>SUMIFS('[6]1. Отчет АТС'!$F:$F,'[6]1. Отчет АТС'!$A:$A,$A72,'[6]1. Отчет АТС'!$B:$B,10)+'[6]2. Иные услуги'!$D$11+('[6]3. Услуги по передаче'!$F$11*1000)+('[6]4. СН (Установленные)'!$E$11*1000)+'[6]5. Плата за УРП'!$D$6</f>
        <v>5091.5820002339915</v>
      </c>
      <c r="M72" s="25">
        <f>SUMIFS('[6]1. Отчет АТС'!$F:$F,'[6]1. Отчет АТС'!$A:$A,$A72,'[6]1. Отчет АТС'!$B:$B,11)+'[6]2. Иные услуги'!$D$11+('[6]3. Услуги по передаче'!$F$11*1000)+('[6]4. СН (Установленные)'!$E$11*1000)+'[6]5. Плата за УРП'!$D$6</f>
        <v>5114.3720002339905</v>
      </c>
      <c r="N72" s="25">
        <f>SUMIFS('[6]1. Отчет АТС'!$F:$F,'[6]1. Отчет АТС'!$A:$A,$A72,'[6]1. Отчет АТС'!$B:$B,12)+'[6]2. Иные услуги'!$D$11+('[6]3. Услуги по передаче'!$F$11*1000)+('[6]4. СН (Установленные)'!$E$11*1000)+'[6]5. Плата за УРП'!$D$6</f>
        <v>5067.8720002339905</v>
      </c>
      <c r="O72" s="25">
        <f>SUMIFS('[6]1. Отчет АТС'!$F:$F,'[6]1. Отчет АТС'!$A:$A,$A72,'[6]1. Отчет АТС'!$B:$B,13)+'[6]2. Иные услуги'!$D$11+('[6]3. Услуги по передаче'!$F$11*1000)+('[6]4. СН (Установленные)'!$E$11*1000)+'[6]5. Плата за УРП'!$D$6</f>
        <v>5147.0520002339908</v>
      </c>
      <c r="P72" s="25">
        <f>SUMIFS('[6]1. Отчет АТС'!$F:$F,'[6]1. Отчет АТС'!$A:$A,$A72,'[6]1. Отчет АТС'!$B:$B,14)+'[6]2. Иные услуги'!$D$11+('[6]3. Услуги по передаче'!$F$11*1000)+('[6]4. СН (Установленные)'!$E$11*1000)+'[6]5. Плата за УРП'!$D$6</f>
        <v>5156.3420002339908</v>
      </c>
      <c r="Q72" s="25">
        <f>SUMIFS('[6]1. Отчет АТС'!$F:$F,'[6]1. Отчет АТС'!$A:$A,$A72,'[6]1. Отчет АТС'!$B:$B,15)+'[6]2. Иные услуги'!$D$11+('[6]3. Услуги по передаче'!$F$11*1000)+('[6]4. СН (Установленные)'!$E$11*1000)+'[6]5. Плата за УРП'!$D$6</f>
        <v>5165.2920002339906</v>
      </c>
      <c r="R72" s="25">
        <f>SUMIFS('[6]1. Отчет АТС'!$F:$F,'[6]1. Отчет АТС'!$A:$A,$A72,'[6]1. Отчет АТС'!$B:$B,16)+'[6]2. Иные услуги'!$D$11+('[6]3. Услуги по передаче'!$F$11*1000)+('[6]4. СН (Установленные)'!$E$11*1000)+'[6]5. Плата за УРП'!$D$6</f>
        <v>5178.0520002339908</v>
      </c>
      <c r="S72" s="25">
        <f>SUMIFS('[6]1. Отчет АТС'!$F:$F,'[6]1. Отчет АТС'!$A:$A,$A72,'[6]1. Отчет АТС'!$B:$B,17)+'[6]2. Иные услуги'!$D$11+('[6]3. Услуги по передаче'!$F$11*1000)+('[6]4. СН (Установленные)'!$E$11*1000)+'[6]5. Плата за УРП'!$D$6</f>
        <v>5158.3020002339908</v>
      </c>
      <c r="T72" s="25">
        <f>SUMIFS('[6]1. Отчет АТС'!$F:$F,'[6]1. Отчет АТС'!$A:$A,$A72,'[6]1. Отчет АТС'!$B:$B,18)+'[6]2. Иные услуги'!$D$11+('[6]3. Услуги по передаче'!$F$11*1000)+('[6]4. СН (Установленные)'!$E$11*1000)+'[6]5. Плата за УРП'!$D$6</f>
        <v>5127.9120002339914</v>
      </c>
      <c r="U72" s="25">
        <f>SUMIFS('[6]1. Отчет АТС'!$F:$F,'[6]1. Отчет АТС'!$A:$A,$A72,'[6]1. Отчет АТС'!$B:$B,19)+'[6]2. Иные услуги'!$D$11+('[6]3. Услуги по передаче'!$F$11*1000)+('[6]4. СН (Установленные)'!$E$11*1000)+'[6]5. Плата за УРП'!$D$6</f>
        <v>5022.1920002339912</v>
      </c>
      <c r="V72" s="25">
        <f>SUMIFS('[6]1. Отчет АТС'!$F:$F,'[6]1. Отчет АТС'!$A:$A,$A72,'[6]1. Отчет АТС'!$B:$B,20)+'[6]2. Иные услуги'!$D$11+('[6]3. Услуги по передаче'!$F$11*1000)+('[6]4. СН (Установленные)'!$E$11*1000)+'[6]5. Плата за УРП'!$D$6</f>
        <v>5029.3020002339908</v>
      </c>
      <c r="W72" s="25">
        <f>SUMIFS('[6]1. Отчет АТС'!$F:$F,'[6]1. Отчет АТС'!$A:$A,$A72,'[6]1. Отчет АТС'!$B:$B,21)+'[6]2. Иные услуги'!$D$11+('[6]3. Услуги по передаче'!$F$11*1000)+('[6]4. СН (Установленные)'!$E$11*1000)+'[6]5. Плата за УРП'!$D$6</f>
        <v>5014.642000233991</v>
      </c>
      <c r="X72" s="25">
        <f>SUMIFS('[6]1. Отчет АТС'!$F:$F,'[6]1. Отчет АТС'!$A:$A,$A72,'[6]1. Отчет АТС'!$B:$B,22)+'[6]2. Иные услуги'!$D$11+('[6]3. Услуги по передаче'!$F$11*1000)+('[6]4. СН (Установленные)'!$E$11*1000)+'[6]5. Плата за УРП'!$D$6</f>
        <v>4876.3120002339911</v>
      </c>
      <c r="Y72" s="25">
        <f>SUMIFS('[6]1. Отчет АТС'!$F:$F,'[6]1. Отчет АТС'!$A:$A,$A72,'[6]1. Отчет АТС'!$B:$B,23)+'[6]2. Иные услуги'!$D$11+('[6]3. Услуги по передаче'!$F$11*1000)+('[6]4. СН (Установленные)'!$E$11*1000)+'[6]5. Плата за УРП'!$D$6</f>
        <v>4332.0320002339913</v>
      </c>
    </row>
    <row r="73" spans="1:25">
      <c r="A73" s="24">
        <v>45533</v>
      </c>
      <c r="B73" s="25">
        <f>SUMIFS('[6]1. Отчет АТС'!$F:$F,'[6]1. Отчет АТС'!$A:$A,$A73,'[6]1. Отчет АТС'!$B:$B,0)+'[6]2. Иные услуги'!$D$11+('[6]3. Услуги по передаче'!$F$11*1000)+('[6]4. СН (Установленные)'!$E$11*1000)+'[6]5. Плата за УРП'!$D$6</f>
        <v>4189.602000233991</v>
      </c>
      <c r="C73" s="25">
        <f>SUMIFS('[6]1. Отчет АТС'!$F:$F,'[6]1. Отчет АТС'!$A:$A,$A73,'[6]1. Отчет АТС'!$B:$B,1)+'[6]2. Иные услуги'!$D$11+('[6]3. Услуги по передаче'!$F$11*1000)+('[6]4. СН (Установленные)'!$E$11*1000)+'[6]5. Плата за УРП'!$D$6</f>
        <v>4020.6320002339912</v>
      </c>
      <c r="D73" s="25">
        <f>SUMIFS('[6]1. Отчет АТС'!$F:$F,'[6]1. Отчет АТС'!$A:$A,$A73,'[6]1. Отчет АТС'!$B:$B,2)+'[6]2. Иные услуги'!$D$11+('[6]3. Услуги по передаче'!$F$11*1000)+('[6]4. СН (Установленные)'!$E$11*1000)+'[6]5. Плата за УРП'!$D$6</f>
        <v>3940.0220002339911</v>
      </c>
      <c r="E73" s="25">
        <f>SUMIFS('[6]1. Отчет АТС'!$F:$F,'[6]1. Отчет АТС'!$A:$A,$A73,'[6]1. Отчет АТС'!$B:$B,3)+'[6]2. Иные услуги'!$D$11+('[6]3. Услуги по передаче'!$F$11*1000)+('[6]4. СН (Установленные)'!$E$11*1000)+'[6]5. Плата за УРП'!$D$6</f>
        <v>3838.2820002339913</v>
      </c>
      <c r="F73" s="25">
        <f>SUMIFS('[6]1. Отчет АТС'!$F:$F,'[6]1. Отчет АТС'!$A:$A,$A73,'[6]1. Отчет АТС'!$B:$B,4)+'[6]2. Иные услуги'!$D$11+('[6]3. Услуги по передаче'!$F$11*1000)+('[6]4. СН (Установленные)'!$E$11*1000)+'[6]5. Плата за УРП'!$D$6</f>
        <v>3766.6920002339912</v>
      </c>
      <c r="G73" s="25">
        <f>SUMIFS('[6]1. Отчет АТС'!$F:$F,'[6]1. Отчет АТС'!$A:$A,$A73,'[6]1. Отчет АТС'!$B:$B,5)+'[6]2. Иные услуги'!$D$11+('[6]3. Услуги по передаче'!$F$11*1000)+('[6]4. СН (Установленные)'!$E$11*1000)+'[6]5. Плата за УРП'!$D$6</f>
        <v>3882.8820002339912</v>
      </c>
      <c r="H73" s="25">
        <f>SUMIFS('[6]1. Отчет АТС'!$F:$F,'[6]1. Отчет АТС'!$A:$A,$A73,'[6]1. Отчет АТС'!$B:$B,6)+'[6]2. Иные услуги'!$D$11+('[6]3. Услуги по передаче'!$F$11*1000)+('[6]4. СН (Установленные)'!$E$11*1000)+'[6]5. Плата за УРП'!$D$6</f>
        <v>3953.102000233991</v>
      </c>
      <c r="I73" s="25">
        <f>SUMIFS('[6]1. Отчет АТС'!$F:$F,'[6]1. Отчет АТС'!$A:$A,$A73,'[6]1. Отчет АТС'!$B:$B,7)+'[6]2. Иные услуги'!$D$11+('[6]3. Услуги по передаче'!$F$11*1000)+('[6]4. СН (Установленные)'!$E$11*1000)+'[6]5. Плата за УРП'!$D$6</f>
        <v>4225.1120002339912</v>
      </c>
      <c r="J73" s="25">
        <f>SUMIFS('[6]1. Отчет АТС'!$F:$F,'[6]1. Отчет АТС'!$A:$A,$A73,'[6]1. Отчет АТС'!$B:$B,8)+'[6]2. Иные услуги'!$D$11+('[6]3. Услуги по передаче'!$F$11*1000)+('[6]4. СН (Установленные)'!$E$11*1000)+'[6]5. Плата за УРП'!$D$6</f>
        <v>4746.4520002339914</v>
      </c>
      <c r="K73" s="25">
        <f>SUMIFS('[6]1. Отчет АТС'!$F:$F,'[6]1. Отчет АТС'!$A:$A,$A73,'[6]1. Отчет АТС'!$B:$B,9)+'[6]2. Иные услуги'!$D$11+('[6]3. Услуги по передаче'!$F$11*1000)+('[6]4. СН (Установленные)'!$E$11*1000)+'[6]5. Плата за УРП'!$D$6</f>
        <v>4971.5520002339908</v>
      </c>
      <c r="L73" s="25">
        <f>SUMIFS('[6]1. Отчет АТС'!$F:$F,'[6]1. Отчет АТС'!$A:$A,$A73,'[6]1. Отчет АТС'!$B:$B,10)+'[6]2. Иные услуги'!$D$11+('[6]3. Услуги по передаче'!$F$11*1000)+('[6]4. СН (Установленные)'!$E$11*1000)+'[6]5. Плата за УРП'!$D$6</f>
        <v>5008.3220002339913</v>
      </c>
      <c r="M73" s="25">
        <f>SUMIFS('[6]1. Отчет АТС'!$F:$F,'[6]1. Отчет АТС'!$A:$A,$A73,'[6]1. Отчет АТС'!$B:$B,11)+'[6]2. Иные услуги'!$D$11+('[6]3. Услуги по передаче'!$F$11*1000)+('[6]4. СН (Установленные)'!$E$11*1000)+'[6]5. Плата за УРП'!$D$6</f>
        <v>5082.0720002339913</v>
      </c>
      <c r="N73" s="25">
        <f>SUMIFS('[6]1. Отчет АТС'!$F:$F,'[6]1. Отчет АТС'!$A:$A,$A73,'[6]1. Отчет АТС'!$B:$B,12)+'[6]2. Иные услуги'!$D$11+('[6]3. Услуги по передаче'!$F$11*1000)+('[6]4. СН (Установленные)'!$E$11*1000)+'[6]5. Плата за УРП'!$D$6</f>
        <v>5144.1320002339908</v>
      </c>
      <c r="O73" s="25">
        <f>SUMIFS('[6]1. Отчет АТС'!$F:$F,'[6]1. Отчет АТС'!$A:$A,$A73,'[6]1. Отчет АТС'!$B:$B,13)+'[6]2. Иные услуги'!$D$11+('[6]3. Услуги по передаче'!$F$11*1000)+('[6]4. СН (Установленные)'!$E$11*1000)+'[6]5. Плата за УРП'!$D$6</f>
        <v>5176.0620002339911</v>
      </c>
      <c r="P73" s="25">
        <f>SUMIFS('[6]1. Отчет АТС'!$F:$F,'[6]1. Отчет АТС'!$A:$A,$A73,'[6]1. Отчет АТС'!$B:$B,14)+'[6]2. Иные услуги'!$D$11+('[6]3. Услуги по передаче'!$F$11*1000)+('[6]4. СН (Установленные)'!$E$11*1000)+'[6]5. Плата за УРП'!$D$6</f>
        <v>5201.0120002339909</v>
      </c>
      <c r="Q73" s="25">
        <f>SUMIFS('[6]1. Отчет АТС'!$F:$F,'[6]1. Отчет АТС'!$A:$A,$A73,'[6]1. Отчет АТС'!$B:$B,15)+'[6]2. Иные услуги'!$D$11+('[6]3. Услуги по передаче'!$F$11*1000)+('[6]4. СН (Установленные)'!$E$11*1000)+'[6]5. Плата за УРП'!$D$6</f>
        <v>5199.9020002339912</v>
      </c>
      <c r="R73" s="25">
        <f>SUMIFS('[6]1. Отчет АТС'!$F:$F,'[6]1. Отчет АТС'!$A:$A,$A73,'[6]1. Отчет АТС'!$B:$B,16)+'[6]2. Иные услуги'!$D$11+('[6]3. Услуги по передаче'!$F$11*1000)+('[6]4. СН (Установленные)'!$E$11*1000)+'[6]5. Плата за УРП'!$D$6</f>
        <v>5227.3820002339908</v>
      </c>
      <c r="S73" s="25">
        <f>SUMIFS('[6]1. Отчет АТС'!$F:$F,'[6]1. Отчет АТС'!$A:$A,$A73,'[6]1. Отчет АТС'!$B:$B,17)+'[6]2. Иные услуги'!$D$11+('[6]3. Услуги по передаче'!$F$11*1000)+('[6]4. СН (Установленные)'!$E$11*1000)+'[6]5. Плата за УРП'!$D$6</f>
        <v>5226.4120002339914</v>
      </c>
      <c r="T73" s="25">
        <f>SUMIFS('[6]1. Отчет АТС'!$F:$F,'[6]1. Отчет АТС'!$A:$A,$A73,'[6]1. Отчет АТС'!$B:$B,18)+'[6]2. Иные услуги'!$D$11+('[6]3. Услуги по передаче'!$F$11*1000)+('[6]4. СН (Установленные)'!$E$11*1000)+'[6]5. Плата за УРП'!$D$6</f>
        <v>5226.892000233991</v>
      </c>
      <c r="U73" s="25">
        <f>SUMIFS('[6]1. Отчет АТС'!$F:$F,'[6]1. Отчет АТС'!$A:$A,$A73,'[6]1. Отчет АТС'!$B:$B,19)+'[6]2. Иные услуги'!$D$11+('[6]3. Услуги по передаче'!$F$11*1000)+('[6]4. СН (Установленные)'!$E$11*1000)+'[6]5. Плата за УРП'!$D$6</f>
        <v>5117.1320002339908</v>
      </c>
      <c r="V73" s="25">
        <f>SUMIFS('[6]1. Отчет АТС'!$F:$F,'[6]1. Отчет АТС'!$A:$A,$A73,'[6]1. Отчет АТС'!$B:$B,20)+'[6]2. Иные услуги'!$D$11+('[6]3. Услуги по передаче'!$F$11*1000)+('[6]4. СН (Установленные)'!$E$11*1000)+'[6]5. Плата за УРП'!$D$6</f>
        <v>5142.9020002339912</v>
      </c>
      <c r="W73" s="25">
        <f>SUMIFS('[6]1. Отчет АТС'!$F:$F,'[6]1. Отчет АТС'!$A:$A,$A73,'[6]1. Отчет АТС'!$B:$B,21)+'[6]2. Иные услуги'!$D$11+('[6]3. Услуги по передаче'!$F$11*1000)+('[6]4. СН (Установленные)'!$E$11*1000)+'[6]5. Плата за УРП'!$D$6</f>
        <v>5140.7220002339909</v>
      </c>
      <c r="X73" s="25">
        <f>SUMIFS('[6]1. Отчет АТС'!$F:$F,'[6]1. Отчет АТС'!$A:$A,$A73,'[6]1. Отчет АТС'!$B:$B,22)+'[6]2. Иные услуги'!$D$11+('[6]3. Услуги по передаче'!$F$11*1000)+('[6]4. СН (Установленные)'!$E$11*1000)+'[6]5. Плата за УРП'!$D$6</f>
        <v>4897.392000233991</v>
      </c>
      <c r="Y73" s="25">
        <f>SUMIFS('[6]1. Отчет АТС'!$F:$F,'[6]1. Отчет АТС'!$A:$A,$A73,'[6]1. Отчет АТС'!$B:$B,23)+'[6]2. Иные услуги'!$D$11+('[6]3. Услуги по передаче'!$F$11*1000)+('[6]4. СН (Установленные)'!$E$11*1000)+'[6]5. Плата за УРП'!$D$6</f>
        <v>4372.4620002339907</v>
      </c>
    </row>
    <row r="74" spans="1:25">
      <c r="A74" s="24">
        <v>45534</v>
      </c>
      <c r="B74" s="25">
        <f>SUMIFS('[6]1. Отчет АТС'!$F:$F,'[6]1. Отчет АТС'!$A:$A,$A74,'[6]1. Отчет АТС'!$B:$B,0)+'[6]2. Иные услуги'!$D$11+('[6]3. Услуги по передаче'!$F$11*1000)+('[6]4. СН (Установленные)'!$E$11*1000)+'[6]5. Плата за УРП'!$D$6</f>
        <v>4108.4920002339913</v>
      </c>
      <c r="C74" s="25">
        <f>SUMIFS('[6]1. Отчет АТС'!$F:$F,'[6]1. Отчет АТС'!$A:$A,$A74,'[6]1. Отчет АТС'!$B:$B,1)+'[6]2. Иные услуги'!$D$11+('[6]3. Услуги по передаче'!$F$11*1000)+('[6]4. СН (Установленные)'!$E$11*1000)+'[6]5. Плата за УРП'!$D$6</f>
        <v>3944.4320002339909</v>
      </c>
      <c r="D74" s="25">
        <f>SUMIFS('[6]1. Отчет АТС'!$F:$F,'[6]1. Отчет АТС'!$A:$A,$A74,'[6]1. Отчет АТС'!$B:$B,2)+'[6]2. Иные услуги'!$D$11+('[6]3. Услуги по передаче'!$F$11*1000)+('[6]4. СН (Установленные)'!$E$11*1000)+'[6]5. Плата за УРП'!$D$6</f>
        <v>3801.412000233991</v>
      </c>
      <c r="E74" s="25">
        <f>SUMIFS('[6]1. Отчет АТС'!$F:$F,'[6]1. Отчет АТС'!$A:$A,$A74,'[6]1. Отчет АТС'!$B:$B,3)+'[6]2. Иные услуги'!$D$11+('[6]3. Услуги по передаче'!$F$11*1000)+('[6]4. СН (Установленные)'!$E$11*1000)+'[6]5. Плата за УРП'!$D$6</f>
        <v>3663.0420002339911</v>
      </c>
      <c r="F74" s="25">
        <f>SUMIFS('[6]1. Отчет АТС'!$F:$F,'[6]1. Отчет АТС'!$A:$A,$A74,'[6]1. Отчет АТС'!$B:$B,4)+'[6]2. Иные услуги'!$D$11+('[6]3. Услуги по передаче'!$F$11*1000)+('[6]4. СН (Установленные)'!$E$11*1000)+'[6]5. Плата за УРП'!$D$6</f>
        <v>3613.5920002339908</v>
      </c>
      <c r="G74" s="25">
        <f>SUMIFS('[6]1. Отчет АТС'!$F:$F,'[6]1. Отчет АТС'!$A:$A,$A74,'[6]1. Отчет АТС'!$B:$B,5)+'[6]2. Иные услуги'!$D$11+('[6]3. Услуги по передаче'!$F$11*1000)+('[6]4. СН (Установленные)'!$E$11*1000)+'[6]5. Плата за УРП'!$D$6</f>
        <v>3694.8820002339912</v>
      </c>
      <c r="H74" s="25">
        <f>SUMIFS('[6]1. Отчет АТС'!$F:$F,'[6]1. Отчет АТС'!$A:$A,$A74,'[6]1. Отчет АТС'!$B:$B,6)+'[6]2. Иные услуги'!$D$11+('[6]3. Услуги по передаче'!$F$11*1000)+('[6]4. СН (Установленные)'!$E$11*1000)+'[6]5. Плата за УРП'!$D$6</f>
        <v>3701.2120002339911</v>
      </c>
      <c r="I74" s="25">
        <f>SUMIFS('[6]1. Отчет АТС'!$F:$F,'[6]1. Отчет АТС'!$A:$A,$A74,'[6]1. Отчет АТС'!$B:$B,7)+'[6]2. Иные услуги'!$D$11+('[6]3. Услуги по передаче'!$F$11*1000)+('[6]4. СН (Установленные)'!$E$11*1000)+'[6]5. Плата за УРП'!$D$6</f>
        <v>4065.6720002339912</v>
      </c>
      <c r="J74" s="25">
        <f>SUMIFS('[6]1. Отчет АТС'!$F:$F,'[6]1. Отчет АТС'!$A:$A,$A74,'[6]1. Отчет АТС'!$B:$B,8)+'[6]2. Иные услуги'!$D$11+('[6]3. Услуги по передаче'!$F$11*1000)+('[6]4. СН (Установленные)'!$E$11*1000)+'[6]5. Плата за УРП'!$D$6</f>
        <v>4465.4720002339909</v>
      </c>
      <c r="K74" s="25">
        <f>SUMIFS('[6]1. Отчет АТС'!$F:$F,'[6]1. Отчет АТС'!$A:$A,$A74,'[6]1. Отчет АТС'!$B:$B,9)+'[6]2. Иные услуги'!$D$11+('[6]3. Услуги по передаче'!$F$11*1000)+('[6]4. СН (Установленные)'!$E$11*1000)+'[6]5. Плата за УРП'!$D$6</f>
        <v>4912.9320002339909</v>
      </c>
      <c r="L74" s="25">
        <f>SUMIFS('[6]1. Отчет АТС'!$F:$F,'[6]1. Отчет АТС'!$A:$A,$A74,'[6]1. Отчет АТС'!$B:$B,10)+'[6]2. Иные услуги'!$D$11+('[6]3. Услуги по передаче'!$F$11*1000)+('[6]4. СН (Установленные)'!$E$11*1000)+'[6]5. Плата за УРП'!$D$6</f>
        <v>4955.0020002339916</v>
      </c>
      <c r="M74" s="25">
        <f>SUMIFS('[6]1. Отчет АТС'!$F:$F,'[6]1. Отчет АТС'!$A:$A,$A74,'[6]1. Отчет АТС'!$B:$B,11)+'[6]2. Иные услуги'!$D$11+('[6]3. Услуги по передаче'!$F$11*1000)+('[6]4. СН (Установленные)'!$E$11*1000)+'[6]5. Плата за УРП'!$D$6</f>
        <v>4963.2820002339904</v>
      </c>
      <c r="N74" s="25">
        <f>SUMIFS('[6]1. Отчет АТС'!$F:$F,'[6]1. Отчет АТС'!$A:$A,$A74,'[6]1. Отчет АТС'!$B:$B,12)+'[6]2. Иные услуги'!$D$11+('[6]3. Услуги по передаче'!$F$11*1000)+('[6]4. СН (Установленные)'!$E$11*1000)+'[6]5. Плата за УРП'!$D$6</f>
        <v>4966.7420002339913</v>
      </c>
      <c r="O74" s="25">
        <f>SUMIFS('[6]1. Отчет АТС'!$F:$F,'[6]1. Отчет АТС'!$A:$A,$A74,'[6]1. Отчет АТС'!$B:$B,13)+'[6]2. Иные услуги'!$D$11+('[6]3. Услуги по передаче'!$F$11*1000)+('[6]4. СН (Установленные)'!$E$11*1000)+'[6]5. Плата за УРП'!$D$6</f>
        <v>4970.2520002339916</v>
      </c>
      <c r="P74" s="25">
        <f>SUMIFS('[6]1. Отчет АТС'!$F:$F,'[6]1. Отчет АТС'!$A:$A,$A74,'[6]1. Отчет АТС'!$B:$B,14)+'[6]2. Иные услуги'!$D$11+('[6]3. Услуги по передаче'!$F$11*1000)+('[6]4. СН (Установленные)'!$E$11*1000)+'[6]5. Плата за УРП'!$D$6</f>
        <v>4975.9920002339913</v>
      </c>
      <c r="Q74" s="25">
        <f>SUMIFS('[6]1. Отчет АТС'!$F:$F,'[6]1. Отчет АТС'!$A:$A,$A74,'[6]1. Отчет АТС'!$B:$B,15)+'[6]2. Иные услуги'!$D$11+('[6]3. Услуги по передаче'!$F$11*1000)+('[6]4. СН (Установленные)'!$E$11*1000)+'[6]5. Плата за УРП'!$D$6</f>
        <v>4979.5220002339911</v>
      </c>
      <c r="R74" s="25">
        <f>SUMIFS('[6]1. Отчет АТС'!$F:$F,'[6]1. Отчет АТС'!$A:$A,$A74,'[6]1. Отчет АТС'!$B:$B,16)+'[6]2. Иные услуги'!$D$11+('[6]3. Услуги по передаче'!$F$11*1000)+('[6]4. СН (Установленные)'!$E$11*1000)+'[6]5. Плата за УРП'!$D$6</f>
        <v>4979.9520002339905</v>
      </c>
      <c r="S74" s="25">
        <f>SUMIFS('[6]1. Отчет АТС'!$F:$F,'[6]1. Отчет АТС'!$A:$A,$A74,'[6]1. Отчет АТС'!$B:$B,17)+'[6]2. Иные услуги'!$D$11+('[6]3. Услуги по передаче'!$F$11*1000)+('[6]4. СН (Установленные)'!$E$11*1000)+'[6]5. Плата за УРП'!$D$6</f>
        <v>4972.9820002339911</v>
      </c>
      <c r="T74" s="25">
        <f>SUMIFS('[6]1. Отчет АТС'!$F:$F,'[6]1. Отчет АТС'!$A:$A,$A74,'[6]1. Отчет АТС'!$B:$B,18)+'[6]2. Иные услуги'!$D$11+('[6]3. Услуги по передаче'!$F$11*1000)+('[6]4. СН (Установленные)'!$E$11*1000)+'[6]5. Плата за УРП'!$D$6</f>
        <v>4977.4120002339914</v>
      </c>
      <c r="U74" s="25">
        <f>SUMIFS('[6]1. Отчет АТС'!$F:$F,'[6]1. Отчет АТС'!$A:$A,$A74,'[6]1. Отчет АТС'!$B:$B,19)+'[6]2. Иные услуги'!$D$11+('[6]3. Услуги по передаче'!$F$11*1000)+('[6]4. СН (Установленные)'!$E$11*1000)+'[6]5. Плата за УРП'!$D$6</f>
        <v>4955.9720002339909</v>
      </c>
      <c r="V74" s="25">
        <f>SUMIFS('[6]1. Отчет АТС'!$F:$F,'[6]1. Отчет АТС'!$A:$A,$A74,'[6]1. Отчет АТС'!$B:$B,20)+'[6]2. Иные услуги'!$D$11+('[6]3. Услуги по передаче'!$F$11*1000)+('[6]4. СН (Установленные)'!$E$11*1000)+'[6]5. Плата за УРП'!$D$6</f>
        <v>4961.2620002339909</v>
      </c>
      <c r="W74" s="25">
        <f>SUMIFS('[6]1. Отчет АТС'!$F:$F,'[6]1. Отчет АТС'!$A:$A,$A74,'[6]1. Отчет АТС'!$B:$B,21)+'[6]2. Иные услуги'!$D$11+('[6]3. Услуги по передаче'!$F$11*1000)+('[6]4. СН (Установленные)'!$E$11*1000)+'[6]5. Плата за УРП'!$D$6</f>
        <v>4953.6520002339912</v>
      </c>
      <c r="X74" s="25">
        <f>SUMIFS('[6]1. Отчет АТС'!$F:$F,'[6]1. Отчет АТС'!$A:$A,$A74,'[6]1. Отчет АТС'!$B:$B,22)+'[6]2. Иные услуги'!$D$11+('[6]3. Услуги по передаче'!$F$11*1000)+('[6]4. СН (Установленные)'!$E$11*1000)+'[6]5. Плата за УРП'!$D$6</f>
        <v>4896.0820002339915</v>
      </c>
      <c r="Y74" s="25">
        <f>SUMIFS('[6]1. Отчет АТС'!$F:$F,'[6]1. Отчет АТС'!$A:$A,$A74,'[6]1. Отчет АТС'!$B:$B,23)+'[6]2. Иные услуги'!$D$11+('[6]3. Услуги по передаче'!$F$11*1000)+('[6]4. СН (Установленные)'!$E$11*1000)+'[6]5. Плата за УРП'!$D$6</f>
        <v>4367.8820002339908</v>
      </c>
    </row>
    <row r="75" spans="1:25">
      <c r="A75" s="24">
        <v>45535</v>
      </c>
      <c r="B75" s="25">
        <f>SUMIFS('[6]1. Отчет АТС'!$F:$F,'[6]1. Отчет АТС'!$A:$A,$A75,'[6]1. Отчет АТС'!$B:$B,0)+'[6]2. Иные услуги'!$D$11+('[6]3. Услуги по передаче'!$F$11*1000)+('[6]4. СН (Установленные)'!$E$11*1000)+'[6]5. Плата за УРП'!$D$6</f>
        <v>4123.2820002339913</v>
      </c>
      <c r="C75" s="25">
        <f>SUMIFS('[6]1. Отчет АТС'!$F:$F,'[6]1. Отчет АТС'!$A:$A,$A75,'[6]1. Отчет АТС'!$B:$B,1)+'[6]2. Иные услуги'!$D$11+('[6]3. Услуги по передаче'!$F$11*1000)+('[6]4. СН (Установленные)'!$E$11*1000)+'[6]5. Плата за УРП'!$D$6</f>
        <v>3861.8320002339915</v>
      </c>
      <c r="D75" s="25">
        <f>SUMIFS('[6]1. Отчет АТС'!$F:$F,'[6]1. Отчет АТС'!$A:$A,$A75,'[6]1. Отчет АТС'!$B:$B,2)+'[6]2. Иные услуги'!$D$11+('[6]3. Услуги по передаче'!$F$11*1000)+('[6]4. СН (Установленные)'!$E$11*1000)+'[6]5. Плата за УРП'!$D$6</f>
        <v>3740.2220002339909</v>
      </c>
      <c r="E75" s="25">
        <f>SUMIFS('[6]1. Отчет АТС'!$F:$F,'[6]1. Отчет АТС'!$A:$A,$A75,'[6]1. Отчет АТС'!$B:$B,3)+'[6]2. Иные услуги'!$D$11+('[6]3. Услуги по передаче'!$F$11*1000)+('[6]4. СН (Установленные)'!$E$11*1000)+'[6]5. Плата за УРП'!$D$6</f>
        <v>3666.1320002339912</v>
      </c>
      <c r="F75" s="25">
        <f>SUMIFS('[6]1. Отчет АТС'!$F:$F,'[6]1. Отчет АТС'!$A:$A,$A75,'[6]1. Отчет АТС'!$B:$B,4)+'[6]2. Иные услуги'!$D$11+('[6]3. Услуги по передаче'!$F$11*1000)+('[6]4. СН (Установленные)'!$E$11*1000)+'[6]5. Плата за УРП'!$D$6</f>
        <v>3658.872000233991</v>
      </c>
      <c r="G75" s="25">
        <f>SUMIFS('[6]1. Отчет АТС'!$F:$F,'[6]1. Отчет АТС'!$A:$A,$A75,'[6]1. Отчет АТС'!$B:$B,5)+'[6]2. Иные услуги'!$D$11+('[6]3. Услуги по передаче'!$F$11*1000)+('[6]4. СН (Установленные)'!$E$11*1000)+'[6]5. Плата за УРП'!$D$6</f>
        <v>3921.0920002339913</v>
      </c>
      <c r="H75" s="25">
        <f>SUMIFS('[6]1. Отчет АТС'!$F:$F,'[6]1. Отчет АТС'!$A:$A,$A75,'[6]1. Отчет АТС'!$B:$B,6)+'[6]2. Иные услуги'!$D$11+('[6]3. Услуги по передаче'!$F$11*1000)+('[6]4. СН (Установленные)'!$E$11*1000)+'[6]5. Плата за УРП'!$D$6</f>
        <v>4108.8820002339908</v>
      </c>
      <c r="I75" s="25">
        <f>SUMIFS('[6]1. Отчет АТС'!$F:$F,'[6]1. Отчет АТС'!$A:$A,$A75,'[6]1. Отчет АТС'!$B:$B,7)+'[6]2. Иные услуги'!$D$11+('[6]3. Услуги по передаче'!$F$11*1000)+('[6]4. СН (Установленные)'!$E$11*1000)+'[6]5. Плата за УРП'!$D$6</f>
        <v>4394.7620002339909</v>
      </c>
      <c r="J75" s="25">
        <f>SUMIFS('[6]1. Отчет АТС'!$F:$F,'[6]1. Отчет АТС'!$A:$A,$A75,'[6]1. Отчет АТС'!$B:$B,8)+'[6]2. Иные услуги'!$D$11+('[6]3. Услуги по передаче'!$F$11*1000)+('[6]4. СН (Установленные)'!$E$11*1000)+'[6]5. Плата за УРП'!$D$6</f>
        <v>4921.9920002339913</v>
      </c>
      <c r="K75" s="25">
        <f>SUMIFS('[6]1. Отчет АТС'!$F:$F,'[6]1. Отчет АТС'!$A:$A,$A75,'[6]1. Отчет АТС'!$B:$B,9)+'[6]2. Иные услуги'!$D$11+('[6]3. Услуги по передаче'!$F$11*1000)+('[6]4. СН (Установленные)'!$E$11*1000)+'[6]5. Плата за УРП'!$D$6</f>
        <v>4972.5920002339908</v>
      </c>
      <c r="L75" s="25">
        <f>SUMIFS('[6]1. Отчет АТС'!$F:$F,'[6]1. Отчет АТС'!$A:$A,$A75,'[6]1. Отчет АТС'!$B:$B,10)+'[6]2. Иные услуги'!$D$11+('[6]3. Услуги по передаче'!$F$11*1000)+('[6]4. СН (Установленные)'!$E$11*1000)+'[6]5. Плата за УРП'!$D$6</f>
        <v>4968.9120002339914</v>
      </c>
      <c r="M75" s="25">
        <f>SUMIFS('[6]1. Отчет АТС'!$F:$F,'[6]1. Отчет АТС'!$A:$A,$A75,'[6]1. Отчет АТС'!$B:$B,11)+'[6]2. Иные услуги'!$D$11+('[6]3. Услуги по передаче'!$F$11*1000)+('[6]4. СН (Установленные)'!$E$11*1000)+'[6]5. Плата за УРП'!$D$6</f>
        <v>4963.2220002339909</v>
      </c>
      <c r="N75" s="25">
        <f>SUMIFS('[6]1. Отчет АТС'!$F:$F,'[6]1. Отчет АТС'!$A:$A,$A75,'[6]1. Отчет АТС'!$B:$B,12)+'[6]2. Иные услуги'!$D$11+('[6]3. Услуги по передаче'!$F$11*1000)+('[6]4. СН (Установленные)'!$E$11*1000)+'[6]5. Плата за УРП'!$D$6</f>
        <v>4958.4020002339912</v>
      </c>
      <c r="O75" s="25">
        <f>SUMIFS('[6]1. Отчет АТС'!$F:$F,'[6]1. Отчет АТС'!$A:$A,$A75,'[6]1. Отчет АТС'!$B:$B,13)+'[6]2. Иные услуги'!$D$11+('[6]3. Услуги по передаче'!$F$11*1000)+('[6]4. СН (Установленные)'!$E$11*1000)+'[6]5. Плата за УРП'!$D$6</f>
        <v>4958.5220002339911</v>
      </c>
      <c r="P75" s="25">
        <f>SUMIFS('[6]1. Отчет АТС'!$F:$F,'[6]1. Отчет АТС'!$A:$A,$A75,'[6]1. Отчет АТС'!$B:$B,14)+'[6]2. Иные услуги'!$D$11+('[6]3. Услуги по передаче'!$F$11*1000)+('[6]4. СН (Установленные)'!$E$11*1000)+'[6]5. Плата за УРП'!$D$6</f>
        <v>5014.6220002339905</v>
      </c>
      <c r="Q75" s="25">
        <f>SUMIFS('[6]1. Отчет АТС'!$F:$F,'[6]1. Отчет АТС'!$A:$A,$A75,'[6]1. Отчет АТС'!$B:$B,15)+'[6]2. Иные услуги'!$D$11+('[6]3. Услуги по передаче'!$F$11*1000)+('[6]4. СН (Установленные)'!$E$11*1000)+'[6]5. Плата за УРП'!$D$6</f>
        <v>5042.6120002339903</v>
      </c>
      <c r="R75" s="25">
        <f>SUMIFS('[6]1. Отчет АТС'!$F:$F,'[6]1. Отчет АТС'!$A:$A,$A75,'[6]1. Отчет АТС'!$B:$B,16)+'[6]2. Иные услуги'!$D$11+('[6]3. Услуги по передаче'!$F$11*1000)+('[6]4. СН (Установленные)'!$E$11*1000)+'[6]5. Плата за УРП'!$D$6</f>
        <v>5037.0720002339913</v>
      </c>
      <c r="S75" s="25">
        <f>SUMIFS('[6]1. Отчет АТС'!$F:$F,'[6]1. Отчет АТС'!$A:$A,$A75,'[6]1. Отчет АТС'!$B:$B,17)+'[6]2. Иные услуги'!$D$11+('[6]3. Услуги по передаче'!$F$11*1000)+('[6]4. СН (Установленные)'!$E$11*1000)+'[6]5. Плата за УРП'!$D$6</f>
        <v>5021.1220002339905</v>
      </c>
      <c r="T75" s="25">
        <f>SUMIFS('[6]1. Отчет АТС'!$F:$F,'[6]1. Отчет АТС'!$A:$A,$A75,'[6]1. Отчет АТС'!$B:$B,18)+'[6]2. Иные услуги'!$D$11+('[6]3. Услуги по передаче'!$F$11*1000)+('[6]4. СН (Установленные)'!$E$11*1000)+'[6]5. Плата за УРП'!$D$6</f>
        <v>4945.4920002339913</v>
      </c>
      <c r="U75" s="25">
        <f>SUMIFS('[6]1. Отчет АТС'!$F:$F,'[6]1. Отчет АТС'!$A:$A,$A75,'[6]1. Отчет АТС'!$B:$B,19)+'[6]2. Иные услуги'!$D$11+('[6]3. Услуги по передаче'!$F$11*1000)+('[6]4. СН (Установленные)'!$E$11*1000)+'[6]5. Плата за УРП'!$D$6</f>
        <v>4910.8020002339908</v>
      </c>
      <c r="V75" s="25">
        <f>SUMIFS('[6]1. Отчет АТС'!$F:$F,'[6]1. Отчет АТС'!$A:$A,$A75,'[6]1. Отчет АТС'!$B:$B,20)+'[6]2. Иные услуги'!$D$11+('[6]3. Услуги по передаче'!$F$11*1000)+('[6]4. СН (Установленные)'!$E$11*1000)+'[6]5. Плата за УРП'!$D$6</f>
        <v>4912.5820002339915</v>
      </c>
      <c r="W75" s="25">
        <f>SUMIFS('[6]1. Отчет АТС'!$F:$F,'[6]1. Отчет АТС'!$A:$A,$A75,'[6]1. Отчет АТС'!$B:$B,21)+'[6]2. Иные услуги'!$D$11+('[6]3. Услуги по передаче'!$F$11*1000)+('[6]4. СН (Установленные)'!$E$11*1000)+'[6]5. Плата за УРП'!$D$6</f>
        <v>4906.2220002339909</v>
      </c>
      <c r="X75" s="25">
        <f>SUMIFS('[6]1. Отчет АТС'!$F:$F,'[6]1. Отчет АТС'!$A:$A,$A75,'[6]1. Отчет АТС'!$B:$B,22)+'[6]2. Иные услуги'!$D$11+('[6]3. Услуги по передаче'!$F$11*1000)+('[6]4. СН (Установленные)'!$E$11*1000)+'[6]5. Плата за УРП'!$D$6</f>
        <v>4878.2320002339911</v>
      </c>
      <c r="Y75" s="25">
        <f>SUMIFS('[6]1. Отчет АТС'!$F:$F,'[6]1. Отчет АТС'!$A:$A,$A75,'[6]1. Отчет АТС'!$B:$B,23)+'[6]2. Иные услуги'!$D$11+('[6]3. Услуги по передаче'!$F$11*1000)+('[6]4. СН (Установленные)'!$E$11*1000)+'[6]5. Плата за УРП'!$D$6</f>
        <v>4434.4720002339909</v>
      </c>
    </row>
    <row r="77" spans="1:25">
      <c r="A77" s="39" t="s">
        <v>8</v>
      </c>
      <c r="B77" s="17"/>
      <c r="C77" s="18"/>
      <c r="D77" s="19"/>
      <c r="E77" s="19"/>
      <c r="F77" s="19"/>
      <c r="G77" s="20" t="s">
        <v>35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21"/>
    </row>
    <row r="78" spans="1:25" ht="24">
      <c r="A78" s="40"/>
      <c r="B78" s="22" t="s">
        <v>10</v>
      </c>
      <c r="C78" s="23" t="s">
        <v>11</v>
      </c>
      <c r="D78" s="23" t="s">
        <v>12</v>
      </c>
      <c r="E78" s="23" t="s">
        <v>13</v>
      </c>
      <c r="F78" s="23" t="s">
        <v>14</v>
      </c>
      <c r="G78" s="23" t="s">
        <v>15</v>
      </c>
      <c r="H78" s="23" t="s">
        <v>16</v>
      </c>
      <c r="I78" s="23" t="s">
        <v>17</v>
      </c>
      <c r="J78" s="23" t="s">
        <v>18</v>
      </c>
      <c r="K78" s="23" t="s">
        <v>19</v>
      </c>
      <c r="L78" s="23" t="s">
        <v>20</v>
      </c>
      <c r="M78" s="23" t="s">
        <v>21</v>
      </c>
      <c r="N78" s="23" t="s">
        <v>22</v>
      </c>
      <c r="O78" s="23" t="s">
        <v>23</v>
      </c>
      <c r="P78" s="23" t="s">
        <v>24</v>
      </c>
      <c r="Q78" s="23" t="s">
        <v>25</v>
      </c>
      <c r="R78" s="23" t="s">
        <v>26</v>
      </c>
      <c r="S78" s="23" t="s">
        <v>27</v>
      </c>
      <c r="T78" s="23" t="s">
        <v>28</v>
      </c>
      <c r="U78" s="23" t="s">
        <v>29</v>
      </c>
      <c r="V78" s="23" t="s">
        <v>30</v>
      </c>
      <c r="W78" s="23" t="s">
        <v>31</v>
      </c>
      <c r="X78" s="23" t="s">
        <v>32</v>
      </c>
      <c r="Y78" s="23" t="s">
        <v>33</v>
      </c>
    </row>
    <row r="79" spans="1:25">
      <c r="A79" s="24">
        <v>45505</v>
      </c>
      <c r="B79" s="25">
        <f>SUMIFS('[6]1. Отчет АТС'!$F:$F,'[6]1. Отчет АТС'!$A:$A,$A79,'[6]1. Отчет АТС'!$B:$B,0)+'[6]2. Иные услуги'!$D$11+('[6]3. Услуги по передаче'!$G$11*1000)+('[6]4. СН (Установленные)'!$E$11*1000)+'[6]5. Плата за УРП'!$D$6</f>
        <v>4937.5520002339908</v>
      </c>
      <c r="C79" s="25">
        <f>SUMIFS('[6]1. Отчет АТС'!$F:$F,'[6]1. Отчет АТС'!$A:$A,$A79,'[6]1. Отчет АТС'!$B:$B,1)+'[6]2. Иные услуги'!$D$11+('[6]3. Услуги по передаче'!$G$11*1000)+('[6]4. СН (Установленные)'!$E$11*1000)+'[6]5. Плата за УРП'!$D$6</f>
        <v>4883.2520002339916</v>
      </c>
      <c r="D79" s="25">
        <f>SUMIFS('[6]1. Отчет АТС'!$F:$F,'[6]1. Отчет АТС'!$A:$A,$A79,'[6]1. Отчет АТС'!$B:$B,2)+'[6]2. Иные услуги'!$D$11+('[6]3. Услуги по передаче'!$G$11*1000)+('[6]4. СН (Установленные)'!$E$11*1000)+'[6]5. Плата за УРП'!$D$6</f>
        <v>4735.9720002339909</v>
      </c>
      <c r="E79" s="25">
        <f>SUMIFS('[6]1. Отчет АТС'!$F:$F,'[6]1. Отчет АТС'!$A:$A,$A79,'[6]1. Отчет АТС'!$B:$B,3)+'[6]2. Иные услуги'!$D$11+('[6]3. Услуги по передаче'!$G$11*1000)+('[6]4. СН (Установленные)'!$E$11*1000)+'[6]5. Плата за УРП'!$D$6</f>
        <v>4611.2120002339907</v>
      </c>
      <c r="F79" s="25">
        <f>SUMIFS('[6]1. Отчет АТС'!$F:$F,'[6]1. Отчет АТС'!$A:$A,$A79,'[6]1. Отчет АТС'!$B:$B,4)+'[6]2. Иные услуги'!$D$11+('[6]3. Услуги по передаче'!$G$11*1000)+('[6]4. СН (Установленные)'!$E$11*1000)+'[6]5. Плата за УРП'!$D$6</f>
        <v>4389.2720002339911</v>
      </c>
      <c r="G79" s="25">
        <f>SUMIFS('[6]1. Отчет АТС'!$F:$F,'[6]1. Отчет АТС'!$A:$A,$A79,'[6]1. Отчет АТС'!$B:$B,5)+'[6]2. Иные услуги'!$D$11+('[6]3. Услуги по передаче'!$G$11*1000)+('[6]4. СН (Установленные)'!$E$11*1000)+'[6]5. Плата за УРП'!$D$6</f>
        <v>4309.9220002339907</v>
      </c>
      <c r="H79" s="25">
        <f>SUMIFS('[6]1. Отчет АТС'!$F:$F,'[6]1. Отчет АТС'!$A:$A,$A79,'[6]1. Отчет АТС'!$B:$B,6)+'[6]2. Иные услуги'!$D$11+('[6]3. Услуги по передаче'!$G$11*1000)+('[6]4. СН (Установленные)'!$E$11*1000)+'[6]5. Плата за УРП'!$D$6</f>
        <v>3729.2720002339911</v>
      </c>
      <c r="I79" s="25">
        <f>SUMIFS('[6]1. Отчет АТС'!$F:$F,'[6]1. Отчет АТС'!$A:$A,$A79,'[6]1. Отчет АТС'!$B:$B,7)+'[6]2. Иные услуги'!$D$11+('[6]3. Услуги по передаче'!$G$11*1000)+('[6]4. СН (Установленные)'!$E$11*1000)+'[6]5. Плата за УРП'!$D$6</f>
        <v>4832.9220002339916</v>
      </c>
      <c r="J79" s="25">
        <f>SUMIFS('[6]1. Отчет АТС'!$F:$F,'[6]1. Отчет АТС'!$A:$A,$A79,'[6]1. Отчет АТС'!$B:$B,8)+'[6]2. Иные услуги'!$D$11+('[6]3. Услуги по передаче'!$G$11*1000)+('[6]4. СН (Установленные)'!$E$11*1000)+'[6]5. Плата за УРП'!$D$6</f>
        <v>5126.0120002339909</v>
      </c>
      <c r="K79" s="25">
        <f>SUMIFS('[6]1. Отчет АТС'!$F:$F,'[6]1. Отчет АТС'!$A:$A,$A79,'[6]1. Отчет АТС'!$B:$B,9)+'[6]2. Иные услуги'!$D$11+('[6]3. Услуги по передаче'!$G$11*1000)+('[6]4. СН (Установленные)'!$E$11*1000)+'[6]5. Плата за УРП'!$D$6</f>
        <v>5289.8720002339905</v>
      </c>
      <c r="L79" s="25">
        <f>SUMIFS('[6]1. Отчет АТС'!$F:$F,'[6]1. Отчет АТС'!$A:$A,$A79,'[6]1. Отчет АТС'!$B:$B,10)+'[6]2. Иные услуги'!$D$11+('[6]3. Услуги по передаче'!$G$11*1000)+('[6]4. СН (Установленные)'!$E$11*1000)+'[6]5. Плата за УРП'!$D$6</f>
        <v>5371.892000233991</v>
      </c>
      <c r="M79" s="25">
        <f>SUMIFS('[6]1. Отчет АТС'!$F:$F,'[6]1. Отчет АТС'!$A:$A,$A79,'[6]1. Отчет АТС'!$B:$B,11)+'[6]2. Иные услуги'!$D$11+('[6]3. Услуги по передаче'!$G$11*1000)+('[6]4. СН (Установленные)'!$E$11*1000)+'[6]5. Плата за УРП'!$D$6</f>
        <v>5161.4820002339911</v>
      </c>
      <c r="N79" s="25">
        <f>SUMIFS('[6]1. Отчет АТС'!$F:$F,'[6]1. Отчет АТС'!$A:$A,$A79,'[6]1. Отчет АТС'!$B:$B,12)+'[6]2. Иные услуги'!$D$11+('[6]3. Услуги по передаче'!$G$11*1000)+('[6]4. СН (Установленные)'!$E$11*1000)+'[6]5. Плата за УРП'!$D$6</f>
        <v>5157.1520002339912</v>
      </c>
      <c r="O79" s="25">
        <f>SUMIFS('[6]1. Отчет АТС'!$F:$F,'[6]1. Отчет АТС'!$A:$A,$A79,'[6]1. Отчет АТС'!$B:$B,13)+'[6]2. Иные услуги'!$D$11+('[6]3. Услуги по передаче'!$G$11*1000)+('[6]4. СН (Установленные)'!$E$11*1000)+'[6]5. Плата за УРП'!$D$6</f>
        <v>5166.6720002339916</v>
      </c>
      <c r="P79" s="25">
        <f>SUMIFS('[6]1. Отчет АТС'!$F:$F,'[6]1. Отчет АТС'!$A:$A,$A79,'[6]1. Отчет АТС'!$B:$B,14)+'[6]2. Иные услуги'!$D$11+('[6]3. Услуги по передаче'!$G$11*1000)+('[6]4. СН (Установленные)'!$E$11*1000)+'[6]5. Плата за УРП'!$D$6</f>
        <v>5156.3020002339908</v>
      </c>
      <c r="Q79" s="25">
        <f>SUMIFS('[6]1. Отчет АТС'!$F:$F,'[6]1. Отчет АТС'!$A:$A,$A79,'[6]1. Отчет АТС'!$B:$B,15)+'[6]2. Иные услуги'!$D$11+('[6]3. Услуги по передаче'!$G$11*1000)+('[6]4. СН (Установленные)'!$E$11*1000)+'[6]5. Плата за УРП'!$D$6</f>
        <v>5176.2120002339907</v>
      </c>
      <c r="R79" s="25">
        <f>SUMIFS('[6]1. Отчет АТС'!$F:$F,'[6]1. Отчет АТС'!$A:$A,$A79,'[6]1. Отчет АТС'!$B:$B,16)+'[6]2. Иные услуги'!$D$11+('[6]3. Услуги по передаче'!$G$11*1000)+('[6]4. СН (Установленные)'!$E$11*1000)+'[6]5. Плата за УРП'!$D$6</f>
        <v>5227.5420002339906</v>
      </c>
      <c r="S79" s="25">
        <f>SUMIFS('[6]1. Отчет АТС'!$F:$F,'[6]1. Отчет АТС'!$A:$A,$A79,'[6]1. Отчет АТС'!$B:$B,17)+'[6]2. Иные услуги'!$D$11+('[6]3. Услуги по передаче'!$G$11*1000)+('[6]4. СН (Установленные)'!$E$11*1000)+'[6]5. Плата за УРП'!$D$6</f>
        <v>5483.7120002339907</v>
      </c>
      <c r="T79" s="25">
        <f>SUMIFS('[6]1. Отчет АТС'!$F:$F,'[6]1. Отчет АТС'!$A:$A,$A79,'[6]1. Отчет АТС'!$B:$B,18)+'[6]2. Иные услуги'!$D$11+('[6]3. Услуги по передаче'!$G$11*1000)+('[6]4. СН (Установленные)'!$E$11*1000)+'[6]5. Плата за УРП'!$D$6</f>
        <v>5433.4920002339913</v>
      </c>
      <c r="U79" s="25">
        <f>SUMIFS('[6]1. Отчет АТС'!$F:$F,'[6]1. Отчет АТС'!$A:$A,$A79,'[6]1. Отчет АТС'!$B:$B,19)+'[6]2. Иные услуги'!$D$11+('[6]3. Услуги по передаче'!$G$11*1000)+('[6]4. СН (Установленные)'!$E$11*1000)+'[6]5. Плата за УРП'!$D$6</f>
        <v>5403.7120002339907</v>
      </c>
      <c r="V79" s="25">
        <f>SUMIFS('[6]1. Отчет АТС'!$F:$F,'[6]1. Отчет АТС'!$A:$A,$A79,'[6]1. Отчет АТС'!$B:$B,20)+'[6]2. Иные услуги'!$D$11+('[6]3. Услуги по передаче'!$G$11*1000)+('[6]4. СН (Установленные)'!$E$11*1000)+'[6]5. Плата за УРП'!$D$6</f>
        <v>5527.2520002339916</v>
      </c>
      <c r="W79" s="25">
        <f>SUMIFS('[6]1. Отчет АТС'!$F:$F,'[6]1. Отчет АТС'!$A:$A,$A79,'[6]1. Отчет АТС'!$B:$B,21)+'[6]2. Иные услуги'!$D$11+('[6]3. Услуги по передаче'!$G$11*1000)+('[6]4. СН (Установленные)'!$E$11*1000)+'[6]5. Плата за УРП'!$D$6</f>
        <v>5439.1320002339908</v>
      </c>
      <c r="X79" s="25">
        <f>SUMIFS('[6]1. Отчет АТС'!$F:$F,'[6]1. Отчет АТС'!$A:$A,$A79,'[6]1. Отчет АТС'!$B:$B,22)+'[6]2. Иные услуги'!$D$11+('[6]3. Услуги по передаче'!$G$11*1000)+('[6]4. СН (Установленные)'!$E$11*1000)+'[6]5. Плата за УРП'!$D$6</f>
        <v>5137.8220002339913</v>
      </c>
      <c r="Y79" s="25">
        <f>SUMIFS('[6]1. Отчет АТС'!$F:$F,'[6]1. Отчет АТС'!$A:$A,$A79,'[6]1. Отчет АТС'!$B:$B,23)+'[6]2. Иные услуги'!$D$11+('[6]3. Услуги по передаче'!$G$11*1000)+('[6]4. СН (Установленные)'!$E$11*1000)+'[6]5. Плата за УРП'!$D$6</f>
        <v>4967.4420002339912</v>
      </c>
    </row>
    <row r="80" spans="1:25">
      <c r="A80" s="24">
        <v>45506</v>
      </c>
      <c r="B80" s="25">
        <f>SUMIFS('[6]1. Отчет АТС'!$F:$F,'[6]1. Отчет АТС'!$A:$A,$A80,'[6]1. Отчет АТС'!$B:$B,0)+'[6]2. Иные услуги'!$D$11+('[6]3. Услуги по передаче'!$G$11*1000)+('[6]4. СН (Установленные)'!$E$11*1000)+'[6]5. Плата за УРП'!$D$6</f>
        <v>4896.4620002339907</v>
      </c>
      <c r="C80" s="25">
        <f>SUMIFS('[6]1. Отчет АТС'!$F:$F,'[6]1. Отчет АТС'!$A:$A,$A80,'[6]1. Отчет АТС'!$B:$B,1)+'[6]2. Иные услуги'!$D$11+('[6]3. Услуги по передаче'!$G$11*1000)+('[6]4. СН (Установленные)'!$E$11*1000)+'[6]5. Плата за УРП'!$D$6</f>
        <v>4693.0720002339913</v>
      </c>
      <c r="D80" s="25">
        <f>SUMIFS('[6]1. Отчет АТС'!$F:$F,'[6]1. Отчет АТС'!$A:$A,$A80,'[6]1. Отчет АТС'!$B:$B,2)+'[6]2. Иные услуги'!$D$11+('[6]3. Услуги по передаче'!$G$11*1000)+('[6]4. СН (Установленные)'!$E$11*1000)+'[6]5. Плата за УРП'!$D$6</f>
        <v>4493.7620002339909</v>
      </c>
      <c r="E80" s="25">
        <f>SUMIFS('[6]1. Отчет АТС'!$F:$F,'[6]1. Отчет АТС'!$A:$A,$A80,'[6]1. Отчет АТС'!$B:$B,3)+'[6]2. Иные услуги'!$D$11+('[6]3. Услуги по передаче'!$G$11*1000)+('[6]4. СН (Установленные)'!$E$11*1000)+'[6]5. Плата за УРП'!$D$6</f>
        <v>4360.1520002339912</v>
      </c>
      <c r="F80" s="25">
        <f>SUMIFS('[6]1. Отчет АТС'!$F:$F,'[6]1. Отчет АТС'!$A:$A,$A80,'[6]1. Отчет АТС'!$B:$B,4)+'[6]2. Иные услуги'!$D$11+('[6]3. Услуги по передаче'!$G$11*1000)+('[6]4. СН (Установленные)'!$E$11*1000)+'[6]5. Плата за УРП'!$D$6</f>
        <v>4276.4920002339913</v>
      </c>
      <c r="G80" s="25">
        <f>SUMIFS('[6]1. Отчет АТС'!$F:$F,'[6]1. Отчет АТС'!$A:$A,$A80,'[6]1. Отчет АТС'!$B:$B,5)+'[6]2. Иные услуги'!$D$11+('[6]3. Услуги по передаче'!$G$11*1000)+('[6]4. СН (Установленные)'!$E$11*1000)+'[6]5. Плата за УРП'!$D$6</f>
        <v>4295.3020002339908</v>
      </c>
      <c r="H80" s="25">
        <f>SUMIFS('[6]1. Отчет АТС'!$F:$F,'[6]1. Отчет АТС'!$A:$A,$A80,'[6]1. Отчет АТС'!$B:$B,6)+'[6]2. Иные услуги'!$D$11+('[6]3. Услуги по передаче'!$G$11*1000)+('[6]4. СН (Установленные)'!$E$11*1000)+'[6]5. Плата за УРП'!$D$6</f>
        <v>3723.852000233991</v>
      </c>
      <c r="I80" s="25">
        <f>SUMIFS('[6]1. Отчет АТС'!$F:$F,'[6]1. Отчет АТС'!$A:$A,$A80,'[6]1. Отчет АТС'!$B:$B,7)+'[6]2. Иные услуги'!$D$11+('[6]3. Услуги по передаче'!$G$11*1000)+('[6]4. СН (Установленные)'!$E$11*1000)+'[6]5. Плата за УРП'!$D$6</f>
        <v>3727.3120002339911</v>
      </c>
      <c r="J80" s="25">
        <f>SUMIFS('[6]1. Отчет АТС'!$F:$F,'[6]1. Отчет АТС'!$A:$A,$A80,'[6]1. Отчет АТС'!$B:$B,8)+'[6]2. Иные услуги'!$D$11+('[6]3. Услуги по передаче'!$G$11*1000)+('[6]4. СН (Установленные)'!$E$11*1000)+'[6]5. Плата за УРП'!$D$6</f>
        <v>4985.2920002339906</v>
      </c>
      <c r="K80" s="25">
        <f>SUMIFS('[6]1. Отчет АТС'!$F:$F,'[6]1. Отчет АТС'!$A:$A,$A80,'[6]1. Отчет АТС'!$B:$B,9)+'[6]2. Иные услуги'!$D$11+('[6]3. Услуги по передаче'!$G$11*1000)+('[6]4. СН (Установленные)'!$E$11*1000)+'[6]5. Плата за УРП'!$D$6</f>
        <v>5324.8720002339905</v>
      </c>
      <c r="L80" s="25">
        <f>SUMIFS('[6]1. Отчет АТС'!$F:$F,'[6]1. Отчет АТС'!$A:$A,$A80,'[6]1. Отчет АТС'!$B:$B,10)+'[6]2. Иные услуги'!$D$11+('[6]3. Услуги по передаче'!$G$11*1000)+('[6]4. СН (Установленные)'!$E$11*1000)+'[6]5. Плата за УРП'!$D$6</f>
        <v>5448.642000233991</v>
      </c>
      <c r="M80" s="25">
        <f>SUMIFS('[6]1. Отчет АТС'!$F:$F,'[6]1. Отчет АТС'!$A:$A,$A80,'[6]1. Отчет АТС'!$B:$B,11)+'[6]2. Иные услуги'!$D$11+('[6]3. Услуги по передаче'!$G$11*1000)+('[6]4. СН (Установленные)'!$E$11*1000)+'[6]5. Плата за УРП'!$D$6</f>
        <v>5457.0020002339916</v>
      </c>
      <c r="N80" s="25">
        <f>SUMIFS('[6]1. Отчет АТС'!$F:$F,'[6]1. Отчет АТС'!$A:$A,$A80,'[6]1. Отчет АТС'!$B:$B,12)+'[6]2. Иные услуги'!$D$11+('[6]3. Услуги по передаче'!$G$11*1000)+('[6]4. СН (Установленные)'!$E$11*1000)+'[6]5. Плата за УРП'!$D$6</f>
        <v>5453.0220002339911</v>
      </c>
      <c r="O80" s="25">
        <f>SUMIFS('[6]1. Отчет АТС'!$F:$F,'[6]1. Отчет АТС'!$A:$A,$A80,'[6]1. Отчет АТС'!$B:$B,13)+'[6]2. Иные услуги'!$D$11+('[6]3. Услуги по передаче'!$G$11*1000)+('[6]4. СН (Установленные)'!$E$11*1000)+'[6]5. Плата за УРП'!$D$6</f>
        <v>5482.3420002339908</v>
      </c>
      <c r="P80" s="25">
        <f>SUMIFS('[6]1. Отчет АТС'!$F:$F,'[6]1. Отчет АТС'!$A:$A,$A80,'[6]1. Отчет АТС'!$B:$B,14)+'[6]2. Иные услуги'!$D$11+('[6]3. Услуги по передаче'!$G$11*1000)+('[6]4. СН (Установленные)'!$E$11*1000)+'[6]5. Плата за УРП'!$D$6</f>
        <v>5548.4520002339914</v>
      </c>
      <c r="Q80" s="25">
        <f>SUMIFS('[6]1. Отчет АТС'!$F:$F,'[6]1. Отчет АТС'!$A:$A,$A80,'[6]1. Отчет АТС'!$B:$B,15)+'[6]2. Иные услуги'!$D$11+('[6]3. Услуги по передаче'!$G$11*1000)+('[6]4. СН (Установленные)'!$E$11*1000)+'[6]5. Плата за УРП'!$D$6</f>
        <v>5598.6620002339914</v>
      </c>
      <c r="R80" s="25">
        <f>SUMIFS('[6]1. Отчет АТС'!$F:$F,'[6]1. Отчет АТС'!$A:$A,$A80,'[6]1. Отчет АТС'!$B:$B,16)+'[6]2. Иные услуги'!$D$11+('[6]3. Услуги по передаче'!$G$11*1000)+('[6]4. СН (Установленные)'!$E$11*1000)+'[6]5. Плата за УРП'!$D$6</f>
        <v>5637.5220002339911</v>
      </c>
      <c r="S80" s="25">
        <f>SUMIFS('[6]1. Отчет АТС'!$F:$F,'[6]1. Отчет АТС'!$A:$A,$A80,'[6]1. Отчет АТС'!$B:$B,17)+'[6]2. Иные услуги'!$D$11+('[6]3. Услуги по передаче'!$G$11*1000)+('[6]4. СН (Установленные)'!$E$11*1000)+'[6]5. Плата за УРП'!$D$6</f>
        <v>5659.2020002339914</v>
      </c>
      <c r="T80" s="25">
        <f>SUMIFS('[6]1. Отчет АТС'!$F:$F,'[6]1. Отчет АТС'!$A:$A,$A80,'[6]1. Отчет АТС'!$B:$B,18)+'[6]2. Иные услуги'!$D$11+('[6]3. Услуги по передаче'!$G$11*1000)+('[6]4. СН (Установленные)'!$E$11*1000)+'[6]5. Плата за УРП'!$D$6</f>
        <v>5659.8420002339908</v>
      </c>
      <c r="U80" s="25">
        <f>SUMIFS('[6]1. Отчет АТС'!$F:$F,'[6]1. Отчет АТС'!$A:$A,$A80,'[6]1. Отчет АТС'!$B:$B,19)+'[6]2. Иные услуги'!$D$11+('[6]3. Услуги по передаче'!$G$11*1000)+('[6]4. СН (Установленные)'!$E$11*1000)+'[6]5. Плата за УРП'!$D$6</f>
        <v>5550.9820002339911</v>
      </c>
      <c r="V80" s="25">
        <f>SUMIFS('[6]1. Отчет АТС'!$F:$F,'[6]1. Отчет АТС'!$A:$A,$A80,'[6]1. Отчет АТС'!$B:$B,20)+'[6]2. Иные услуги'!$D$11+('[6]3. Услуги по передаче'!$G$11*1000)+('[6]4. СН (Установленные)'!$E$11*1000)+'[6]5. Плата за УРП'!$D$6</f>
        <v>5584.7420002339913</v>
      </c>
      <c r="W80" s="25">
        <f>SUMIFS('[6]1. Отчет АТС'!$F:$F,'[6]1. Отчет АТС'!$A:$A,$A80,'[6]1. Отчет АТС'!$B:$B,21)+'[6]2. Иные услуги'!$D$11+('[6]3. Услуги по передаче'!$G$11*1000)+('[6]4. СН (Установленные)'!$E$11*1000)+'[6]5. Плата за УРП'!$D$6</f>
        <v>5596.7820002339913</v>
      </c>
      <c r="X80" s="25">
        <f>SUMIFS('[6]1. Отчет АТС'!$F:$F,'[6]1. Отчет АТС'!$A:$A,$A80,'[6]1. Отчет АТС'!$B:$B,22)+'[6]2. Иные услуги'!$D$11+('[6]3. Услуги по передаче'!$G$11*1000)+('[6]4. СН (Установленные)'!$E$11*1000)+'[6]5. Плата за УРП'!$D$6</f>
        <v>5457.1520002339912</v>
      </c>
      <c r="Y80" s="25">
        <f>SUMIFS('[6]1. Отчет АТС'!$F:$F,'[6]1. Отчет АТС'!$A:$A,$A80,'[6]1. Отчет АТС'!$B:$B,23)+'[6]2. Иные услуги'!$D$11+('[6]3. Услуги по передаче'!$G$11*1000)+('[6]4. СН (Установленные)'!$E$11*1000)+'[6]5. Плата за УРП'!$D$6</f>
        <v>5073.5020002339916</v>
      </c>
    </row>
    <row r="81" spans="1:25">
      <c r="A81" s="24">
        <v>45507</v>
      </c>
      <c r="B81" s="25">
        <f>SUMIFS('[6]1. Отчет АТС'!$F:$F,'[6]1. Отчет АТС'!$A:$A,$A81,'[6]1. Отчет АТС'!$B:$B,0)+'[6]2. Иные услуги'!$D$11+('[6]3. Услуги по передаче'!$G$11*1000)+('[6]4. СН (Установленные)'!$E$11*1000)+'[6]5. Плата за УРП'!$D$6</f>
        <v>4946.1520002339912</v>
      </c>
      <c r="C81" s="25">
        <f>SUMIFS('[6]1. Отчет АТС'!$F:$F,'[6]1. Отчет АТС'!$A:$A,$A81,'[6]1. Отчет АТС'!$B:$B,1)+'[6]2. Иные услуги'!$D$11+('[6]3. Услуги по передаче'!$G$11*1000)+('[6]4. СН (Установленные)'!$E$11*1000)+'[6]5. Плата за УРП'!$D$6</f>
        <v>4727.5320002339913</v>
      </c>
      <c r="D81" s="25">
        <f>SUMIFS('[6]1. Отчет АТС'!$F:$F,'[6]1. Отчет АТС'!$A:$A,$A81,'[6]1. Отчет АТС'!$B:$B,2)+'[6]2. Иные услуги'!$D$11+('[6]3. Услуги по передаче'!$G$11*1000)+('[6]4. СН (Установленные)'!$E$11*1000)+'[6]5. Плата за УРП'!$D$6</f>
        <v>4694.4220002339907</v>
      </c>
      <c r="E81" s="25">
        <f>SUMIFS('[6]1. Отчет АТС'!$F:$F,'[6]1. Отчет АТС'!$A:$A,$A81,'[6]1. Отчет АТС'!$B:$B,3)+'[6]2. Иные услуги'!$D$11+('[6]3. Услуги по передаче'!$G$11*1000)+('[6]4. СН (Установленные)'!$E$11*1000)+'[6]5. Плата за УРП'!$D$6</f>
        <v>4539.4520002339905</v>
      </c>
      <c r="F81" s="25">
        <f>SUMIFS('[6]1. Отчет АТС'!$F:$F,'[6]1. Отчет АТС'!$A:$A,$A81,'[6]1. Отчет АТС'!$B:$B,4)+'[6]2. Иные услуги'!$D$11+('[6]3. Услуги по передаче'!$G$11*1000)+('[6]4. СН (Установленные)'!$E$11*1000)+'[6]5. Плата за УРП'!$D$6</f>
        <v>4472.6220002339905</v>
      </c>
      <c r="G81" s="25">
        <f>SUMIFS('[6]1. Отчет АТС'!$F:$F,'[6]1. Отчет АТС'!$A:$A,$A81,'[6]1. Отчет АТС'!$B:$B,5)+'[6]2. Иные услуги'!$D$11+('[6]3. Услуги по передаче'!$G$11*1000)+('[6]4. СН (Установленные)'!$E$11*1000)+'[6]5. Плата за УРП'!$D$6</f>
        <v>4672.7420002339913</v>
      </c>
      <c r="H81" s="25">
        <f>SUMIFS('[6]1. Отчет АТС'!$F:$F,'[6]1. Отчет АТС'!$A:$A,$A81,'[6]1. Отчет АТС'!$B:$B,6)+'[6]2. Иные услуги'!$D$11+('[6]3. Услуги по передаче'!$G$11*1000)+('[6]4. СН (Установленные)'!$E$11*1000)+'[6]5. Плата за УРП'!$D$6</f>
        <v>4817.8820002339908</v>
      </c>
      <c r="I81" s="25">
        <f>SUMIFS('[6]1. Отчет АТС'!$F:$F,'[6]1. Отчет АТС'!$A:$A,$A81,'[6]1. Отчет АТС'!$B:$B,7)+'[6]2. Иные услуги'!$D$11+('[6]3. Услуги по передаче'!$G$11*1000)+('[6]4. СН (Установленные)'!$E$11*1000)+'[6]5. Плата за УРП'!$D$6</f>
        <v>5017.4520002339914</v>
      </c>
      <c r="J81" s="25">
        <f>SUMIFS('[6]1. Отчет АТС'!$F:$F,'[6]1. Отчет АТС'!$A:$A,$A81,'[6]1. Отчет АТС'!$B:$B,8)+'[6]2. Иные услуги'!$D$11+('[6]3. Услуги по передаче'!$G$11*1000)+('[6]4. СН (Установленные)'!$E$11*1000)+'[6]5. Плата за УРП'!$D$6</f>
        <v>5509.642000233991</v>
      </c>
      <c r="K81" s="25">
        <f>SUMIFS('[6]1. Отчет АТС'!$F:$F,'[6]1. Отчет АТС'!$A:$A,$A81,'[6]1. Отчет АТС'!$B:$B,9)+'[6]2. Иные услуги'!$D$11+('[6]3. Услуги по передаче'!$G$11*1000)+('[6]4. СН (Установленные)'!$E$11*1000)+'[6]5. Плата за УРП'!$D$6</f>
        <v>5717.0820002339915</v>
      </c>
      <c r="L81" s="25">
        <f>SUMIFS('[6]1. Отчет АТС'!$F:$F,'[6]1. Отчет АТС'!$A:$A,$A81,'[6]1. Отчет АТС'!$B:$B,10)+'[6]2. Иные услуги'!$D$11+('[6]3. Услуги по передаче'!$G$11*1000)+('[6]4. СН (Установленные)'!$E$11*1000)+'[6]5. Плата за УРП'!$D$6</f>
        <v>5720.0720002339913</v>
      </c>
      <c r="M81" s="25">
        <f>SUMIFS('[6]1. Отчет АТС'!$F:$F,'[6]1. Отчет АТС'!$A:$A,$A81,'[6]1. Отчет АТС'!$B:$B,11)+'[6]2. Иные услуги'!$D$11+('[6]3. Услуги по передаче'!$G$11*1000)+('[6]4. СН (Установленные)'!$E$11*1000)+'[6]5. Плата за УРП'!$D$6</f>
        <v>5698.7620002339909</v>
      </c>
      <c r="N81" s="25">
        <f>SUMIFS('[6]1. Отчет АТС'!$F:$F,'[6]1. Отчет АТС'!$A:$A,$A81,'[6]1. Отчет АТС'!$B:$B,12)+'[6]2. Иные услуги'!$D$11+('[6]3. Услуги по передаче'!$G$11*1000)+('[6]4. СН (Установленные)'!$E$11*1000)+'[6]5. Плата за УРП'!$D$6</f>
        <v>5699.1520002339912</v>
      </c>
      <c r="O81" s="25">
        <f>SUMIFS('[6]1. Отчет АТС'!$F:$F,'[6]1. Отчет АТС'!$A:$A,$A81,'[6]1. Отчет АТС'!$B:$B,13)+'[6]2. Иные услуги'!$D$11+('[6]3. Услуги по передаче'!$G$11*1000)+('[6]4. СН (Установленные)'!$E$11*1000)+'[6]5. Плата за УРП'!$D$6</f>
        <v>5699.852000233991</v>
      </c>
      <c r="P81" s="25">
        <f>SUMIFS('[6]1. Отчет АТС'!$F:$F,'[6]1. Отчет АТС'!$A:$A,$A81,'[6]1. Отчет АТС'!$B:$B,14)+'[6]2. Иные услуги'!$D$11+('[6]3. Услуги по передаче'!$G$11*1000)+('[6]4. СН (Установленные)'!$E$11*1000)+'[6]5. Плата за УРП'!$D$6</f>
        <v>5704.6720002339916</v>
      </c>
      <c r="Q81" s="25">
        <f>SUMIFS('[6]1. Отчет АТС'!$F:$F,'[6]1. Отчет АТС'!$A:$A,$A81,'[6]1. Отчет АТС'!$B:$B,15)+'[6]2. Иные услуги'!$D$11+('[6]3. Услуги по передаче'!$G$11*1000)+('[6]4. СН (Установленные)'!$E$11*1000)+'[6]5. Плата за УРП'!$D$6</f>
        <v>5695.8120002339911</v>
      </c>
      <c r="R81" s="25">
        <f>SUMIFS('[6]1. Отчет АТС'!$F:$F,'[6]1. Отчет АТС'!$A:$A,$A81,'[6]1. Отчет АТС'!$B:$B,16)+'[6]2. Иные услуги'!$D$11+('[6]3. Услуги по передаче'!$G$11*1000)+('[6]4. СН (Установленные)'!$E$11*1000)+'[6]5. Плата за УРП'!$D$6</f>
        <v>5692.5620002339911</v>
      </c>
      <c r="S81" s="25">
        <f>SUMIFS('[6]1. Отчет АТС'!$F:$F,'[6]1. Отчет АТС'!$A:$A,$A81,'[6]1. Отчет АТС'!$B:$B,17)+'[6]2. Иные услуги'!$D$11+('[6]3. Услуги по передаче'!$G$11*1000)+('[6]4. СН (Установленные)'!$E$11*1000)+'[6]5. Плата за УРП'!$D$6</f>
        <v>5691.2520002339916</v>
      </c>
      <c r="T81" s="25">
        <f>SUMIFS('[6]1. Отчет АТС'!$F:$F,'[6]1. Отчет АТС'!$A:$A,$A81,'[6]1. Отчет АТС'!$B:$B,18)+'[6]2. Иные услуги'!$D$11+('[6]3. Услуги по передаче'!$G$11*1000)+('[6]4. СН (Установленные)'!$E$11*1000)+'[6]5. Плата за УРП'!$D$6</f>
        <v>5691.0120002339909</v>
      </c>
      <c r="U81" s="25">
        <f>SUMIFS('[6]1. Отчет АТС'!$F:$F,'[6]1. Отчет АТС'!$A:$A,$A81,'[6]1. Отчет АТС'!$B:$B,19)+'[6]2. Иные услуги'!$D$11+('[6]3. Услуги по передаче'!$G$11*1000)+('[6]4. СН (Установленные)'!$E$11*1000)+'[6]5. Плата за УРП'!$D$6</f>
        <v>5558.1620002339914</v>
      </c>
      <c r="V81" s="25">
        <f>SUMIFS('[6]1. Отчет АТС'!$F:$F,'[6]1. Отчет АТС'!$A:$A,$A81,'[6]1. Отчет АТС'!$B:$B,20)+'[6]2. Иные услуги'!$D$11+('[6]3. Услуги по передаче'!$G$11*1000)+('[6]4. СН (Установленные)'!$E$11*1000)+'[6]5. Плата за УРП'!$D$6</f>
        <v>5609.2520002339916</v>
      </c>
      <c r="W81" s="25">
        <f>SUMIFS('[6]1. Отчет АТС'!$F:$F,'[6]1. Отчет АТС'!$A:$A,$A81,'[6]1. Отчет АТС'!$B:$B,21)+'[6]2. Иные услуги'!$D$11+('[6]3. Услуги по передаче'!$G$11*1000)+('[6]4. СН (Установленные)'!$E$11*1000)+'[6]5. Плата за УРП'!$D$6</f>
        <v>5598.102000233991</v>
      </c>
      <c r="X81" s="25">
        <f>SUMIFS('[6]1. Отчет АТС'!$F:$F,'[6]1. Отчет АТС'!$A:$A,$A81,'[6]1. Отчет АТС'!$B:$B,22)+'[6]2. Иные услуги'!$D$11+('[6]3. Услуги по передаче'!$G$11*1000)+('[6]4. СН (Установленные)'!$E$11*1000)+'[6]5. Плата за УРП'!$D$6</f>
        <v>5277.5820002339915</v>
      </c>
      <c r="Y81" s="25">
        <f>SUMIFS('[6]1. Отчет АТС'!$F:$F,'[6]1. Отчет АТС'!$A:$A,$A81,'[6]1. Отчет АТС'!$B:$B,23)+'[6]2. Иные услуги'!$D$11+('[6]3. Услуги по передаче'!$G$11*1000)+('[6]4. СН (Установленные)'!$E$11*1000)+'[6]5. Плата за УРП'!$D$6</f>
        <v>5017.0920002339908</v>
      </c>
    </row>
    <row r="82" spans="1:25">
      <c r="A82" s="24">
        <v>45508</v>
      </c>
      <c r="B82" s="25">
        <f>SUMIFS('[6]1. Отчет АТС'!$F:$F,'[6]1. Отчет АТС'!$A:$A,$A82,'[6]1. Отчет АТС'!$B:$B,0)+'[6]2. Иные услуги'!$D$11+('[6]3. Услуги по передаче'!$G$11*1000)+('[6]4. СН (Установленные)'!$E$11*1000)+'[6]5. Плата за УРП'!$D$6</f>
        <v>5040.892000233991</v>
      </c>
      <c r="C82" s="25">
        <f>SUMIFS('[6]1. Отчет АТС'!$F:$F,'[6]1. Отчет АТС'!$A:$A,$A82,'[6]1. Отчет АТС'!$B:$B,1)+'[6]2. Иные услуги'!$D$11+('[6]3. Услуги по передаче'!$G$11*1000)+('[6]4. СН (Установленные)'!$E$11*1000)+'[6]5. Плата за УРП'!$D$6</f>
        <v>4813.6520002339912</v>
      </c>
      <c r="D82" s="25">
        <f>SUMIFS('[6]1. Отчет АТС'!$F:$F,'[6]1. Отчет АТС'!$A:$A,$A82,'[6]1. Отчет АТС'!$B:$B,2)+'[6]2. Иные услуги'!$D$11+('[6]3. Услуги по передаче'!$G$11*1000)+('[6]4. СН (Установленные)'!$E$11*1000)+'[6]5. Плата за УРП'!$D$6</f>
        <v>4677.3420002339908</v>
      </c>
      <c r="E82" s="25">
        <f>SUMIFS('[6]1. Отчет АТС'!$F:$F,'[6]1. Отчет АТС'!$A:$A,$A82,'[6]1. Отчет АТС'!$B:$B,3)+'[6]2. Иные услуги'!$D$11+('[6]3. Услуги по передаче'!$G$11*1000)+('[6]4. СН (Установленные)'!$E$11*1000)+'[6]5. Плата за УРП'!$D$6</f>
        <v>4580.2720002339911</v>
      </c>
      <c r="F82" s="25">
        <f>SUMIFS('[6]1. Отчет АТС'!$F:$F,'[6]1. Отчет АТС'!$A:$A,$A82,'[6]1. Отчет АТС'!$B:$B,4)+'[6]2. Иные услуги'!$D$11+('[6]3. Услуги по передаче'!$G$11*1000)+('[6]4. СН (Установленные)'!$E$11*1000)+'[6]5. Плата за УРП'!$D$6</f>
        <v>4582.4220002339907</v>
      </c>
      <c r="G82" s="25">
        <f>SUMIFS('[6]1. Отчет АТС'!$F:$F,'[6]1. Отчет АТС'!$A:$A,$A82,'[6]1. Отчет АТС'!$B:$B,5)+'[6]2. Иные услуги'!$D$11+('[6]3. Услуги по передаче'!$G$11*1000)+('[6]4. СН (Установленные)'!$E$11*1000)+'[6]5. Плата за УРП'!$D$6</f>
        <v>4754.602000233991</v>
      </c>
      <c r="H82" s="25">
        <f>SUMIFS('[6]1. Отчет АТС'!$F:$F,'[6]1. Отчет АТС'!$A:$A,$A82,'[6]1. Отчет АТС'!$B:$B,6)+'[6]2. Иные услуги'!$D$11+('[6]3. Услуги по передаче'!$G$11*1000)+('[6]4. СН (Установленные)'!$E$11*1000)+'[6]5. Плата за УРП'!$D$6</f>
        <v>4874.2520002339916</v>
      </c>
      <c r="I82" s="25">
        <f>SUMIFS('[6]1. Отчет АТС'!$F:$F,'[6]1. Отчет АТС'!$A:$A,$A82,'[6]1. Отчет АТС'!$B:$B,7)+'[6]2. Иные услуги'!$D$11+('[6]3. Услуги по передаче'!$G$11*1000)+('[6]4. СН (Установленные)'!$E$11*1000)+'[6]5. Плата за УРП'!$D$6</f>
        <v>5123.6520002339912</v>
      </c>
      <c r="J82" s="25">
        <f>SUMIFS('[6]1. Отчет АТС'!$F:$F,'[6]1. Отчет АТС'!$A:$A,$A82,'[6]1. Отчет АТС'!$B:$B,8)+'[6]2. Иные услуги'!$D$11+('[6]3. Услуги по передаче'!$G$11*1000)+('[6]4. СН (Установленные)'!$E$11*1000)+'[6]5. Плата за УРП'!$D$6</f>
        <v>5579.9920002339913</v>
      </c>
      <c r="K82" s="25">
        <f>SUMIFS('[6]1. Отчет АТС'!$F:$F,'[6]1. Отчет АТС'!$A:$A,$A82,'[6]1. Отчет АТС'!$B:$B,9)+'[6]2. Иные услуги'!$D$11+('[6]3. Услуги по передаче'!$G$11*1000)+('[6]4. СН (Установленные)'!$E$11*1000)+'[6]5. Плата за УРП'!$D$6</f>
        <v>5731.4320002339909</v>
      </c>
      <c r="L82" s="25">
        <f>SUMIFS('[6]1. Отчет АТС'!$F:$F,'[6]1. Отчет АТС'!$A:$A,$A82,'[6]1. Отчет АТС'!$B:$B,10)+'[6]2. Иные услуги'!$D$11+('[6]3. Услуги по передаче'!$G$11*1000)+('[6]4. СН (Установленные)'!$E$11*1000)+'[6]5. Плата за УРП'!$D$6</f>
        <v>5742.852000233991</v>
      </c>
      <c r="M82" s="25">
        <f>SUMIFS('[6]1. Отчет АТС'!$F:$F,'[6]1. Отчет АТС'!$A:$A,$A82,'[6]1. Отчет АТС'!$B:$B,11)+'[6]2. Иные услуги'!$D$11+('[6]3. Услуги по передаче'!$G$11*1000)+('[6]4. СН (Установленные)'!$E$11*1000)+'[6]5. Плата за УРП'!$D$6</f>
        <v>5743.0920002339908</v>
      </c>
      <c r="N82" s="25">
        <f>SUMIFS('[6]1. Отчет АТС'!$F:$F,'[6]1. Отчет АТС'!$A:$A,$A82,'[6]1. Отчет АТС'!$B:$B,12)+'[6]2. Иные услуги'!$D$11+('[6]3. Услуги по передаче'!$G$11*1000)+('[6]4. СН (Установленные)'!$E$11*1000)+'[6]5. Плата за УРП'!$D$6</f>
        <v>5735.6520002339912</v>
      </c>
      <c r="O82" s="25">
        <f>SUMIFS('[6]1. Отчет АТС'!$F:$F,'[6]1. Отчет АТС'!$A:$A,$A82,'[6]1. Отчет АТС'!$B:$B,13)+'[6]2. Иные услуги'!$D$11+('[6]3. Услуги по передаче'!$G$11*1000)+('[6]4. СН (Установленные)'!$E$11*1000)+'[6]5. Плата за УРП'!$D$6</f>
        <v>5735.8220002339913</v>
      </c>
      <c r="P82" s="25">
        <f>SUMIFS('[6]1. Отчет АТС'!$F:$F,'[6]1. Отчет АТС'!$A:$A,$A82,'[6]1. Отчет АТС'!$B:$B,14)+'[6]2. Иные услуги'!$D$11+('[6]3. Услуги по передаче'!$G$11*1000)+('[6]4. СН (Установленные)'!$E$11*1000)+'[6]5. Плата за УРП'!$D$6</f>
        <v>5737.4420002339903</v>
      </c>
      <c r="Q82" s="25">
        <f>SUMIFS('[6]1. Отчет АТС'!$F:$F,'[6]1. Отчет АТС'!$A:$A,$A82,'[6]1. Отчет АТС'!$B:$B,15)+'[6]2. Иные услуги'!$D$11+('[6]3. Услуги по передаче'!$G$11*1000)+('[6]4. СН (Установленные)'!$E$11*1000)+'[6]5. Плата за УРП'!$D$6</f>
        <v>5735.3020002339908</v>
      </c>
      <c r="R82" s="25">
        <f>SUMIFS('[6]1. Отчет АТС'!$F:$F,'[6]1. Отчет АТС'!$A:$A,$A82,'[6]1. Отчет АТС'!$B:$B,16)+'[6]2. Иные услуги'!$D$11+('[6]3. Услуги по передаче'!$G$11*1000)+('[6]4. СН (Установленные)'!$E$11*1000)+'[6]5. Плата за УРП'!$D$6</f>
        <v>5742.5320002339904</v>
      </c>
      <c r="S82" s="25">
        <f>SUMIFS('[6]1. Отчет АТС'!$F:$F,'[6]1. Отчет АТС'!$A:$A,$A82,'[6]1. Отчет АТС'!$B:$B,17)+'[6]2. Иные услуги'!$D$11+('[6]3. Услуги по передаче'!$G$11*1000)+('[6]4. СН (Установленные)'!$E$11*1000)+'[6]5. Плата за УРП'!$D$6</f>
        <v>5743.642000233991</v>
      </c>
      <c r="T82" s="25">
        <f>SUMIFS('[6]1. Отчет АТС'!$F:$F,'[6]1. Отчет АТС'!$A:$A,$A82,'[6]1. Отчет АТС'!$B:$B,18)+'[6]2. Иные услуги'!$D$11+('[6]3. Услуги по передаче'!$G$11*1000)+('[6]4. СН (Установленные)'!$E$11*1000)+'[6]5. Плата за УРП'!$D$6</f>
        <v>5745.1920002339903</v>
      </c>
      <c r="U82" s="25">
        <f>SUMIFS('[6]1. Отчет АТС'!$F:$F,'[6]1. Отчет АТС'!$A:$A,$A82,'[6]1. Отчет АТС'!$B:$B,19)+'[6]2. Иные услуги'!$D$11+('[6]3. Услуги по передаче'!$G$11*1000)+('[6]4. СН (Установленные)'!$E$11*1000)+'[6]5. Плата за УРП'!$D$6</f>
        <v>5727.1720002339916</v>
      </c>
      <c r="V82" s="25">
        <f>SUMIFS('[6]1. Отчет АТС'!$F:$F,'[6]1. Отчет АТС'!$A:$A,$A82,'[6]1. Отчет АТС'!$B:$B,20)+'[6]2. Иные услуги'!$D$11+('[6]3. Услуги по передаче'!$G$11*1000)+('[6]4. СН (Установленные)'!$E$11*1000)+'[6]5. Плата за УРП'!$D$6</f>
        <v>5726.142000233991</v>
      </c>
      <c r="W82" s="25">
        <f>SUMIFS('[6]1. Отчет АТС'!$F:$F,'[6]1. Отчет АТС'!$A:$A,$A82,'[6]1. Отчет АТС'!$B:$B,21)+'[6]2. Иные услуги'!$D$11+('[6]3. Услуги по передаче'!$G$11*1000)+('[6]4. СН (Установленные)'!$E$11*1000)+'[6]5. Плата за УРП'!$D$6</f>
        <v>5734.3020002339908</v>
      </c>
      <c r="X82" s="25">
        <f>SUMIFS('[6]1. Отчет АТС'!$F:$F,'[6]1. Отчет АТС'!$A:$A,$A82,'[6]1. Отчет АТС'!$B:$B,22)+'[6]2. Иные услуги'!$D$11+('[6]3. Услуги по передаче'!$G$11*1000)+('[6]4. СН (Установленные)'!$E$11*1000)+'[6]5. Плата за УРП'!$D$6</f>
        <v>5273.7520002339916</v>
      </c>
      <c r="Y82" s="25">
        <f>SUMIFS('[6]1. Отчет АТС'!$F:$F,'[6]1. Отчет АТС'!$A:$A,$A82,'[6]1. Отчет АТС'!$B:$B,23)+'[6]2. Иные услуги'!$D$11+('[6]3. Услуги по передаче'!$G$11*1000)+('[6]4. СН (Установленные)'!$E$11*1000)+'[6]5. Плата за УРП'!$D$6</f>
        <v>5018.142000233991</v>
      </c>
    </row>
    <row r="83" spans="1:25">
      <c r="A83" s="24">
        <v>45509</v>
      </c>
      <c r="B83" s="25">
        <f>SUMIFS('[6]1. Отчет АТС'!$F:$F,'[6]1. Отчет АТС'!$A:$A,$A83,'[6]1. Отчет АТС'!$B:$B,0)+'[6]2. Иные услуги'!$D$11+('[6]3. Услуги по передаче'!$G$11*1000)+('[6]4. СН (Установленные)'!$E$11*1000)+'[6]5. Плата за УРП'!$D$6</f>
        <v>4852.4420002339912</v>
      </c>
      <c r="C83" s="25">
        <f>SUMIFS('[6]1. Отчет АТС'!$F:$F,'[6]1. Отчет АТС'!$A:$A,$A83,'[6]1. Отчет АТС'!$B:$B,1)+'[6]2. Иные услуги'!$D$11+('[6]3. Услуги по передаче'!$G$11*1000)+('[6]4. СН (Установленные)'!$E$11*1000)+'[6]5. Плата за УРП'!$D$6</f>
        <v>4675.8420002339908</v>
      </c>
      <c r="D83" s="25">
        <f>SUMIFS('[6]1. Отчет АТС'!$F:$F,'[6]1. Отчет АТС'!$A:$A,$A83,'[6]1. Отчет АТС'!$B:$B,2)+'[6]2. Иные услуги'!$D$11+('[6]3. Услуги по передаче'!$G$11*1000)+('[6]4. СН (Установленные)'!$E$11*1000)+'[6]5. Плата за УРП'!$D$6</f>
        <v>4538.6920002339912</v>
      </c>
      <c r="E83" s="25">
        <f>SUMIFS('[6]1. Отчет АТС'!$F:$F,'[6]1. Отчет АТС'!$A:$A,$A83,'[6]1. Отчет АТС'!$B:$B,3)+'[6]2. Иные услуги'!$D$11+('[6]3. Услуги по передаче'!$G$11*1000)+('[6]4. СН (Установленные)'!$E$11*1000)+'[6]5. Плата за УРП'!$D$6</f>
        <v>4447.7120002339907</v>
      </c>
      <c r="F83" s="25">
        <f>SUMIFS('[6]1. Отчет АТС'!$F:$F,'[6]1. Отчет АТС'!$A:$A,$A83,'[6]1. Отчет АТС'!$B:$B,4)+'[6]2. Иные услуги'!$D$11+('[6]3. Услуги по передаче'!$G$11*1000)+('[6]4. СН (Установленные)'!$E$11*1000)+'[6]5. Плата за УРП'!$D$6</f>
        <v>3718.5920002339913</v>
      </c>
      <c r="G83" s="25">
        <f>SUMIFS('[6]1. Отчет АТС'!$F:$F,'[6]1. Отчет АТС'!$A:$A,$A83,'[6]1. Отчет АТС'!$B:$B,5)+'[6]2. Иные услуги'!$D$11+('[6]3. Услуги по передаче'!$G$11*1000)+('[6]4. СН (Установленные)'!$E$11*1000)+'[6]5. Плата за УРП'!$D$6</f>
        <v>3718.5920002339913</v>
      </c>
      <c r="H83" s="25">
        <f>SUMIFS('[6]1. Отчет АТС'!$F:$F,'[6]1. Отчет АТС'!$A:$A,$A83,'[6]1. Отчет АТС'!$B:$B,6)+'[6]2. Иные услуги'!$D$11+('[6]3. Услуги по передаче'!$G$11*1000)+('[6]4. СН (Установленные)'!$E$11*1000)+'[6]5. Плата за УРП'!$D$6</f>
        <v>3922.832000233991</v>
      </c>
      <c r="I83" s="25">
        <f>SUMIFS('[6]1. Отчет АТС'!$F:$F,'[6]1. Отчет АТС'!$A:$A,$A83,'[6]1. Отчет АТС'!$B:$B,7)+'[6]2. Иные услуги'!$D$11+('[6]3. Услуги по передаче'!$G$11*1000)+('[6]4. СН (Установленные)'!$E$11*1000)+'[6]5. Плата за УРП'!$D$6</f>
        <v>3826.6920002339912</v>
      </c>
      <c r="J83" s="25">
        <f>SUMIFS('[6]1. Отчет АТС'!$F:$F,'[6]1. Отчет АТС'!$A:$A,$A83,'[6]1. Отчет АТС'!$B:$B,8)+'[6]2. Иные услуги'!$D$11+('[6]3. Услуги по передаче'!$G$11*1000)+('[6]4. СН (Установленные)'!$E$11*1000)+'[6]5. Плата за УРП'!$D$6</f>
        <v>5452.4820002339911</v>
      </c>
      <c r="K83" s="25">
        <f>SUMIFS('[6]1. Отчет АТС'!$F:$F,'[6]1. Отчет АТС'!$A:$A,$A83,'[6]1. Отчет АТС'!$B:$B,9)+'[6]2. Иные услуги'!$D$11+('[6]3. Услуги по передаче'!$G$11*1000)+('[6]4. СН (Установленные)'!$E$11*1000)+'[6]5. Плата за УРП'!$D$6</f>
        <v>5700.5020002339916</v>
      </c>
      <c r="L83" s="25">
        <f>SUMIFS('[6]1. Отчет АТС'!$F:$F,'[6]1. Отчет АТС'!$A:$A,$A83,'[6]1. Отчет АТС'!$B:$B,10)+'[6]2. Иные услуги'!$D$11+('[6]3. Услуги по передаче'!$G$11*1000)+('[6]4. СН (Установленные)'!$E$11*1000)+'[6]5. Плата за УРП'!$D$6</f>
        <v>5723.5320002339913</v>
      </c>
      <c r="M83" s="25">
        <f>SUMIFS('[6]1. Отчет АТС'!$F:$F,'[6]1. Отчет АТС'!$A:$A,$A83,'[6]1. Отчет АТС'!$B:$B,11)+'[6]2. Иные услуги'!$D$11+('[6]3. Услуги по передаче'!$G$11*1000)+('[6]4. СН (Установленные)'!$E$11*1000)+'[6]5. Плата за УРП'!$D$6</f>
        <v>5713.0620002339911</v>
      </c>
      <c r="N83" s="25">
        <f>SUMIFS('[6]1. Отчет АТС'!$F:$F,'[6]1. Отчет АТС'!$A:$A,$A83,'[6]1. Отчет АТС'!$B:$B,12)+'[6]2. Иные услуги'!$D$11+('[6]3. Услуги по передаче'!$G$11*1000)+('[6]4. СН (Установленные)'!$E$11*1000)+'[6]5. Плата за УРП'!$D$6</f>
        <v>5714.7520002339916</v>
      </c>
      <c r="O83" s="25">
        <f>SUMIFS('[6]1. Отчет АТС'!$F:$F,'[6]1. Отчет АТС'!$A:$A,$A83,'[6]1. Отчет АТС'!$B:$B,13)+'[6]2. Иные услуги'!$D$11+('[6]3. Услуги по передаче'!$G$11*1000)+('[6]4. СН (Установленные)'!$E$11*1000)+'[6]5. Плата за УРП'!$D$6</f>
        <v>5715.5320002339913</v>
      </c>
      <c r="P83" s="25">
        <f>SUMIFS('[6]1. Отчет АТС'!$F:$F,'[6]1. Отчет АТС'!$A:$A,$A83,'[6]1. Отчет АТС'!$B:$B,14)+'[6]2. Иные услуги'!$D$11+('[6]3. Услуги по передаче'!$G$11*1000)+('[6]4. СН (Установленные)'!$E$11*1000)+'[6]5. Плата за УРП'!$D$6</f>
        <v>5715.7320002339911</v>
      </c>
      <c r="Q83" s="25">
        <f>SUMIFS('[6]1. Отчет АТС'!$F:$F,'[6]1. Отчет АТС'!$A:$A,$A83,'[6]1. Отчет АТС'!$B:$B,15)+'[6]2. Иные услуги'!$D$11+('[6]3. Услуги по передаче'!$G$11*1000)+('[6]4. СН (Установленные)'!$E$11*1000)+'[6]5. Плата за УРП'!$D$6</f>
        <v>5716.7920002339906</v>
      </c>
      <c r="R83" s="25">
        <f>SUMIFS('[6]1. Отчет АТС'!$F:$F,'[6]1. Отчет АТС'!$A:$A,$A83,'[6]1. Отчет АТС'!$B:$B,16)+'[6]2. Иные услуги'!$D$11+('[6]3. Услуги по передаче'!$G$11*1000)+('[6]4. СН (Установленные)'!$E$11*1000)+'[6]5. Плата за УРП'!$D$6</f>
        <v>5717.102000233991</v>
      </c>
      <c r="S83" s="25">
        <f>SUMIFS('[6]1. Отчет АТС'!$F:$F,'[6]1. Отчет АТС'!$A:$A,$A83,'[6]1. Отчет АТС'!$B:$B,17)+'[6]2. Иные услуги'!$D$11+('[6]3. Услуги по передаче'!$G$11*1000)+('[6]4. СН (Установленные)'!$E$11*1000)+'[6]5. Плата за УРП'!$D$6</f>
        <v>5743.8020002339908</v>
      </c>
      <c r="T83" s="25">
        <f>SUMIFS('[6]1. Отчет АТС'!$F:$F,'[6]1. Отчет АТС'!$A:$A,$A83,'[6]1. Отчет АТС'!$B:$B,18)+'[6]2. Иные услуги'!$D$11+('[6]3. Услуги по передаче'!$G$11*1000)+('[6]4. СН (Установленные)'!$E$11*1000)+'[6]5. Плата за УРП'!$D$6</f>
        <v>5728.6120002339912</v>
      </c>
      <c r="U83" s="25">
        <f>SUMIFS('[6]1. Отчет АТС'!$F:$F,'[6]1. Отчет АТС'!$A:$A,$A83,'[6]1. Отчет АТС'!$B:$B,19)+'[6]2. Иные услуги'!$D$11+('[6]3. Услуги по передаче'!$G$11*1000)+('[6]4. СН (Установленные)'!$E$11*1000)+'[6]5. Плата за УРП'!$D$6</f>
        <v>5693.7120002339907</v>
      </c>
      <c r="V83" s="25">
        <f>SUMIFS('[6]1. Отчет АТС'!$F:$F,'[6]1. Отчет АТС'!$A:$A,$A83,'[6]1. Отчет АТС'!$B:$B,20)+'[6]2. Иные услуги'!$D$11+('[6]3. Услуги по передаче'!$G$11*1000)+('[6]4. СН (Установленные)'!$E$11*1000)+'[6]5. Плата за УРП'!$D$6</f>
        <v>5709.5920002339908</v>
      </c>
      <c r="W83" s="25">
        <f>SUMIFS('[6]1. Отчет АТС'!$F:$F,'[6]1. Отчет АТС'!$A:$A,$A83,'[6]1. Отчет АТС'!$B:$B,21)+'[6]2. Иные услуги'!$D$11+('[6]3. Услуги по передаче'!$G$11*1000)+('[6]4. СН (Установленные)'!$E$11*1000)+'[6]5. Плата за УРП'!$D$6</f>
        <v>5707.5320002339913</v>
      </c>
      <c r="X83" s="25">
        <f>SUMIFS('[6]1. Отчет АТС'!$F:$F,'[6]1. Отчет АТС'!$A:$A,$A83,'[6]1. Отчет АТС'!$B:$B,22)+'[6]2. Иные услуги'!$D$11+('[6]3. Услуги по передаче'!$G$11*1000)+('[6]4. СН (Установленные)'!$E$11*1000)+'[6]5. Плата за УРП'!$D$6</f>
        <v>5262.9320002339909</v>
      </c>
      <c r="Y83" s="25">
        <f>SUMIFS('[6]1. Отчет АТС'!$F:$F,'[6]1. Отчет АТС'!$A:$A,$A83,'[6]1. Отчет АТС'!$B:$B,23)+'[6]2. Иные услуги'!$D$11+('[6]3. Услуги по передаче'!$G$11*1000)+('[6]4. СН (Установленные)'!$E$11*1000)+'[6]5. Плата за УРП'!$D$6</f>
        <v>4949.2020002339914</v>
      </c>
    </row>
    <row r="84" spans="1:25">
      <c r="A84" s="24">
        <v>45510</v>
      </c>
      <c r="B84" s="25">
        <f>SUMIFS('[6]1. Отчет АТС'!$F:$F,'[6]1. Отчет АТС'!$A:$A,$A84,'[6]1. Отчет АТС'!$B:$B,0)+'[6]2. Иные услуги'!$D$11+('[6]3. Услуги по передаче'!$G$11*1000)+('[6]4. СН (Установленные)'!$E$11*1000)+'[6]5. Плата за УРП'!$D$6</f>
        <v>4596.6920002339912</v>
      </c>
      <c r="C84" s="25">
        <f>SUMIFS('[6]1. Отчет АТС'!$F:$F,'[6]1. Отчет АТС'!$A:$A,$A84,'[6]1. Отчет АТС'!$B:$B,1)+'[6]2. Иные услуги'!$D$11+('[6]3. Услуги по передаче'!$G$11*1000)+('[6]4. СН (Установленные)'!$E$11*1000)+'[6]5. Плата за УРП'!$D$6</f>
        <v>4482.4820002339911</v>
      </c>
      <c r="D84" s="25">
        <f>SUMIFS('[6]1. Отчет АТС'!$F:$F,'[6]1. Отчет АТС'!$A:$A,$A84,'[6]1. Отчет АТС'!$B:$B,2)+'[6]2. Иные услуги'!$D$11+('[6]3. Услуги по передаче'!$G$11*1000)+('[6]4. СН (Установленные)'!$E$11*1000)+'[6]5. Плата за УРП'!$D$6</f>
        <v>4375.3820002339908</v>
      </c>
      <c r="E84" s="25">
        <f>SUMIFS('[6]1. Отчет АТС'!$F:$F,'[6]1. Отчет АТС'!$A:$A,$A84,'[6]1. Отчет АТС'!$B:$B,3)+'[6]2. Иные услуги'!$D$11+('[6]3. Услуги по передаче'!$G$11*1000)+('[6]4. СН (Установленные)'!$E$11*1000)+'[6]5. Плата за УРП'!$D$6</f>
        <v>3718.5920002339913</v>
      </c>
      <c r="F84" s="25">
        <f>SUMIFS('[6]1. Отчет АТС'!$F:$F,'[6]1. Отчет АТС'!$A:$A,$A84,'[6]1. Отчет АТС'!$B:$B,4)+'[6]2. Иные услуги'!$D$11+('[6]3. Услуги по передаче'!$G$11*1000)+('[6]4. СН (Установленные)'!$E$11*1000)+'[6]5. Плата за УРП'!$D$6</f>
        <v>3718.5920002339913</v>
      </c>
      <c r="G84" s="25">
        <f>SUMIFS('[6]1. Отчет АТС'!$F:$F,'[6]1. Отчет АТС'!$A:$A,$A84,'[6]1. Отчет АТС'!$B:$B,5)+'[6]2. Иные услуги'!$D$11+('[6]3. Услуги по передаче'!$G$11*1000)+('[6]4. СН (Установленные)'!$E$11*1000)+'[6]5. Плата за УРП'!$D$6</f>
        <v>3718.5920002339913</v>
      </c>
      <c r="H84" s="25">
        <f>SUMIFS('[6]1. Отчет АТС'!$F:$F,'[6]1. Отчет АТС'!$A:$A,$A84,'[6]1. Отчет АТС'!$B:$B,6)+'[6]2. Иные услуги'!$D$11+('[6]3. Услуги по передаче'!$G$11*1000)+('[6]4. СН (Установленные)'!$E$11*1000)+'[6]5. Плата за УРП'!$D$6</f>
        <v>3859.2320002339911</v>
      </c>
      <c r="I84" s="25">
        <f>SUMIFS('[6]1. Отчет АТС'!$F:$F,'[6]1. Отчет АТС'!$A:$A,$A84,'[6]1. Отчет АТС'!$B:$B,7)+'[6]2. Иные услуги'!$D$11+('[6]3. Услуги по передаче'!$G$11*1000)+('[6]4. СН (Установленные)'!$E$11*1000)+'[6]5. Плата за УРП'!$D$6</f>
        <v>4832.7620002339909</v>
      </c>
      <c r="J84" s="25">
        <f>SUMIFS('[6]1. Отчет АТС'!$F:$F,'[6]1. Отчет АТС'!$A:$A,$A84,'[6]1. Отчет АТС'!$B:$B,8)+'[6]2. Иные услуги'!$D$11+('[6]3. Услуги по передаче'!$G$11*1000)+('[6]4. СН (Установленные)'!$E$11*1000)+'[6]5. Плата за УРП'!$D$6</f>
        <v>5297.9820002339911</v>
      </c>
      <c r="K84" s="25">
        <f>SUMIFS('[6]1. Отчет АТС'!$F:$F,'[6]1. Отчет АТС'!$A:$A,$A84,'[6]1. Отчет АТС'!$B:$B,9)+'[6]2. Иные услуги'!$D$11+('[6]3. Услуги по передаче'!$G$11*1000)+('[6]4. СН (Установленные)'!$E$11*1000)+'[6]5. Плата за УРП'!$D$6</f>
        <v>5696.9520002339914</v>
      </c>
      <c r="L84" s="25">
        <f>SUMIFS('[6]1. Отчет АТС'!$F:$F,'[6]1. Отчет АТС'!$A:$A,$A84,'[6]1. Отчет АТС'!$B:$B,10)+'[6]2. Иные услуги'!$D$11+('[6]3. Услуги по передаче'!$G$11*1000)+('[6]4. СН (Установленные)'!$E$11*1000)+'[6]5. Плата за УРП'!$D$6</f>
        <v>5737.4420002339903</v>
      </c>
      <c r="M84" s="25">
        <f>SUMIFS('[6]1. Отчет АТС'!$F:$F,'[6]1. Отчет АТС'!$A:$A,$A84,'[6]1. Отчет АТС'!$B:$B,11)+'[6]2. Иные услуги'!$D$11+('[6]3. Услуги по передаче'!$G$11*1000)+('[6]4. СН (Установленные)'!$E$11*1000)+'[6]5. Плата за УРП'!$D$6</f>
        <v>5743.4220002339907</v>
      </c>
      <c r="N84" s="25">
        <f>SUMIFS('[6]1. Отчет АТС'!$F:$F,'[6]1. Отчет АТС'!$A:$A,$A84,'[6]1. Отчет АТС'!$B:$B,12)+'[6]2. Иные услуги'!$D$11+('[6]3. Услуги по передаче'!$G$11*1000)+('[6]4. СН (Установленные)'!$E$11*1000)+'[6]5. Плата за УРП'!$D$6</f>
        <v>5739.4020002339912</v>
      </c>
      <c r="O84" s="25">
        <f>SUMIFS('[6]1. Отчет АТС'!$F:$F,'[6]1. Отчет АТС'!$A:$A,$A84,'[6]1. Отчет АТС'!$B:$B,13)+'[6]2. Иные услуги'!$D$11+('[6]3. Услуги по передаче'!$G$11*1000)+('[6]4. СН (Установленные)'!$E$11*1000)+'[6]5. Плата за УРП'!$D$6</f>
        <v>5735.1920002339903</v>
      </c>
      <c r="P84" s="25">
        <f>SUMIFS('[6]1. Отчет АТС'!$F:$F,'[6]1. Отчет АТС'!$A:$A,$A84,'[6]1. Отчет АТС'!$B:$B,14)+'[6]2. Иные услуги'!$D$11+('[6]3. Услуги по передаче'!$G$11*1000)+('[6]4. СН (Установленные)'!$E$11*1000)+'[6]5. Плата за УРП'!$D$6</f>
        <v>5757.1220002339905</v>
      </c>
      <c r="Q84" s="25">
        <f>SUMIFS('[6]1. Отчет АТС'!$F:$F,'[6]1. Отчет АТС'!$A:$A,$A84,'[6]1. Отчет АТС'!$B:$B,15)+'[6]2. Иные услуги'!$D$11+('[6]3. Услуги по передаче'!$G$11*1000)+('[6]4. СН (Установленные)'!$E$11*1000)+'[6]5. Плата за УРП'!$D$6</f>
        <v>5763.2620002339909</v>
      </c>
      <c r="R84" s="25">
        <f>SUMIFS('[6]1. Отчет АТС'!$F:$F,'[6]1. Отчет АТС'!$A:$A,$A84,'[6]1. Отчет АТС'!$B:$B,16)+'[6]2. Иные услуги'!$D$11+('[6]3. Услуги по передаче'!$G$11*1000)+('[6]4. СН (Установленные)'!$E$11*1000)+'[6]5. Плата за УРП'!$D$6</f>
        <v>5751.3720002339905</v>
      </c>
      <c r="S84" s="25">
        <f>SUMIFS('[6]1. Отчет АТС'!$F:$F,'[6]1. Отчет АТС'!$A:$A,$A84,'[6]1. Отчет АТС'!$B:$B,17)+'[6]2. Иные услуги'!$D$11+('[6]3. Услуги по передаче'!$G$11*1000)+('[6]4. СН (Установленные)'!$E$11*1000)+'[6]5. Плата за УРП'!$D$6</f>
        <v>5736.3620002339903</v>
      </c>
      <c r="T84" s="25">
        <f>SUMIFS('[6]1. Отчет АТС'!$F:$F,'[6]1. Отчет АТС'!$A:$A,$A84,'[6]1. Отчет АТС'!$B:$B,18)+'[6]2. Иные услуги'!$D$11+('[6]3. Услуги по передаче'!$G$11*1000)+('[6]4. СН (Установленные)'!$E$11*1000)+'[6]5. Плата за УРП'!$D$6</f>
        <v>5720.2520002339916</v>
      </c>
      <c r="U84" s="25">
        <f>SUMIFS('[6]1. Отчет АТС'!$F:$F,'[6]1. Отчет АТС'!$A:$A,$A84,'[6]1. Отчет АТС'!$B:$B,19)+'[6]2. Иные услуги'!$D$11+('[6]3. Услуги по передаче'!$G$11*1000)+('[6]4. СН (Установленные)'!$E$11*1000)+'[6]5. Плата за УРП'!$D$6</f>
        <v>5543.2320002339911</v>
      </c>
      <c r="V84" s="25">
        <f>SUMIFS('[6]1. Отчет АТС'!$F:$F,'[6]1. Отчет АТС'!$A:$A,$A84,'[6]1. Отчет АТС'!$B:$B,20)+'[6]2. Иные услуги'!$D$11+('[6]3. Услуги по передаче'!$G$11*1000)+('[6]4. СН (Установленные)'!$E$11*1000)+'[6]5. Плата за УРП'!$D$6</f>
        <v>5629.2820002339913</v>
      </c>
      <c r="W84" s="25">
        <f>SUMIFS('[6]1. Отчет АТС'!$F:$F,'[6]1. Отчет АТС'!$A:$A,$A84,'[6]1. Отчет АТС'!$B:$B,21)+'[6]2. Иные услуги'!$D$11+('[6]3. Услуги по передаче'!$G$11*1000)+('[6]4. СН (Установленные)'!$E$11*1000)+'[6]5. Плата за УРП'!$D$6</f>
        <v>5545.9520002339914</v>
      </c>
      <c r="X84" s="25">
        <f>SUMIFS('[6]1. Отчет АТС'!$F:$F,'[6]1. Отчет АТС'!$A:$A,$A84,'[6]1. Отчет АТС'!$B:$B,22)+'[6]2. Иные услуги'!$D$11+('[6]3. Услуги по передаче'!$G$11*1000)+('[6]4. СН (Установленные)'!$E$11*1000)+'[6]5. Плата за УРП'!$D$6</f>
        <v>5095.1220002339905</v>
      </c>
      <c r="Y84" s="25">
        <f>SUMIFS('[6]1. Отчет АТС'!$F:$F,'[6]1. Отчет АТС'!$A:$A,$A84,'[6]1. Отчет АТС'!$B:$B,23)+'[6]2. Иные услуги'!$D$11+('[6]3. Услуги по передаче'!$G$11*1000)+('[6]4. СН (Установленные)'!$E$11*1000)+'[6]5. Плата за УРП'!$D$6</f>
        <v>4809.0520002339908</v>
      </c>
    </row>
    <row r="85" spans="1:25">
      <c r="A85" s="24">
        <v>45511</v>
      </c>
      <c r="B85" s="25">
        <f>SUMIFS('[6]1. Отчет АТС'!$F:$F,'[6]1. Отчет АТС'!$A:$A,$A85,'[6]1. Отчет АТС'!$B:$B,0)+'[6]2. Иные услуги'!$D$11+('[6]3. Услуги по передаче'!$G$11*1000)+('[6]4. СН (Установленные)'!$E$11*1000)+'[6]5. Плата за УРП'!$D$6</f>
        <v>4651.4520002339914</v>
      </c>
      <c r="C85" s="25">
        <f>SUMIFS('[6]1. Отчет АТС'!$F:$F,'[6]1. Отчет АТС'!$A:$A,$A85,'[6]1. Отчет АТС'!$B:$B,1)+'[6]2. Иные услуги'!$D$11+('[6]3. Услуги по передаче'!$G$11*1000)+('[6]4. СН (Установленные)'!$E$11*1000)+'[6]5. Плата за УРП'!$D$6</f>
        <v>4465.4120002339914</v>
      </c>
      <c r="D85" s="25">
        <f>SUMIFS('[6]1. Отчет АТС'!$F:$F,'[6]1. Отчет АТС'!$A:$A,$A85,'[6]1. Отчет АТС'!$B:$B,2)+'[6]2. Иные услуги'!$D$11+('[6]3. Услуги по передаче'!$G$11*1000)+('[6]4. СН (Установленные)'!$E$11*1000)+'[6]5. Плата за УРП'!$D$6</f>
        <v>3827.372000233991</v>
      </c>
      <c r="E85" s="25">
        <f>SUMIFS('[6]1. Отчет АТС'!$F:$F,'[6]1. Отчет АТС'!$A:$A,$A85,'[6]1. Отчет АТС'!$B:$B,3)+'[6]2. Иные услуги'!$D$11+('[6]3. Услуги по передаче'!$G$11*1000)+('[6]4. СН (Установленные)'!$E$11*1000)+'[6]5. Плата за УРП'!$D$6</f>
        <v>3814.4720002339909</v>
      </c>
      <c r="F85" s="25">
        <f>SUMIFS('[6]1. Отчет АТС'!$F:$F,'[6]1. Отчет АТС'!$A:$A,$A85,'[6]1. Отчет АТС'!$B:$B,4)+'[6]2. Иные услуги'!$D$11+('[6]3. Услуги по передаче'!$G$11*1000)+('[6]4. СН (Установленные)'!$E$11*1000)+'[6]5. Плата за УРП'!$D$6</f>
        <v>3807.5420002339911</v>
      </c>
      <c r="G85" s="25">
        <f>SUMIFS('[6]1. Отчет АТС'!$F:$F,'[6]1. Отчет АТС'!$A:$A,$A85,'[6]1. Отчет АТС'!$B:$B,5)+'[6]2. Иные услуги'!$D$11+('[6]3. Услуги по передаче'!$G$11*1000)+('[6]4. СН (Установленные)'!$E$11*1000)+'[6]5. Плата за УРП'!$D$6</f>
        <v>3832.642000233991</v>
      </c>
      <c r="H85" s="25">
        <f>SUMIFS('[6]1. Отчет АТС'!$F:$F,'[6]1. Отчет АТС'!$A:$A,$A85,'[6]1. Отчет АТС'!$B:$B,6)+'[6]2. Иные услуги'!$D$11+('[6]3. Услуги по передаче'!$G$11*1000)+('[6]4. СН (Установленные)'!$E$11*1000)+'[6]5. Плата за УРП'!$D$6</f>
        <v>4682.4120002339914</v>
      </c>
      <c r="I85" s="25">
        <f>SUMIFS('[6]1. Отчет АТС'!$F:$F,'[6]1. Отчет АТС'!$A:$A,$A85,'[6]1. Отчет АТС'!$B:$B,7)+'[6]2. Иные услуги'!$D$11+('[6]3. Услуги по передаче'!$G$11*1000)+('[6]4. СН (Установленные)'!$E$11*1000)+'[6]5. Плата за УРП'!$D$6</f>
        <v>4974.2420002339913</v>
      </c>
      <c r="J85" s="25">
        <f>SUMIFS('[6]1. Отчет АТС'!$F:$F,'[6]1. Отчет АТС'!$A:$A,$A85,'[6]1. Отчет АТС'!$B:$B,8)+'[6]2. Иные услуги'!$D$11+('[6]3. Услуги по передаче'!$G$11*1000)+('[6]4. СН (Установленные)'!$E$11*1000)+'[6]5. Плата за УРП'!$D$6</f>
        <v>5344.2320002339911</v>
      </c>
      <c r="K85" s="25">
        <f>SUMIFS('[6]1. Отчет АТС'!$F:$F,'[6]1. Отчет АТС'!$A:$A,$A85,'[6]1. Отчет АТС'!$B:$B,9)+'[6]2. Иные услуги'!$D$11+('[6]3. Услуги по передаче'!$G$11*1000)+('[6]4. СН (Установленные)'!$E$11*1000)+'[6]5. Плата за УРП'!$D$6</f>
        <v>5718.7020002339914</v>
      </c>
      <c r="L85" s="25">
        <f>SUMIFS('[6]1. Отчет АТС'!$F:$F,'[6]1. Отчет АТС'!$A:$A,$A85,'[6]1. Отчет АТС'!$B:$B,10)+'[6]2. Иные услуги'!$D$11+('[6]3. Услуги по передаче'!$G$11*1000)+('[6]4. СН (Установленные)'!$E$11*1000)+'[6]5. Плата за УРП'!$D$6</f>
        <v>5720.5020002339916</v>
      </c>
      <c r="M85" s="25">
        <f>SUMIFS('[6]1. Отчет АТС'!$F:$F,'[6]1. Отчет АТС'!$A:$A,$A85,'[6]1. Отчет АТС'!$B:$B,11)+'[6]2. Иные услуги'!$D$11+('[6]3. Услуги по передаче'!$G$11*1000)+('[6]4. СН (Установленные)'!$E$11*1000)+'[6]5. Плата за УРП'!$D$6</f>
        <v>5722.642000233991</v>
      </c>
      <c r="N85" s="25">
        <f>SUMIFS('[6]1. Отчет АТС'!$F:$F,'[6]1. Отчет АТС'!$A:$A,$A85,'[6]1. Отчет АТС'!$B:$B,12)+'[6]2. Иные услуги'!$D$11+('[6]3. Услуги по передаче'!$G$11*1000)+('[6]4. СН (Установленные)'!$E$11*1000)+'[6]5. Плата за УРП'!$D$6</f>
        <v>5726.4420002339912</v>
      </c>
      <c r="O85" s="25">
        <f>SUMIFS('[6]1. Отчет АТС'!$F:$F,'[6]1. Отчет АТС'!$A:$A,$A85,'[6]1. Отчет АТС'!$B:$B,13)+'[6]2. Иные услуги'!$D$11+('[6]3. Услуги по передаче'!$G$11*1000)+('[6]4. СН (Установленные)'!$E$11*1000)+'[6]5. Плата за УРП'!$D$6</f>
        <v>5724.0720002339913</v>
      </c>
      <c r="P85" s="25">
        <f>SUMIFS('[6]1. Отчет АТС'!$F:$F,'[6]1. Отчет АТС'!$A:$A,$A85,'[6]1. Отчет АТС'!$B:$B,14)+'[6]2. Иные услуги'!$D$11+('[6]3. Услуги по передаче'!$G$11*1000)+('[6]4. СН (Установленные)'!$E$11*1000)+'[6]5. Плата за УРП'!$D$6</f>
        <v>5730.0720002339913</v>
      </c>
      <c r="Q85" s="25">
        <f>SUMIFS('[6]1. Отчет АТС'!$F:$F,'[6]1. Отчет АТС'!$A:$A,$A85,'[6]1. Отчет АТС'!$B:$B,15)+'[6]2. Иные услуги'!$D$11+('[6]3. Услуги по передаче'!$G$11*1000)+('[6]4. СН (Установленные)'!$E$11*1000)+'[6]5. Плата за УРП'!$D$6</f>
        <v>5730.8120002339911</v>
      </c>
      <c r="R85" s="25">
        <f>SUMIFS('[6]1. Отчет АТС'!$F:$F,'[6]1. Отчет АТС'!$A:$A,$A85,'[6]1. Отчет АТС'!$B:$B,16)+'[6]2. Иные услуги'!$D$11+('[6]3. Услуги по передаче'!$G$11*1000)+('[6]4. СН (Установленные)'!$E$11*1000)+'[6]5. Плата за УРП'!$D$6</f>
        <v>5768.4020002339912</v>
      </c>
      <c r="S85" s="25">
        <f>SUMIFS('[6]1. Отчет АТС'!$F:$F,'[6]1. Отчет АТС'!$A:$A,$A85,'[6]1. Отчет АТС'!$B:$B,17)+'[6]2. Иные услуги'!$D$11+('[6]3. Услуги по передаче'!$G$11*1000)+('[6]4. СН (Установленные)'!$E$11*1000)+'[6]5. Плата за УРП'!$D$6</f>
        <v>5748.0420002339906</v>
      </c>
      <c r="T85" s="25">
        <f>SUMIFS('[6]1. Отчет АТС'!$F:$F,'[6]1. Отчет АТС'!$A:$A,$A85,'[6]1. Отчет АТС'!$B:$B,18)+'[6]2. Иные услуги'!$D$11+('[6]3. Услуги по передаче'!$G$11*1000)+('[6]4. СН (Установленные)'!$E$11*1000)+'[6]5. Плата за УРП'!$D$6</f>
        <v>5758.5720002339913</v>
      </c>
      <c r="U85" s="25">
        <f>SUMIFS('[6]1. Отчет АТС'!$F:$F,'[6]1. Отчет АТС'!$A:$A,$A85,'[6]1. Отчет АТС'!$B:$B,19)+'[6]2. Иные услуги'!$D$11+('[6]3. Услуги по передаче'!$G$11*1000)+('[6]4. СН (Установленные)'!$E$11*1000)+'[6]5. Плата за УРП'!$D$6</f>
        <v>5723.7220002339909</v>
      </c>
      <c r="V85" s="25">
        <f>SUMIFS('[6]1. Отчет АТС'!$F:$F,'[6]1. Отчет АТС'!$A:$A,$A85,'[6]1. Отчет АТС'!$B:$B,20)+'[6]2. Иные услуги'!$D$11+('[6]3. Услуги по передаче'!$G$11*1000)+('[6]4. СН (Установленные)'!$E$11*1000)+'[6]5. Плата за УРП'!$D$6</f>
        <v>5759.9120002339914</v>
      </c>
      <c r="W85" s="25">
        <f>SUMIFS('[6]1. Отчет АТС'!$F:$F,'[6]1. Отчет АТС'!$A:$A,$A85,'[6]1. Отчет АТС'!$B:$B,21)+'[6]2. Иные услуги'!$D$11+('[6]3. Услуги по передаче'!$G$11*1000)+('[6]4. СН (Установленные)'!$E$11*1000)+'[6]5. Плата за УРП'!$D$6</f>
        <v>5752.0420002339906</v>
      </c>
      <c r="X85" s="25">
        <f>SUMIFS('[6]1. Отчет АТС'!$F:$F,'[6]1. Отчет АТС'!$A:$A,$A85,'[6]1. Отчет АТС'!$B:$B,22)+'[6]2. Иные услуги'!$D$11+('[6]3. Услуги по передаче'!$G$11*1000)+('[6]4. СН (Установленные)'!$E$11*1000)+'[6]5. Плата за УРП'!$D$6</f>
        <v>5370.7020002339914</v>
      </c>
      <c r="Y85" s="25">
        <f>SUMIFS('[6]1. Отчет АТС'!$F:$F,'[6]1. Отчет АТС'!$A:$A,$A85,'[6]1. Отчет АТС'!$B:$B,23)+'[6]2. Иные услуги'!$D$11+('[6]3. Услуги по передаче'!$G$11*1000)+('[6]4. СН (Установленные)'!$E$11*1000)+'[6]5. Плата за УРП'!$D$6</f>
        <v>5000.142000233991</v>
      </c>
    </row>
    <row r="86" spans="1:25">
      <c r="A86" s="24">
        <v>45512</v>
      </c>
      <c r="B86" s="25">
        <f>SUMIFS('[6]1. Отчет АТС'!$F:$F,'[6]1. Отчет АТС'!$A:$A,$A86,'[6]1. Отчет АТС'!$B:$B,0)+'[6]2. Иные услуги'!$D$11+('[6]3. Услуги по передаче'!$G$11*1000)+('[6]4. СН (Установленные)'!$E$11*1000)+'[6]5. Плата за УРП'!$D$6</f>
        <v>4929.9020002339912</v>
      </c>
      <c r="C86" s="25">
        <f>SUMIFS('[6]1. Отчет АТС'!$F:$F,'[6]1. Отчет АТС'!$A:$A,$A86,'[6]1. Отчет АТС'!$B:$B,1)+'[6]2. Иные услуги'!$D$11+('[6]3. Услуги по передаче'!$G$11*1000)+('[6]4. СН (Установленные)'!$E$11*1000)+'[6]5. Плата за УРП'!$D$6</f>
        <v>4711.0020002339916</v>
      </c>
      <c r="D86" s="25">
        <f>SUMIFS('[6]1. Отчет АТС'!$F:$F,'[6]1. Отчет АТС'!$A:$A,$A86,'[6]1. Отчет АТС'!$B:$B,2)+'[6]2. Иные услуги'!$D$11+('[6]3. Услуги по передаче'!$G$11*1000)+('[6]4. СН (Установленные)'!$E$11*1000)+'[6]5. Плата за УРП'!$D$6</f>
        <v>4570.7520002339916</v>
      </c>
      <c r="E86" s="25">
        <f>SUMIFS('[6]1. Отчет АТС'!$F:$F,'[6]1. Отчет АТС'!$A:$A,$A86,'[6]1. Отчет АТС'!$B:$B,3)+'[6]2. Иные услуги'!$D$11+('[6]3. Услуги по передаче'!$G$11*1000)+('[6]4. СН (Установленные)'!$E$11*1000)+'[6]5. Плата за УРП'!$D$6</f>
        <v>4511.8420002339908</v>
      </c>
      <c r="F86" s="25">
        <f>SUMIFS('[6]1. Отчет АТС'!$F:$F,'[6]1. Отчет АТС'!$A:$A,$A86,'[6]1. Отчет АТС'!$B:$B,4)+'[6]2. Иные услуги'!$D$11+('[6]3. Услуги по передаче'!$G$11*1000)+('[6]4. СН (Установленные)'!$E$11*1000)+'[6]5. Плата за УРП'!$D$6</f>
        <v>4515.5420002339906</v>
      </c>
      <c r="G86" s="25">
        <f>SUMIFS('[6]1. Отчет АТС'!$F:$F,'[6]1. Отчет АТС'!$A:$A,$A86,'[6]1. Отчет АТС'!$B:$B,5)+'[6]2. Иные услуги'!$D$11+('[6]3. Услуги по передаче'!$G$11*1000)+('[6]4. СН (Установленные)'!$E$11*1000)+'[6]5. Плата за УРП'!$D$6</f>
        <v>4630.7620002339909</v>
      </c>
      <c r="H86" s="25">
        <f>SUMIFS('[6]1. Отчет АТС'!$F:$F,'[6]1. Отчет АТС'!$A:$A,$A86,'[6]1. Отчет АТС'!$B:$B,6)+'[6]2. Иные услуги'!$D$11+('[6]3. Услуги по передаче'!$G$11*1000)+('[6]4. СН (Установленные)'!$E$11*1000)+'[6]5. Плата за УРП'!$D$6</f>
        <v>4755.7620002339909</v>
      </c>
      <c r="I86" s="25">
        <f>SUMIFS('[6]1. Отчет АТС'!$F:$F,'[6]1. Отчет АТС'!$A:$A,$A86,'[6]1. Отчет АТС'!$B:$B,7)+'[6]2. Иные услуги'!$D$11+('[6]3. Услуги по передаче'!$G$11*1000)+('[6]4. СН (Установленные)'!$E$11*1000)+'[6]5. Плата за УРП'!$D$6</f>
        <v>4942.6520002339912</v>
      </c>
      <c r="J86" s="25">
        <f>SUMIFS('[6]1. Отчет АТС'!$F:$F,'[6]1. Отчет АТС'!$A:$A,$A86,'[6]1. Отчет АТС'!$B:$B,8)+'[6]2. Иные услуги'!$D$11+('[6]3. Услуги по передаче'!$G$11*1000)+('[6]4. СН (Установленные)'!$E$11*1000)+'[6]5. Плата за УРП'!$D$6</f>
        <v>5438.6520002339912</v>
      </c>
      <c r="K86" s="25">
        <f>SUMIFS('[6]1. Отчет АТС'!$F:$F,'[6]1. Отчет АТС'!$A:$A,$A86,'[6]1. Отчет АТС'!$B:$B,9)+'[6]2. Иные услуги'!$D$11+('[6]3. Услуги по передаче'!$G$11*1000)+('[6]4. СН (Установленные)'!$E$11*1000)+'[6]5. Плата за УРП'!$D$6</f>
        <v>5747.9220002339907</v>
      </c>
      <c r="L86" s="25">
        <f>SUMIFS('[6]1. Отчет АТС'!$F:$F,'[6]1. Отчет АТС'!$A:$A,$A86,'[6]1. Отчет АТС'!$B:$B,10)+'[6]2. Иные услуги'!$D$11+('[6]3. Услуги по передаче'!$G$11*1000)+('[6]4. СН (Установленные)'!$E$11*1000)+'[6]5. Плата за УРП'!$D$6</f>
        <v>5768.392000233991</v>
      </c>
      <c r="M86" s="25">
        <f>SUMIFS('[6]1. Отчет АТС'!$F:$F,'[6]1. Отчет АТС'!$A:$A,$A86,'[6]1. Отчет АТС'!$B:$B,11)+'[6]2. Иные услуги'!$D$11+('[6]3. Услуги по передаче'!$G$11*1000)+('[6]4. СН (Установленные)'!$E$11*1000)+'[6]5. Плата за УРП'!$D$6</f>
        <v>5774.5020002339907</v>
      </c>
      <c r="N86" s="25">
        <f>SUMIFS('[6]1. Отчет АТС'!$F:$F,'[6]1. Отчет АТС'!$A:$A,$A86,'[6]1. Отчет АТС'!$B:$B,12)+'[6]2. Иные услуги'!$D$11+('[6]3. Услуги по передаче'!$G$11*1000)+('[6]4. СН (Установленные)'!$E$11*1000)+'[6]5. Плата за УРП'!$D$6</f>
        <v>5778.7620002339909</v>
      </c>
      <c r="O86" s="25">
        <f>SUMIFS('[6]1. Отчет АТС'!$F:$F,'[6]1. Отчет АТС'!$A:$A,$A86,'[6]1. Отчет АТС'!$B:$B,13)+'[6]2. Иные услуги'!$D$11+('[6]3. Услуги по передаче'!$G$11*1000)+('[6]4. СН (Установленные)'!$E$11*1000)+'[6]5. Плата за УРП'!$D$6</f>
        <v>5776.1720002339907</v>
      </c>
      <c r="P86" s="25">
        <f>SUMIFS('[6]1. Отчет АТС'!$F:$F,'[6]1. Отчет АТС'!$A:$A,$A86,'[6]1. Отчет АТС'!$B:$B,14)+'[6]2. Иные услуги'!$D$11+('[6]3. Услуги по передаче'!$G$11*1000)+('[6]4. СН (Установленные)'!$E$11*1000)+'[6]5. Плата за УРП'!$D$6</f>
        <v>5784.5420002339906</v>
      </c>
      <c r="Q86" s="25">
        <f>SUMIFS('[6]1. Отчет АТС'!$F:$F,'[6]1. Отчет АТС'!$A:$A,$A86,'[6]1. Отчет АТС'!$B:$B,15)+'[6]2. Иные услуги'!$D$11+('[6]3. Услуги по передаче'!$G$11*1000)+('[6]4. СН (Установленные)'!$E$11*1000)+'[6]5. Плата за УРП'!$D$6</f>
        <v>5789.352000233991</v>
      </c>
      <c r="R86" s="25">
        <f>SUMIFS('[6]1. Отчет АТС'!$F:$F,'[6]1. Отчет АТС'!$A:$A,$A86,'[6]1. Отчет АТС'!$B:$B,16)+'[6]2. Иные услуги'!$D$11+('[6]3. Услуги по передаче'!$G$11*1000)+('[6]4. СН (Установленные)'!$E$11*1000)+'[6]5. Плата за УРП'!$D$6</f>
        <v>5803.9920002339913</v>
      </c>
      <c r="S86" s="25">
        <f>SUMIFS('[6]1. Отчет АТС'!$F:$F,'[6]1. Отчет АТС'!$A:$A,$A86,'[6]1. Отчет АТС'!$B:$B,17)+'[6]2. Иные услуги'!$D$11+('[6]3. Услуги по передаче'!$G$11*1000)+('[6]4. СН (Установленные)'!$E$11*1000)+'[6]5. Плата за УРП'!$D$6</f>
        <v>5806.3120002339911</v>
      </c>
      <c r="T86" s="25">
        <f>SUMIFS('[6]1. Отчет АТС'!$F:$F,'[6]1. Отчет АТС'!$A:$A,$A86,'[6]1. Отчет АТС'!$B:$B,18)+'[6]2. Иные услуги'!$D$11+('[6]3. Услуги по передаче'!$G$11*1000)+('[6]4. СН (Установленные)'!$E$11*1000)+'[6]5. Плата за УРП'!$D$6</f>
        <v>5797.0620002339911</v>
      </c>
      <c r="U86" s="25">
        <f>SUMIFS('[6]1. Отчет АТС'!$F:$F,'[6]1. Отчет АТС'!$A:$A,$A86,'[6]1. Отчет АТС'!$B:$B,19)+'[6]2. Иные услуги'!$D$11+('[6]3. Услуги по передаче'!$G$11*1000)+('[6]4. СН (Установленные)'!$E$11*1000)+'[6]5. Плата за УРП'!$D$6</f>
        <v>5779.4120002339914</v>
      </c>
      <c r="V86" s="25">
        <f>SUMIFS('[6]1. Отчет АТС'!$F:$F,'[6]1. Отчет АТС'!$A:$A,$A86,'[6]1. Отчет АТС'!$B:$B,20)+'[6]2. Иные услуги'!$D$11+('[6]3. Услуги по передаче'!$G$11*1000)+('[6]4. СН (Установленные)'!$E$11*1000)+'[6]5. Плата за УРП'!$D$6</f>
        <v>5797.892000233991</v>
      </c>
      <c r="W86" s="25">
        <f>SUMIFS('[6]1. Отчет АТС'!$F:$F,'[6]1. Отчет АТС'!$A:$A,$A86,'[6]1. Отчет АТС'!$B:$B,21)+'[6]2. Иные услуги'!$D$11+('[6]3. Услуги по передаче'!$G$11*1000)+('[6]4. СН (Установленные)'!$E$11*1000)+'[6]5. Плата за УРП'!$D$6</f>
        <v>5789.1520002339912</v>
      </c>
      <c r="X86" s="25">
        <f>SUMIFS('[6]1. Отчет АТС'!$F:$F,'[6]1. Отчет АТС'!$A:$A,$A86,'[6]1. Отчет АТС'!$B:$B,22)+'[6]2. Иные услуги'!$D$11+('[6]3. Услуги по передаче'!$G$11*1000)+('[6]4. СН (Установленные)'!$E$11*1000)+'[6]5. Плата за УРП'!$D$6</f>
        <v>5684.6320002339908</v>
      </c>
      <c r="Y86" s="25">
        <f>SUMIFS('[6]1. Отчет АТС'!$F:$F,'[6]1. Отчет АТС'!$A:$A,$A86,'[6]1. Отчет АТС'!$B:$B,23)+'[6]2. Иные услуги'!$D$11+('[6]3. Услуги по передаче'!$G$11*1000)+('[6]4. СН (Установленные)'!$E$11*1000)+'[6]5. Плата за УРП'!$D$6</f>
        <v>5175.852000233991</v>
      </c>
    </row>
    <row r="87" spans="1:25">
      <c r="A87" s="24">
        <v>45513</v>
      </c>
      <c r="B87" s="25">
        <f>SUMIFS('[6]1. Отчет АТС'!$F:$F,'[6]1. Отчет АТС'!$A:$A,$A87,'[6]1. Отчет АТС'!$B:$B,0)+'[6]2. Иные услуги'!$D$11+('[6]3. Услуги по передаче'!$G$11*1000)+('[6]4. СН (Установленные)'!$E$11*1000)+'[6]5. Плата за УРП'!$D$6</f>
        <v>4848.7520002339916</v>
      </c>
      <c r="C87" s="25">
        <f>SUMIFS('[6]1. Отчет АТС'!$F:$F,'[6]1. Отчет АТС'!$A:$A,$A87,'[6]1. Отчет АТС'!$B:$B,1)+'[6]2. Иные услуги'!$D$11+('[6]3. Услуги по передаче'!$G$11*1000)+('[6]4. СН (Установленные)'!$E$11*1000)+'[6]5. Плата за УРП'!$D$6</f>
        <v>4736.5420002339906</v>
      </c>
      <c r="D87" s="25">
        <f>SUMIFS('[6]1. Отчет АТС'!$F:$F,'[6]1. Отчет АТС'!$A:$A,$A87,'[6]1. Отчет АТС'!$B:$B,2)+'[6]2. Иные услуги'!$D$11+('[6]3. Услуги по передаче'!$G$11*1000)+('[6]4. СН (Установленные)'!$E$11*1000)+'[6]5. Плата за УРП'!$D$6</f>
        <v>4566.2420002339913</v>
      </c>
      <c r="E87" s="25">
        <f>SUMIFS('[6]1. Отчет АТС'!$F:$F,'[6]1. Отчет АТС'!$A:$A,$A87,'[6]1. Отчет АТС'!$B:$B,3)+'[6]2. Иные услуги'!$D$11+('[6]3. Услуги по передаче'!$G$11*1000)+('[6]4. СН (Установленные)'!$E$11*1000)+'[6]5. Плата за УРП'!$D$6</f>
        <v>4480.4020002339912</v>
      </c>
      <c r="F87" s="25">
        <f>SUMIFS('[6]1. Отчет АТС'!$F:$F,'[6]1. Отчет АТС'!$A:$A,$A87,'[6]1. Отчет АТС'!$B:$B,4)+'[6]2. Иные услуги'!$D$11+('[6]3. Услуги по передаче'!$G$11*1000)+('[6]4. СН (Установленные)'!$E$11*1000)+'[6]5. Плата за УРП'!$D$6</f>
        <v>4430.7220002339909</v>
      </c>
      <c r="G87" s="25">
        <f>SUMIFS('[6]1. Отчет АТС'!$F:$F,'[6]1. Отчет АТС'!$A:$A,$A87,'[6]1. Отчет АТС'!$B:$B,5)+'[6]2. Иные услуги'!$D$11+('[6]3. Услуги по передаче'!$G$11*1000)+('[6]4. СН (Установленные)'!$E$11*1000)+'[6]5. Плата за УРП'!$D$6</f>
        <v>4467.0520002339908</v>
      </c>
      <c r="H87" s="25">
        <f>SUMIFS('[6]1. Отчет АТС'!$F:$F,'[6]1. Отчет АТС'!$A:$A,$A87,'[6]1. Отчет АТС'!$B:$B,6)+'[6]2. Иные услуги'!$D$11+('[6]3. Услуги по передаче'!$G$11*1000)+('[6]4. СН (Установленные)'!$E$11*1000)+'[6]5. Плата за УРП'!$D$6</f>
        <v>4465.3820002339908</v>
      </c>
      <c r="I87" s="25">
        <f>SUMIFS('[6]1. Отчет АТС'!$F:$F,'[6]1. Отчет АТС'!$A:$A,$A87,'[6]1. Отчет АТС'!$B:$B,7)+'[6]2. Иные услуги'!$D$11+('[6]3. Услуги по передаче'!$G$11*1000)+('[6]4. СН (Установленные)'!$E$11*1000)+'[6]5. Плата за УРП'!$D$6</f>
        <v>4856.4320002339909</v>
      </c>
      <c r="J87" s="25">
        <f>SUMIFS('[6]1. Отчет АТС'!$F:$F,'[6]1. Отчет АТС'!$A:$A,$A87,'[6]1. Отчет АТС'!$B:$B,8)+'[6]2. Иные услуги'!$D$11+('[6]3. Услуги по передаче'!$G$11*1000)+('[6]4. СН (Установленные)'!$E$11*1000)+'[6]5. Плата за УРП'!$D$6</f>
        <v>5208.8420002339908</v>
      </c>
      <c r="K87" s="25">
        <f>SUMIFS('[6]1. Отчет АТС'!$F:$F,'[6]1. Отчет АТС'!$A:$A,$A87,'[6]1. Отчет АТС'!$B:$B,9)+'[6]2. Иные услуги'!$D$11+('[6]3. Услуги по передаче'!$G$11*1000)+('[6]4. СН (Установленные)'!$E$11*1000)+'[6]5. Плата за УРП'!$D$6</f>
        <v>5614.7920002339906</v>
      </c>
      <c r="L87" s="25">
        <f>SUMIFS('[6]1. Отчет АТС'!$F:$F,'[6]1. Отчет АТС'!$A:$A,$A87,'[6]1. Отчет АТС'!$B:$B,10)+'[6]2. Иные услуги'!$D$11+('[6]3. Услуги по передаче'!$G$11*1000)+('[6]4. СН (Установленные)'!$E$11*1000)+'[6]5. Плата за УРП'!$D$6</f>
        <v>5740.4020002339912</v>
      </c>
      <c r="M87" s="25">
        <f>SUMIFS('[6]1. Отчет АТС'!$F:$F,'[6]1. Отчет АТС'!$A:$A,$A87,'[6]1. Отчет АТС'!$B:$B,11)+'[6]2. Иные услуги'!$D$11+('[6]3. Услуги по передаче'!$G$11*1000)+('[6]4. СН (Установленные)'!$E$11*1000)+'[6]5. Плата за УРП'!$D$6</f>
        <v>5747.4720002339909</v>
      </c>
      <c r="N87" s="25">
        <f>SUMIFS('[6]1. Отчет АТС'!$F:$F,'[6]1. Отчет АТС'!$A:$A,$A87,'[6]1. Отчет АТС'!$B:$B,12)+'[6]2. Иные услуги'!$D$11+('[6]3. Услуги по передаче'!$G$11*1000)+('[6]4. СН (Установленные)'!$E$11*1000)+'[6]5. Плата за УРП'!$D$6</f>
        <v>5747.2820002339904</v>
      </c>
      <c r="O87" s="25">
        <f>SUMIFS('[6]1. Отчет АТС'!$F:$F,'[6]1. Отчет АТС'!$A:$A,$A87,'[6]1. Отчет АТС'!$B:$B,13)+'[6]2. Иные услуги'!$D$11+('[6]3. Услуги по передаче'!$G$11*1000)+('[6]4. СН (Установленные)'!$E$11*1000)+'[6]5. Плата за УРП'!$D$6</f>
        <v>5742.7520002339907</v>
      </c>
      <c r="P87" s="25">
        <f>SUMIFS('[6]1. Отчет АТС'!$F:$F,'[6]1. Отчет АТС'!$A:$A,$A87,'[6]1. Отчет АТС'!$B:$B,14)+'[6]2. Иные услуги'!$D$11+('[6]3. Услуги по передаче'!$G$11*1000)+('[6]4. СН (Установленные)'!$E$11*1000)+'[6]5. Плата за УРП'!$D$6</f>
        <v>5747.1520002339912</v>
      </c>
      <c r="Q87" s="25">
        <f>SUMIFS('[6]1. Отчет АТС'!$F:$F,'[6]1. Отчет АТС'!$A:$A,$A87,'[6]1. Отчет АТС'!$B:$B,15)+'[6]2. Иные услуги'!$D$11+('[6]3. Услуги по передаче'!$G$11*1000)+('[6]4. СН (Установленные)'!$E$11*1000)+'[6]5. Плата за УРП'!$D$6</f>
        <v>5747.1720002339907</v>
      </c>
      <c r="R87" s="25">
        <f>SUMIFS('[6]1. Отчет АТС'!$F:$F,'[6]1. Отчет АТС'!$A:$A,$A87,'[6]1. Отчет АТС'!$B:$B,16)+'[6]2. Иные услуги'!$D$11+('[6]3. Услуги по передаче'!$G$11*1000)+('[6]4. СН (Установленные)'!$E$11*1000)+'[6]5. Плата за УРП'!$D$6</f>
        <v>5776.852000233991</v>
      </c>
      <c r="S87" s="25">
        <f>SUMIFS('[6]1. Отчет АТС'!$F:$F,'[6]1. Отчет АТС'!$A:$A,$A87,'[6]1. Отчет АТС'!$B:$B,17)+'[6]2. Иные услуги'!$D$11+('[6]3. Услуги по передаче'!$G$11*1000)+('[6]4. СН (Установленные)'!$E$11*1000)+'[6]5. Плата за УРП'!$D$6</f>
        <v>5783.9720002339909</v>
      </c>
      <c r="T87" s="25">
        <f>SUMIFS('[6]1. Отчет АТС'!$F:$F,'[6]1. Отчет АТС'!$A:$A,$A87,'[6]1. Отчет АТС'!$B:$B,18)+'[6]2. Иные услуги'!$D$11+('[6]3. Услуги по передаче'!$G$11*1000)+('[6]4. СН (Установленные)'!$E$11*1000)+'[6]5. Плата за УРП'!$D$6</f>
        <v>5781.1820002339909</v>
      </c>
      <c r="U87" s="25">
        <f>SUMIFS('[6]1. Отчет АТС'!$F:$F,'[6]1. Отчет АТС'!$A:$A,$A87,'[6]1. Отчет АТС'!$B:$B,19)+'[6]2. Иные услуги'!$D$11+('[6]3. Услуги по передаче'!$G$11*1000)+('[6]4. СН (Установленные)'!$E$11*1000)+'[6]5. Плата за УРП'!$D$6</f>
        <v>5752.1120002339903</v>
      </c>
      <c r="V87" s="25">
        <f>SUMIFS('[6]1. Отчет АТС'!$F:$F,'[6]1. Отчет АТС'!$A:$A,$A87,'[6]1. Отчет АТС'!$B:$B,20)+'[6]2. Иные услуги'!$D$11+('[6]3. Услуги по передаче'!$G$11*1000)+('[6]4. СН (Установленные)'!$E$11*1000)+'[6]5. Плата за УРП'!$D$6</f>
        <v>5779.6120002339903</v>
      </c>
      <c r="W87" s="25">
        <f>SUMIFS('[6]1. Отчет АТС'!$F:$F,'[6]1. Отчет АТС'!$A:$A,$A87,'[6]1. Отчет АТС'!$B:$B,21)+'[6]2. Иные услуги'!$D$11+('[6]3. Услуги по передаче'!$G$11*1000)+('[6]4. СН (Установленные)'!$E$11*1000)+'[6]5. Плата за УРП'!$D$6</f>
        <v>5763.3720002339905</v>
      </c>
      <c r="X87" s="25">
        <f>SUMIFS('[6]1. Отчет АТС'!$F:$F,'[6]1. Отчет АТС'!$A:$A,$A87,'[6]1. Отчет АТС'!$B:$B,22)+'[6]2. Иные услуги'!$D$11+('[6]3. Услуги по передаче'!$G$11*1000)+('[6]4. СН (Установленные)'!$E$11*1000)+'[6]5. Плата за УРП'!$D$6</f>
        <v>5658.2820002339913</v>
      </c>
      <c r="Y87" s="25">
        <f>SUMIFS('[6]1. Отчет АТС'!$F:$F,'[6]1. Отчет АТС'!$A:$A,$A87,'[6]1. Отчет АТС'!$B:$B,23)+'[6]2. Иные услуги'!$D$11+('[6]3. Услуги по передаче'!$G$11*1000)+('[6]4. СН (Установленные)'!$E$11*1000)+'[6]5. Плата за УРП'!$D$6</f>
        <v>5161.5820002339915</v>
      </c>
    </row>
    <row r="88" spans="1:25">
      <c r="A88" s="24">
        <v>45514</v>
      </c>
      <c r="B88" s="25">
        <f>SUMIFS('[6]1. Отчет АТС'!$F:$F,'[6]1. Отчет АТС'!$A:$A,$A88,'[6]1. Отчет АТС'!$B:$B,0)+'[6]2. Иные услуги'!$D$11+('[6]3. Услуги по передаче'!$G$11*1000)+('[6]4. СН (Установленные)'!$E$11*1000)+'[6]5. Плата за УРП'!$D$6</f>
        <v>4792.4520002339914</v>
      </c>
      <c r="C88" s="25">
        <f>SUMIFS('[6]1. Отчет АТС'!$F:$F,'[6]1. Отчет АТС'!$A:$A,$A88,'[6]1. Отчет АТС'!$B:$B,1)+'[6]2. Иные услуги'!$D$11+('[6]3. Услуги по передаче'!$G$11*1000)+('[6]4. СН (Установленные)'!$E$11*1000)+'[6]5. Плата за УРП'!$D$6</f>
        <v>4648.6920002339912</v>
      </c>
      <c r="D88" s="25">
        <f>SUMIFS('[6]1. Отчет АТС'!$F:$F,'[6]1. Отчет АТС'!$A:$A,$A88,'[6]1. Отчет АТС'!$B:$B,2)+'[6]2. Иные услуги'!$D$11+('[6]3. Услуги по передаче'!$G$11*1000)+('[6]4. СН (Установленные)'!$E$11*1000)+'[6]5. Плата за УРП'!$D$6</f>
        <v>4521.8020002339908</v>
      </c>
      <c r="E88" s="25">
        <f>SUMIFS('[6]1. Отчет АТС'!$F:$F,'[6]1. Отчет АТС'!$A:$A,$A88,'[6]1. Отчет АТС'!$B:$B,3)+'[6]2. Иные услуги'!$D$11+('[6]3. Услуги по передаче'!$G$11*1000)+('[6]4. СН (Установленные)'!$E$11*1000)+'[6]5. Плата за УРП'!$D$6</f>
        <v>4470.602000233991</v>
      </c>
      <c r="F88" s="25">
        <f>SUMIFS('[6]1. Отчет АТС'!$F:$F,'[6]1. Отчет АТС'!$A:$A,$A88,'[6]1. Отчет АТС'!$B:$B,4)+'[6]2. Иные услуги'!$D$11+('[6]3. Услуги по передаче'!$G$11*1000)+('[6]4. СН (Установленные)'!$E$11*1000)+'[6]5. Плата за УРП'!$D$6</f>
        <v>4373.9220002339907</v>
      </c>
      <c r="G88" s="25">
        <f>SUMIFS('[6]1. Отчет АТС'!$F:$F,'[6]1. Отчет АТС'!$A:$A,$A88,'[6]1. Отчет АТС'!$B:$B,5)+'[6]2. Иные услуги'!$D$11+('[6]3. Услуги по передаче'!$G$11*1000)+('[6]4. СН (Установленные)'!$E$11*1000)+'[6]5. Плата за УРП'!$D$6</f>
        <v>4616.1620002339914</v>
      </c>
      <c r="H88" s="25">
        <f>SUMIFS('[6]1. Отчет АТС'!$F:$F,'[6]1. Отчет АТС'!$A:$A,$A88,'[6]1. Отчет АТС'!$B:$B,6)+'[6]2. Иные услуги'!$D$11+('[6]3. Услуги по передаче'!$G$11*1000)+('[6]4. СН (Установленные)'!$E$11*1000)+'[6]5. Плата за УРП'!$D$6</f>
        <v>4772.0120002339909</v>
      </c>
      <c r="I88" s="25">
        <f>SUMIFS('[6]1. Отчет АТС'!$F:$F,'[6]1. Отчет АТС'!$A:$A,$A88,'[6]1. Отчет АТС'!$B:$B,7)+'[6]2. Иные услуги'!$D$11+('[6]3. Услуги по передаче'!$G$11*1000)+('[6]4. СН (Установленные)'!$E$11*1000)+'[6]5. Плата за УРП'!$D$6</f>
        <v>5128.7020002339914</v>
      </c>
      <c r="J88" s="25">
        <f>SUMIFS('[6]1. Отчет АТС'!$F:$F,'[6]1. Отчет АТС'!$A:$A,$A88,'[6]1. Отчет АТС'!$B:$B,8)+'[6]2. Иные услуги'!$D$11+('[6]3. Услуги по передаче'!$G$11*1000)+('[6]4. СН (Установленные)'!$E$11*1000)+'[6]5. Плата за УРП'!$D$6</f>
        <v>5741.1220002339905</v>
      </c>
      <c r="K88" s="25">
        <f>SUMIFS('[6]1. Отчет АТС'!$F:$F,'[6]1. Отчет АТС'!$A:$A,$A88,'[6]1. Отчет АТС'!$B:$B,9)+'[6]2. Иные услуги'!$D$11+('[6]3. Услуги по передаче'!$G$11*1000)+('[6]4. СН (Установленные)'!$E$11*1000)+'[6]5. Плата за УРП'!$D$6</f>
        <v>5779.1920002339903</v>
      </c>
      <c r="L88" s="25">
        <f>SUMIFS('[6]1. Отчет АТС'!$F:$F,'[6]1. Отчет АТС'!$A:$A,$A88,'[6]1. Отчет АТС'!$B:$B,10)+'[6]2. Иные услуги'!$D$11+('[6]3. Услуги по передаче'!$G$11*1000)+('[6]4. СН (Установленные)'!$E$11*1000)+'[6]5. Плата за УРП'!$D$6</f>
        <v>5788.8820002339908</v>
      </c>
      <c r="M88" s="25">
        <f>SUMIFS('[6]1. Отчет АТС'!$F:$F,'[6]1. Отчет АТС'!$A:$A,$A88,'[6]1. Отчет АТС'!$B:$B,11)+'[6]2. Иные услуги'!$D$11+('[6]3. Услуги по передаче'!$G$11*1000)+('[6]4. СН (Установленные)'!$E$11*1000)+'[6]5. Плата за УРП'!$D$6</f>
        <v>5787.3620002339903</v>
      </c>
      <c r="N88" s="25">
        <f>SUMIFS('[6]1. Отчет АТС'!$F:$F,'[6]1. Отчет АТС'!$A:$A,$A88,'[6]1. Отчет АТС'!$B:$B,12)+'[6]2. Иные услуги'!$D$11+('[6]3. Услуги по передаче'!$G$11*1000)+('[6]4. СН (Установленные)'!$E$11*1000)+'[6]5. Плата за УРП'!$D$6</f>
        <v>5790.2620002339909</v>
      </c>
      <c r="O88" s="25">
        <f>SUMIFS('[6]1. Отчет АТС'!$F:$F,'[6]1. Отчет АТС'!$A:$A,$A88,'[6]1. Отчет АТС'!$B:$B,13)+'[6]2. Иные услуги'!$D$11+('[6]3. Услуги по передаче'!$G$11*1000)+('[6]4. СН (Установленные)'!$E$11*1000)+'[6]5. Плата за УРП'!$D$6</f>
        <v>5790.5820002339915</v>
      </c>
      <c r="P88" s="25">
        <f>SUMIFS('[6]1. Отчет АТС'!$F:$F,'[6]1. Отчет АТС'!$A:$A,$A88,'[6]1. Отчет АТС'!$B:$B,14)+'[6]2. Иные услуги'!$D$11+('[6]3. Услуги по передаче'!$G$11*1000)+('[6]4. СН (Установленные)'!$E$11*1000)+'[6]5. Плата за УРП'!$D$6</f>
        <v>5805.0120002339909</v>
      </c>
      <c r="Q88" s="25">
        <f>SUMIFS('[6]1. Отчет АТС'!$F:$F,'[6]1. Отчет АТС'!$A:$A,$A88,'[6]1. Отчет АТС'!$B:$B,15)+'[6]2. Иные услуги'!$D$11+('[6]3. Услуги по передаче'!$G$11*1000)+('[6]4. СН (Установленные)'!$E$11*1000)+'[6]5. Плата за УРП'!$D$6</f>
        <v>5805.3220002339913</v>
      </c>
      <c r="R88" s="25">
        <f>SUMIFS('[6]1. Отчет АТС'!$F:$F,'[6]1. Отчет АТС'!$A:$A,$A88,'[6]1. Отчет АТС'!$B:$B,16)+'[6]2. Иные услуги'!$D$11+('[6]3. Услуги по передаче'!$G$11*1000)+('[6]4. СН (Установленные)'!$E$11*1000)+'[6]5. Плата за УРП'!$D$6</f>
        <v>5823.7520002339907</v>
      </c>
      <c r="S88" s="25">
        <f>SUMIFS('[6]1. Отчет АТС'!$F:$F,'[6]1. Отчет АТС'!$A:$A,$A88,'[6]1. Отчет АТС'!$B:$B,17)+'[6]2. Иные услуги'!$D$11+('[6]3. Услуги по передаче'!$G$11*1000)+('[6]4. СН (Установленные)'!$E$11*1000)+'[6]5. Плата за УРП'!$D$6</f>
        <v>5808.2820002339904</v>
      </c>
      <c r="T88" s="25">
        <f>SUMIFS('[6]1. Отчет АТС'!$F:$F,'[6]1. Отчет АТС'!$A:$A,$A88,'[6]1. Отчет АТС'!$B:$B,18)+'[6]2. Иные услуги'!$D$11+('[6]3. Услуги по передаче'!$G$11*1000)+('[6]4. СН (Установленные)'!$E$11*1000)+'[6]5. Плата за УРП'!$D$6</f>
        <v>5806.5020002339907</v>
      </c>
      <c r="U88" s="25">
        <f>SUMIFS('[6]1. Отчет АТС'!$F:$F,'[6]1. Отчет АТС'!$A:$A,$A88,'[6]1. Отчет АТС'!$B:$B,19)+'[6]2. Иные услуги'!$D$11+('[6]3. Услуги по передаче'!$G$11*1000)+('[6]4. СН (Установленные)'!$E$11*1000)+'[6]5. Плата за УРП'!$D$6</f>
        <v>5776.0920002339908</v>
      </c>
      <c r="V88" s="25">
        <f>SUMIFS('[6]1. Отчет АТС'!$F:$F,'[6]1. Отчет АТС'!$A:$A,$A88,'[6]1. Отчет АТС'!$B:$B,20)+'[6]2. Иные услуги'!$D$11+('[6]3. Услуги по передаче'!$G$11*1000)+('[6]4. СН (Установленные)'!$E$11*1000)+'[6]5. Плата за УРП'!$D$6</f>
        <v>5793.2720002339911</v>
      </c>
      <c r="W88" s="25">
        <f>SUMIFS('[6]1. Отчет АТС'!$F:$F,'[6]1. Отчет АТС'!$A:$A,$A88,'[6]1. Отчет АТС'!$B:$B,21)+'[6]2. Иные услуги'!$D$11+('[6]3. Услуги по передаче'!$G$11*1000)+('[6]4. СН (Установленные)'!$E$11*1000)+'[6]5. Плата за УРП'!$D$6</f>
        <v>5785.6320002339908</v>
      </c>
      <c r="X88" s="25">
        <f>SUMIFS('[6]1. Отчет АТС'!$F:$F,'[6]1. Отчет АТС'!$A:$A,$A88,'[6]1. Отчет АТС'!$B:$B,22)+'[6]2. Иные услуги'!$D$11+('[6]3. Услуги по передаче'!$G$11*1000)+('[6]4. СН (Установленные)'!$E$11*1000)+'[6]5. Плата за УРП'!$D$6</f>
        <v>5646.3820002339908</v>
      </c>
      <c r="Y88" s="25">
        <f>SUMIFS('[6]1. Отчет АТС'!$F:$F,'[6]1. Отчет АТС'!$A:$A,$A88,'[6]1. Отчет АТС'!$B:$B,23)+'[6]2. Иные услуги'!$D$11+('[6]3. Услуги по передаче'!$G$11*1000)+('[6]4. СН (Установленные)'!$E$11*1000)+'[6]5. Плата за УРП'!$D$6</f>
        <v>5109.892000233991</v>
      </c>
    </row>
    <row r="89" spans="1:25">
      <c r="A89" s="24">
        <v>45515</v>
      </c>
      <c r="B89" s="25">
        <f>SUMIFS('[6]1. Отчет АТС'!$F:$F,'[6]1. Отчет АТС'!$A:$A,$A89,'[6]1. Отчет АТС'!$B:$B,0)+'[6]2. Иные услуги'!$D$11+('[6]3. Услуги по передаче'!$G$11*1000)+('[6]4. СН (Установленные)'!$E$11*1000)+'[6]5. Плата за УРП'!$D$6</f>
        <v>4772.5820002339915</v>
      </c>
      <c r="C89" s="25">
        <f>SUMIFS('[6]1. Отчет АТС'!$F:$F,'[6]1. Отчет АТС'!$A:$A,$A89,'[6]1. Отчет АТС'!$B:$B,1)+'[6]2. Иные услуги'!$D$11+('[6]3. Услуги по передаче'!$G$11*1000)+('[6]4. СН (Установленные)'!$E$11*1000)+'[6]5. Плата за УРП'!$D$6</f>
        <v>4648.2920002339906</v>
      </c>
      <c r="D89" s="25">
        <f>SUMIFS('[6]1. Отчет АТС'!$F:$F,'[6]1. Отчет АТС'!$A:$A,$A89,'[6]1. Отчет АТС'!$B:$B,2)+'[6]2. Иные услуги'!$D$11+('[6]3. Услуги по передаче'!$G$11*1000)+('[6]4. СН (Установленные)'!$E$11*1000)+'[6]5. Плата за УРП'!$D$6</f>
        <v>4486.7420002339913</v>
      </c>
      <c r="E89" s="25">
        <f>SUMIFS('[6]1. Отчет АТС'!$F:$F,'[6]1. Отчет АТС'!$A:$A,$A89,'[6]1. Отчет АТС'!$B:$B,3)+'[6]2. Иные услуги'!$D$11+('[6]3. Услуги по передаче'!$G$11*1000)+('[6]4. СН (Установленные)'!$E$11*1000)+'[6]5. Плата за УРП'!$D$6</f>
        <v>4369.642000233991</v>
      </c>
      <c r="F89" s="25">
        <f>SUMIFS('[6]1. Отчет АТС'!$F:$F,'[6]1. Отчет АТС'!$A:$A,$A89,'[6]1. Отчет АТС'!$B:$B,4)+'[6]2. Иные услуги'!$D$11+('[6]3. Услуги по передаче'!$G$11*1000)+('[6]4. СН (Установленные)'!$E$11*1000)+'[6]5. Плата за УРП'!$D$6</f>
        <v>4328.2020002339905</v>
      </c>
      <c r="G89" s="25">
        <f>SUMIFS('[6]1. Отчет АТС'!$F:$F,'[6]1. Отчет АТС'!$A:$A,$A89,'[6]1. Отчет АТС'!$B:$B,5)+'[6]2. Иные услуги'!$D$11+('[6]3. Услуги по передаче'!$G$11*1000)+('[6]4. СН (Установленные)'!$E$11*1000)+'[6]5. Плата за УРП'!$D$6</f>
        <v>3852.7720002339911</v>
      </c>
      <c r="H89" s="25">
        <f>SUMIFS('[6]1. Отчет АТС'!$F:$F,'[6]1. Отчет АТС'!$A:$A,$A89,'[6]1. Отчет АТС'!$B:$B,6)+'[6]2. Иные услуги'!$D$11+('[6]3. Услуги по передаче'!$G$11*1000)+('[6]4. СН (Установленные)'!$E$11*1000)+'[6]5. Плата за УРП'!$D$6</f>
        <v>4770.1920002339912</v>
      </c>
      <c r="I89" s="25">
        <f>SUMIFS('[6]1. Отчет АТС'!$F:$F,'[6]1. Отчет АТС'!$A:$A,$A89,'[6]1. Отчет АТС'!$B:$B,7)+'[6]2. Иные услуги'!$D$11+('[6]3. Услуги по передаче'!$G$11*1000)+('[6]4. СН (Установленные)'!$E$11*1000)+'[6]5. Плата за УРП'!$D$6</f>
        <v>5102.2420002339913</v>
      </c>
      <c r="J89" s="25">
        <f>SUMIFS('[6]1. Отчет АТС'!$F:$F,'[6]1. Отчет АТС'!$A:$A,$A89,'[6]1. Отчет АТС'!$B:$B,8)+'[6]2. Иные услуги'!$D$11+('[6]3. Услуги по передаче'!$G$11*1000)+('[6]4. СН (Установленные)'!$E$11*1000)+'[6]5. Плата за УРП'!$D$6</f>
        <v>5531.0020002339916</v>
      </c>
      <c r="K89" s="25">
        <f>SUMIFS('[6]1. Отчет АТС'!$F:$F,'[6]1. Отчет АТС'!$A:$A,$A89,'[6]1. Отчет АТС'!$B:$B,9)+'[6]2. Иные услуги'!$D$11+('[6]3. Услуги по передаче'!$G$11*1000)+('[6]4. СН (Установленные)'!$E$11*1000)+'[6]5. Плата за УРП'!$D$6</f>
        <v>5791.8420002339908</v>
      </c>
      <c r="L89" s="25">
        <f>SUMIFS('[6]1. Отчет АТС'!$F:$F,'[6]1. Отчет АТС'!$A:$A,$A89,'[6]1. Отчет АТС'!$B:$B,10)+'[6]2. Иные услуги'!$D$11+('[6]3. Услуги по передаче'!$G$11*1000)+('[6]4. СН (Установленные)'!$E$11*1000)+'[6]5. Плата за УРП'!$D$6</f>
        <v>5797.1620002339914</v>
      </c>
      <c r="M89" s="25">
        <f>SUMIFS('[6]1. Отчет АТС'!$F:$F,'[6]1. Отчет АТС'!$A:$A,$A89,'[6]1. Отчет АТС'!$B:$B,11)+'[6]2. Иные услуги'!$D$11+('[6]3. Услуги по передаче'!$G$11*1000)+('[6]4. СН (Установленные)'!$E$11*1000)+'[6]5. Плата за УРП'!$D$6</f>
        <v>5814.6820002339909</v>
      </c>
      <c r="N89" s="25">
        <f>SUMIFS('[6]1. Отчет АТС'!$F:$F,'[6]1. Отчет АТС'!$A:$A,$A89,'[6]1. Отчет АТС'!$B:$B,12)+'[6]2. Иные услуги'!$D$11+('[6]3. Услуги по передаче'!$G$11*1000)+('[6]4. СН (Установленные)'!$E$11*1000)+'[6]5. Плата за УРП'!$D$6</f>
        <v>5819.0720002339913</v>
      </c>
      <c r="O89" s="25">
        <f>SUMIFS('[6]1. Отчет АТС'!$F:$F,'[6]1. Отчет АТС'!$A:$A,$A89,'[6]1. Отчет АТС'!$B:$B,13)+'[6]2. Иные услуги'!$D$11+('[6]3. Услуги по передаче'!$G$11*1000)+('[6]4. СН (Установленные)'!$E$11*1000)+'[6]5. Плата за УРП'!$D$6</f>
        <v>5813.9920002339913</v>
      </c>
      <c r="P89" s="25">
        <f>SUMIFS('[6]1. Отчет АТС'!$F:$F,'[6]1. Отчет АТС'!$A:$A,$A89,'[6]1. Отчет АТС'!$B:$B,14)+'[6]2. Иные услуги'!$D$11+('[6]3. Услуги по передаче'!$G$11*1000)+('[6]4. СН (Установленные)'!$E$11*1000)+'[6]5. Плата за УРП'!$D$6</f>
        <v>5840.2620002339909</v>
      </c>
      <c r="Q89" s="25">
        <f>SUMIFS('[6]1. Отчет АТС'!$F:$F,'[6]1. Отчет АТС'!$A:$A,$A89,'[6]1. Отчет АТС'!$B:$B,15)+'[6]2. Иные услуги'!$D$11+('[6]3. Услуги по передаче'!$G$11*1000)+('[6]4. СН (Установленные)'!$E$11*1000)+'[6]5. Плата за УРП'!$D$6</f>
        <v>5863.9420002339903</v>
      </c>
      <c r="R89" s="25">
        <f>SUMIFS('[6]1. Отчет АТС'!$F:$F,'[6]1. Отчет АТС'!$A:$A,$A89,'[6]1. Отчет АТС'!$B:$B,16)+'[6]2. Иные услуги'!$D$11+('[6]3. Услуги по передаче'!$G$11*1000)+('[6]4. СН (Установленные)'!$E$11*1000)+'[6]5. Плата за УРП'!$D$6</f>
        <v>5890.8620002339903</v>
      </c>
      <c r="S89" s="25">
        <f>SUMIFS('[6]1. Отчет АТС'!$F:$F,'[6]1. Отчет АТС'!$A:$A,$A89,'[6]1. Отчет АТС'!$B:$B,17)+'[6]2. Иные услуги'!$D$11+('[6]3. Услуги по передаче'!$G$11*1000)+('[6]4. СН (Установленные)'!$E$11*1000)+'[6]5. Плата за УРП'!$D$6</f>
        <v>5862.7620002339909</v>
      </c>
      <c r="T89" s="25">
        <f>SUMIFS('[6]1. Отчет АТС'!$F:$F,'[6]1. Отчет АТС'!$A:$A,$A89,'[6]1. Отчет АТС'!$B:$B,18)+'[6]2. Иные услуги'!$D$11+('[6]3. Услуги по передаче'!$G$11*1000)+('[6]4. СН (Установленные)'!$E$11*1000)+'[6]5. Плата за УРП'!$D$6</f>
        <v>5818.0620002339911</v>
      </c>
      <c r="U89" s="25">
        <f>SUMIFS('[6]1. Отчет АТС'!$F:$F,'[6]1. Отчет АТС'!$A:$A,$A89,'[6]1. Отчет АТС'!$B:$B,19)+'[6]2. Иные услуги'!$D$11+('[6]3. Услуги по передаче'!$G$11*1000)+('[6]4. СН (Установленные)'!$E$11*1000)+'[6]5. Плата за УРП'!$D$6</f>
        <v>5779.2920002339906</v>
      </c>
      <c r="V89" s="25">
        <f>SUMIFS('[6]1. Отчет АТС'!$F:$F,'[6]1. Отчет АТС'!$A:$A,$A89,'[6]1. Отчет АТС'!$B:$B,20)+'[6]2. Иные услуги'!$D$11+('[6]3. Услуги по передаче'!$G$11*1000)+('[6]4. СН (Установленные)'!$E$11*1000)+'[6]5. Плата за УРП'!$D$6</f>
        <v>5792.1520002339912</v>
      </c>
      <c r="W89" s="25">
        <f>SUMIFS('[6]1. Отчет АТС'!$F:$F,'[6]1. Отчет АТС'!$A:$A,$A89,'[6]1. Отчет АТС'!$B:$B,21)+'[6]2. Иные услуги'!$D$11+('[6]3. Услуги по передаче'!$G$11*1000)+('[6]4. СН (Установленные)'!$E$11*1000)+'[6]5. Плата за УРП'!$D$6</f>
        <v>5783.2620002339909</v>
      </c>
      <c r="X89" s="25">
        <f>SUMIFS('[6]1. Отчет АТС'!$F:$F,'[6]1. Отчет АТС'!$A:$A,$A89,'[6]1. Отчет АТС'!$B:$B,22)+'[6]2. Иные услуги'!$D$11+('[6]3. Услуги по передаче'!$G$11*1000)+('[6]4. СН (Установленные)'!$E$11*1000)+'[6]5. Плата за УРП'!$D$6</f>
        <v>5693.0320002339913</v>
      </c>
      <c r="Y89" s="25">
        <f>SUMIFS('[6]1. Отчет АТС'!$F:$F,'[6]1. Отчет АТС'!$A:$A,$A89,'[6]1. Отчет АТС'!$B:$B,23)+'[6]2. Иные услуги'!$D$11+('[6]3. Услуги по передаче'!$G$11*1000)+('[6]4. СН (Установленные)'!$E$11*1000)+'[6]5. Плата за УРП'!$D$6</f>
        <v>5170.142000233991</v>
      </c>
    </row>
    <row r="90" spans="1:25">
      <c r="A90" s="24">
        <v>45516</v>
      </c>
      <c r="B90" s="25">
        <f>SUMIFS('[6]1. Отчет АТС'!$F:$F,'[6]1. Отчет АТС'!$A:$A,$A90,'[6]1. Отчет АТС'!$B:$B,0)+'[6]2. Иные услуги'!$D$11+('[6]3. Услуги по передаче'!$G$11*1000)+('[6]4. СН (Установленные)'!$E$11*1000)+'[6]5. Плата за УРП'!$D$6</f>
        <v>4900.3120002339911</v>
      </c>
      <c r="C90" s="25">
        <f>SUMIFS('[6]1. Отчет АТС'!$F:$F,'[6]1. Отчет АТС'!$A:$A,$A90,'[6]1. Отчет АТС'!$B:$B,1)+'[6]2. Иные услуги'!$D$11+('[6]3. Услуги по передаче'!$G$11*1000)+('[6]4. СН (Установленные)'!$E$11*1000)+'[6]5. Плата за УРП'!$D$6</f>
        <v>4821.0820002339915</v>
      </c>
      <c r="D90" s="25">
        <f>SUMIFS('[6]1. Отчет АТС'!$F:$F,'[6]1. Отчет АТС'!$A:$A,$A90,'[6]1. Отчет АТС'!$B:$B,2)+'[6]2. Иные услуги'!$D$11+('[6]3. Услуги по передаче'!$G$11*1000)+('[6]4. СН (Установленные)'!$E$11*1000)+'[6]5. Плата за УРП'!$D$6</f>
        <v>4683.7520002339907</v>
      </c>
      <c r="E90" s="25">
        <f>SUMIFS('[6]1. Отчет АТС'!$F:$F,'[6]1. Отчет АТС'!$A:$A,$A90,'[6]1. Отчет АТС'!$B:$B,3)+'[6]2. Иные услуги'!$D$11+('[6]3. Услуги по передаче'!$G$11*1000)+('[6]4. СН (Установленные)'!$E$11*1000)+'[6]5. Плата за УРП'!$D$6</f>
        <v>4508.8620002339912</v>
      </c>
      <c r="F90" s="25">
        <f>SUMIFS('[6]1. Отчет АТС'!$F:$F,'[6]1. Отчет АТС'!$A:$A,$A90,'[6]1. Отчет АТС'!$B:$B,4)+'[6]2. Иные услуги'!$D$11+('[6]3. Услуги по передаче'!$G$11*1000)+('[6]4. СН (Установленные)'!$E$11*1000)+'[6]5. Плата за УРП'!$D$6</f>
        <v>4455.0320002339904</v>
      </c>
      <c r="G90" s="25">
        <f>SUMIFS('[6]1. Отчет АТС'!$F:$F,'[6]1. Отчет АТС'!$A:$A,$A90,'[6]1. Отчет АТС'!$B:$B,5)+'[6]2. Иные услуги'!$D$11+('[6]3. Услуги по передаче'!$G$11*1000)+('[6]4. СН (Установленные)'!$E$11*1000)+'[6]5. Плата за УРП'!$D$6</f>
        <v>4545.9820002339911</v>
      </c>
      <c r="H90" s="25">
        <f>SUMIFS('[6]1. Отчет АТС'!$F:$F,'[6]1. Отчет АТС'!$A:$A,$A90,'[6]1. Отчет АТС'!$B:$B,6)+'[6]2. Иные услуги'!$D$11+('[6]3. Услуги по передаче'!$G$11*1000)+('[6]4. СН (Установленные)'!$E$11*1000)+'[6]5. Плата за УРП'!$D$6</f>
        <v>4577.4620002339907</v>
      </c>
      <c r="I90" s="25">
        <f>SUMIFS('[6]1. Отчет АТС'!$F:$F,'[6]1. Отчет АТС'!$A:$A,$A90,'[6]1. Отчет АТС'!$B:$B,7)+'[6]2. Иные услуги'!$D$11+('[6]3. Услуги по передаче'!$G$11*1000)+('[6]4. СН (Установленные)'!$E$11*1000)+'[6]5. Плата за УРП'!$D$6</f>
        <v>4867.5820002339915</v>
      </c>
      <c r="J90" s="25">
        <f>SUMIFS('[6]1. Отчет АТС'!$F:$F,'[6]1. Отчет АТС'!$A:$A,$A90,'[6]1. Отчет АТС'!$B:$B,8)+'[6]2. Иные услуги'!$D$11+('[6]3. Услуги по передаче'!$G$11*1000)+('[6]4. СН (Установленные)'!$E$11*1000)+'[6]5. Плата за УРП'!$D$6</f>
        <v>5212.1220002339905</v>
      </c>
      <c r="K90" s="25">
        <f>SUMIFS('[6]1. Отчет АТС'!$F:$F,'[6]1. Отчет АТС'!$A:$A,$A90,'[6]1. Отчет АТС'!$B:$B,9)+'[6]2. Иные услуги'!$D$11+('[6]3. Услуги по передаче'!$G$11*1000)+('[6]4. СН (Установленные)'!$E$11*1000)+'[6]5. Плата за УРП'!$D$6</f>
        <v>5714.6520002339912</v>
      </c>
      <c r="L90" s="25">
        <f>SUMIFS('[6]1. Отчет АТС'!$F:$F,'[6]1. Отчет АТС'!$A:$A,$A90,'[6]1. Отчет АТС'!$B:$B,10)+'[6]2. Иные услуги'!$D$11+('[6]3. Услуги по передаче'!$G$11*1000)+('[6]4. СН (Установленные)'!$E$11*1000)+'[6]5. Плата за УРП'!$D$6</f>
        <v>5781.7420002339913</v>
      </c>
      <c r="M90" s="25">
        <f>SUMIFS('[6]1. Отчет АТС'!$F:$F,'[6]1. Отчет АТС'!$A:$A,$A90,'[6]1. Отчет АТС'!$B:$B,11)+'[6]2. Иные услуги'!$D$11+('[6]3. Услуги по передаче'!$G$11*1000)+('[6]4. СН (Установленные)'!$E$11*1000)+'[6]5. Плата за УРП'!$D$6</f>
        <v>5794.9520002339905</v>
      </c>
      <c r="N90" s="25">
        <f>SUMIFS('[6]1. Отчет АТС'!$F:$F,'[6]1. Отчет АТС'!$A:$A,$A90,'[6]1. Отчет АТС'!$B:$B,12)+'[6]2. Иные услуги'!$D$11+('[6]3. Услуги по передаче'!$G$11*1000)+('[6]4. СН (Установленные)'!$E$11*1000)+'[6]5. Плата за УРП'!$D$6</f>
        <v>5794.8620002339903</v>
      </c>
      <c r="O90" s="25">
        <f>SUMIFS('[6]1. Отчет АТС'!$F:$F,'[6]1. Отчет АТС'!$A:$A,$A90,'[6]1. Отчет АТС'!$B:$B,13)+'[6]2. Иные услуги'!$D$11+('[6]3. Услуги по передаче'!$G$11*1000)+('[6]4. СН (Установленные)'!$E$11*1000)+'[6]5. Плата за УРП'!$D$6</f>
        <v>5791.0020002339907</v>
      </c>
      <c r="P90" s="25">
        <f>SUMIFS('[6]1. Отчет АТС'!$F:$F,'[6]1. Отчет АТС'!$A:$A,$A90,'[6]1. Отчет АТС'!$B:$B,14)+'[6]2. Иные услуги'!$D$11+('[6]3. Услуги по передаче'!$G$11*1000)+('[6]4. СН (Установленные)'!$E$11*1000)+'[6]5. Плата за УРП'!$D$6</f>
        <v>5792.0020002339907</v>
      </c>
      <c r="Q90" s="25">
        <f>SUMIFS('[6]1. Отчет АТС'!$F:$F,'[6]1. Отчет АТС'!$A:$A,$A90,'[6]1. Отчет АТС'!$B:$B,15)+'[6]2. Иные услуги'!$D$11+('[6]3. Услуги по передаче'!$G$11*1000)+('[6]4. СН (Установленные)'!$E$11*1000)+'[6]5. Плата за УРП'!$D$6</f>
        <v>5791.2720002339911</v>
      </c>
      <c r="R90" s="25">
        <f>SUMIFS('[6]1. Отчет АТС'!$F:$F,'[6]1. Отчет АТС'!$A:$A,$A90,'[6]1. Отчет АТС'!$B:$B,16)+'[6]2. Иные услуги'!$D$11+('[6]3. Услуги по передаче'!$G$11*1000)+('[6]4. СН (Установленные)'!$E$11*1000)+'[6]5. Плата за УРП'!$D$6</f>
        <v>5788.2920002339906</v>
      </c>
      <c r="S90" s="25">
        <f>SUMIFS('[6]1. Отчет АТС'!$F:$F,'[6]1. Отчет АТС'!$A:$A,$A90,'[6]1. Отчет АТС'!$B:$B,17)+'[6]2. Иные услуги'!$D$11+('[6]3. Услуги по передаче'!$G$11*1000)+('[6]4. СН (Установленные)'!$E$11*1000)+'[6]5. Плата за УРП'!$D$6</f>
        <v>5766.1920002339903</v>
      </c>
      <c r="T90" s="25">
        <f>SUMIFS('[6]1. Отчет АТС'!$F:$F,'[6]1. Отчет АТС'!$A:$A,$A90,'[6]1. Отчет АТС'!$B:$B,18)+'[6]2. Иные услуги'!$D$11+('[6]3. Услуги по передаче'!$G$11*1000)+('[6]4. СН (Установленные)'!$E$11*1000)+'[6]5. Плата за УРП'!$D$6</f>
        <v>5757.5620002339911</v>
      </c>
      <c r="U90" s="25">
        <f>SUMIFS('[6]1. Отчет АТС'!$F:$F,'[6]1. Отчет АТС'!$A:$A,$A90,'[6]1. Отчет АТС'!$B:$B,19)+'[6]2. Иные услуги'!$D$11+('[6]3. Услуги по передаче'!$G$11*1000)+('[6]4. СН (Установленные)'!$E$11*1000)+'[6]5. Плата за УРП'!$D$6</f>
        <v>5724.5920002339908</v>
      </c>
      <c r="V90" s="25">
        <f>SUMIFS('[6]1. Отчет АТС'!$F:$F,'[6]1. Отчет АТС'!$A:$A,$A90,'[6]1. Отчет АТС'!$B:$B,20)+'[6]2. Иные услуги'!$D$11+('[6]3. Услуги по передаче'!$G$11*1000)+('[6]4. СН (Установленные)'!$E$11*1000)+'[6]5. Плата за УРП'!$D$6</f>
        <v>5762.4720002339909</v>
      </c>
      <c r="W90" s="25">
        <f>SUMIFS('[6]1. Отчет АТС'!$F:$F,'[6]1. Отчет АТС'!$A:$A,$A90,'[6]1. Отчет АТС'!$B:$B,21)+'[6]2. Иные услуги'!$D$11+('[6]3. Услуги по передаче'!$G$11*1000)+('[6]4. СН (Установленные)'!$E$11*1000)+'[6]5. Плата за УРП'!$D$6</f>
        <v>5748.6620002339914</v>
      </c>
      <c r="X90" s="25">
        <f>SUMIFS('[6]1. Отчет АТС'!$F:$F,'[6]1. Отчет АТС'!$A:$A,$A90,'[6]1. Отчет АТС'!$B:$B,22)+'[6]2. Иные услуги'!$D$11+('[6]3. Услуги по передаче'!$G$11*1000)+('[6]4. СН (Установленные)'!$E$11*1000)+'[6]5. Плата за УРП'!$D$6</f>
        <v>5468.9320002339909</v>
      </c>
      <c r="Y90" s="25">
        <f>SUMIFS('[6]1. Отчет АТС'!$F:$F,'[6]1. Отчет АТС'!$A:$A,$A90,'[6]1. Отчет АТС'!$B:$B,23)+'[6]2. Иные услуги'!$D$11+('[6]3. Услуги по передаче'!$G$11*1000)+('[6]4. СН (Установленные)'!$E$11*1000)+'[6]5. Плата за УРП'!$D$6</f>
        <v>5070.4020002339912</v>
      </c>
    </row>
    <row r="91" spans="1:25">
      <c r="A91" s="24">
        <v>45517</v>
      </c>
      <c r="B91" s="25">
        <f>SUMIFS('[6]1. Отчет АТС'!$F:$F,'[6]1. Отчет АТС'!$A:$A,$A91,'[6]1. Отчет АТС'!$B:$B,0)+'[6]2. Иные услуги'!$D$11+('[6]3. Услуги по передаче'!$G$11*1000)+('[6]4. СН (Установленные)'!$E$11*1000)+'[6]5. Плата за УРП'!$D$6</f>
        <v>4862.392000233991</v>
      </c>
      <c r="C91" s="25">
        <f>SUMIFS('[6]1. Отчет АТС'!$F:$F,'[6]1. Отчет АТС'!$A:$A,$A91,'[6]1. Отчет АТС'!$B:$B,1)+'[6]2. Иные услуги'!$D$11+('[6]3. Услуги по передаче'!$G$11*1000)+('[6]4. СН (Установленные)'!$E$11*1000)+'[6]5. Плата за УРП'!$D$6</f>
        <v>4828.9420002339912</v>
      </c>
      <c r="D91" s="25">
        <f>SUMIFS('[6]1. Отчет АТС'!$F:$F,'[6]1. Отчет АТС'!$A:$A,$A91,'[6]1. Отчет АТС'!$B:$B,2)+'[6]2. Иные услуги'!$D$11+('[6]3. Услуги по передаче'!$G$11*1000)+('[6]4. СН (Установленные)'!$E$11*1000)+'[6]5. Плата за УРП'!$D$6</f>
        <v>4695.392000233991</v>
      </c>
      <c r="E91" s="25">
        <f>SUMIFS('[6]1. Отчет АТС'!$F:$F,'[6]1. Отчет АТС'!$A:$A,$A91,'[6]1. Отчет АТС'!$B:$B,3)+'[6]2. Иные услуги'!$D$11+('[6]3. Услуги по передаче'!$G$11*1000)+('[6]4. СН (Установленные)'!$E$11*1000)+'[6]5. Плата за УРП'!$D$6</f>
        <v>4527.7820002339904</v>
      </c>
      <c r="F91" s="25">
        <f>SUMIFS('[6]1. Отчет АТС'!$F:$F,'[6]1. Отчет АТС'!$A:$A,$A91,'[6]1. Отчет АТС'!$B:$B,4)+'[6]2. Иные услуги'!$D$11+('[6]3. Услуги по передаче'!$G$11*1000)+('[6]4. СН (Установленные)'!$E$11*1000)+'[6]5. Плата за УРП'!$D$6</f>
        <v>4420.9020002339912</v>
      </c>
      <c r="G91" s="25">
        <f>SUMIFS('[6]1. Отчет АТС'!$F:$F,'[6]1. Отчет АТС'!$A:$A,$A91,'[6]1. Отчет АТС'!$B:$B,5)+'[6]2. Иные услуги'!$D$11+('[6]3. Услуги по передаче'!$G$11*1000)+('[6]4. СН (Установленные)'!$E$11*1000)+'[6]5. Плата за УРП'!$D$6</f>
        <v>4715.3320002339915</v>
      </c>
      <c r="H91" s="25">
        <f>SUMIFS('[6]1. Отчет АТС'!$F:$F,'[6]1. Отчет АТС'!$A:$A,$A91,'[6]1. Отчет АТС'!$B:$B,6)+'[6]2. Иные услуги'!$D$11+('[6]3. Услуги по передаче'!$G$11*1000)+('[6]4. СН (Установленные)'!$E$11*1000)+'[6]5. Плата за УРП'!$D$6</f>
        <v>4835.0620002339911</v>
      </c>
      <c r="I91" s="25">
        <f>SUMIFS('[6]1. Отчет АТС'!$F:$F,'[6]1. Отчет АТС'!$A:$A,$A91,'[6]1. Отчет АТС'!$B:$B,7)+'[6]2. Иные услуги'!$D$11+('[6]3. Услуги по передаче'!$G$11*1000)+('[6]4. СН (Установленные)'!$E$11*1000)+'[6]5. Плата за УРП'!$D$6</f>
        <v>5138.142000233991</v>
      </c>
      <c r="J91" s="25">
        <f>SUMIFS('[6]1. Отчет АТС'!$F:$F,'[6]1. Отчет АТС'!$A:$A,$A91,'[6]1. Отчет АТС'!$B:$B,8)+'[6]2. Иные услуги'!$D$11+('[6]3. Услуги по передаче'!$G$11*1000)+('[6]4. СН (Установленные)'!$E$11*1000)+'[6]5. Плата за УРП'!$D$6</f>
        <v>5768.0220002339911</v>
      </c>
      <c r="K91" s="25">
        <f>SUMIFS('[6]1. Отчет АТС'!$F:$F,'[6]1. Отчет АТС'!$A:$A,$A91,'[6]1. Отчет АТС'!$B:$B,9)+'[6]2. Иные услуги'!$D$11+('[6]3. Услуги по передаче'!$G$11*1000)+('[6]4. СН (Установленные)'!$E$11*1000)+'[6]5. Плата за УРП'!$D$6</f>
        <v>5814.8820002339908</v>
      </c>
      <c r="L91" s="25">
        <f>SUMIFS('[6]1. Отчет АТС'!$F:$F,'[6]1. Отчет АТС'!$A:$A,$A91,'[6]1. Отчет АТС'!$B:$B,10)+'[6]2. Иные услуги'!$D$11+('[6]3. Услуги по передаче'!$G$11*1000)+('[6]4. СН (Установленные)'!$E$11*1000)+'[6]5. Плата за УРП'!$D$6</f>
        <v>5829.6720002339907</v>
      </c>
      <c r="M91" s="25">
        <f>SUMIFS('[6]1. Отчет АТС'!$F:$F,'[6]1. Отчет АТС'!$A:$A,$A91,'[6]1. Отчет АТС'!$B:$B,11)+'[6]2. Иные услуги'!$D$11+('[6]3. Услуги по передаче'!$G$11*1000)+('[6]4. СН (Установленные)'!$E$11*1000)+'[6]5. Плата за УРП'!$D$6</f>
        <v>5839.602000233991</v>
      </c>
      <c r="N91" s="25">
        <f>SUMIFS('[6]1. Отчет АТС'!$F:$F,'[6]1. Отчет АТС'!$A:$A,$A91,'[6]1. Отчет АТС'!$B:$B,12)+'[6]2. Иные услуги'!$D$11+('[6]3. Услуги по передаче'!$G$11*1000)+('[6]4. СН (Установленные)'!$E$11*1000)+'[6]5. Плата за УРП'!$D$6</f>
        <v>5835.6520002339912</v>
      </c>
      <c r="O91" s="25">
        <f>SUMIFS('[6]1. Отчет АТС'!$F:$F,'[6]1. Отчет АТС'!$A:$A,$A91,'[6]1. Отчет АТС'!$B:$B,13)+'[6]2. Иные услуги'!$D$11+('[6]3. Услуги по передаче'!$G$11*1000)+('[6]4. СН (Установленные)'!$E$11*1000)+'[6]5. Плата за УРП'!$D$6</f>
        <v>5839.3720002339905</v>
      </c>
      <c r="P91" s="25">
        <f>SUMIFS('[6]1. Отчет АТС'!$F:$F,'[6]1. Отчет АТС'!$A:$A,$A91,'[6]1. Отчет АТС'!$B:$B,14)+'[6]2. Иные услуги'!$D$11+('[6]3. Услуги по передаче'!$G$11*1000)+('[6]4. СН (Установленные)'!$E$11*1000)+'[6]5. Плата за УРП'!$D$6</f>
        <v>5854.3320002339915</v>
      </c>
      <c r="Q91" s="25">
        <f>SUMIFS('[6]1. Отчет АТС'!$F:$F,'[6]1. Отчет АТС'!$A:$A,$A91,'[6]1. Отчет АТС'!$B:$B,15)+'[6]2. Иные услуги'!$D$11+('[6]3. Услуги по передаче'!$G$11*1000)+('[6]4. СН (Установленные)'!$E$11*1000)+'[6]5. Плата за УРП'!$D$6</f>
        <v>5855.3420002339908</v>
      </c>
      <c r="R91" s="25">
        <f>SUMIFS('[6]1. Отчет АТС'!$F:$F,'[6]1. Отчет АТС'!$A:$A,$A91,'[6]1. Отчет АТС'!$B:$B,16)+'[6]2. Иные услуги'!$D$11+('[6]3. Услуги по передаче'!$G$11*1000)+('[6]4. СН (Установленные)'!$E$11*1000)+'[6]5. Плата за УРП'!$D$6</f>
        <v>5859.1220002339905</v>
      </c>
      <c r="S91" s="25">
        <f>SUMIFS('[6]1. Отчет АТС'!$F:$F,'[6]1. Отчет АТС'!$A:$A,$A91,'[6]1. Отчет АТС'!$B:$B,17)+'[6]2. Иные услуги'!$D$11+('[6]3. Услуги по передаче'!$G$11*1000)+('[6]4. СН (Установленные)'!$E$11*1000)+'[6]5. Плата за УРП'!$D$6</f>
        <v>5851.9020002339912</v>
      </c>
      <c r="T91" s="25">
        <f>SUMIFS('[6]1. Отчет АТС'!$F:$F,'[6]1. Отчет АТС'!$A:$A,$A91,'[6]1. Отчет АТС'!$B:$B,18)+'[6]2. Иные услуги'!$D$11+('[6]3. Услуги по передаче'!$G$11*1000)+('[6]4. СН (Установленные)'!$E$11*1000)+'[6]5. Плата за УРП'!$D$6</f>
        <v>5854.3320002339915</v>
      </c>
      <c r="U91" s="25">
        <f>SUMIFS('[6]1. Отчет АТС'!$F:$F,'[6]1. Отчет АТС'!$A:$A,$A91,'[6]1. Отчет АТС'!$B:$B,19)+'[6]2. Иные услуги'!$D$11+('[6]3. Услуги по передаче'!$G$11*1000)+('[6]4. СН (Установленные)'!$E$11*1000)+'[6]5. Плата за УРП'!$D$6</f>
        <v>5813.5020002339907</v>
      </c>
      <c r="V91" s="25">
        <f>SUMIFS('[6]1. Отчет АТС'!$F:$F,'[6]1. Отчет АТС'!$A:$A,$A91,'[6]1. Отчет АТС'!$B:$B,20)+'[6]2. Иные услуги'!$D$11+('[6]3. Услуги по передаче'!$G$11*1000)+('[6]4. СН (Установленные)'!$E$11*1000)+'[6]5. Плата за УРП'!$D$6</f>
        <v>5834.3720002339905</v>
      </c>
      <c r="W91" s="25">
        <f>SUMIFS('[6]1. Отчет АТС'!$F:$F,'[6]1. Отчет АТС'!$A:$A,$A91,'[6]1. Отчет АТС'!$B:$B,21)+'[6]2. Иные услуги'!$D$11+('[6]3. Услуги по передаче'!$G$11*1000)+('[6]4. СН (Установленные)'!$E$11*1000)+'[6]5. Плата за УРП'!$D$6</f>
        <v>5795.3120002339911</v>
      </c>
      <c r="X91" s="25">
        <f>SUMIFS('[6]1. Отчет АТС'!$F:$F,'[6]1. Отчет АТС'!$A:$A,$A91,'[6]1. Отчет АТС'!$B:$B,22)+'[6]2. Иные услуги'!$D$11+('[6]3. Услуги по передаче'!$G$11*1000)+('[6]4. СН (Установленные)'!$E$11*1000)+'[6]5. Плата за УРП'!$D$6</f>
        <v>5738.4120002339914</v>
      </c>
      <c r="Y91" s="25">
        <f>SUMIFS('[6]1. Отчет АТС'!$F:$F,'[6]1. Отчет АТС'!$A:$A,$A91,'[6]1. Отчет АТС'!$B:$B,23)+'[6]2. Иные услуги'!$D$11+('[6]3. Услуги по передаче'!$G$11*1000)+('[6]4. СН (Установленные)'!$E$11*1000)+'[6]5. Плата за УРП'!$D$6</f>
        <v>5150.6220002339905</v>
      </c>
    </row>
    <row r="92" spans="1:25">
      <c r="A92" s="24">
        <v>45518</v>
      </c>
      <c r="B92" s="25">
        <f>SUMIFS('[6]1. Отчет АТС'!$F:$F,'[6]1. Отчет АТС'!$A:$A,$A92,'[6]1. Отчет АТС'!$B:$B,0)+'[6]2. Иные услуги'!$D$11+('[6]3. Услуги по передаче'!$G$11*1000)+('[6]4. СН (Установленные)'!$E$11*1000)+'[6]5. Плата за УРП'!$D$6</f>
        <v>4836.4120002339914</v>
      </c>
      <c r="C92" s="25">
        <f>SUMIFS('[6]1. Отчет АТС'!$F:$F,'[6]1. Отчет АТС'!$A:$A,$A92,'[6]1. Отчет АТС'!$B:$B,1)+'[6]2. Иные услуги'!$D$11+('[6]3. Услуги по передаче'!$G$11*1000)+('[6]4. СН (Установленные)'!$E$11*1000)+'[6]5. Плата за УРП'!$D$6</f>
        <v>4767.1320002339908</v>
      </c>
      <c r="D92" s="25">
        <f>SUMIFS('[6]1. Отчет АТС'!$F:$F,'[6]1. Отчет АТС'!$A:$A,$A92,'[6]1. Отчет АТС'!$B:$B,2)+'[6]2. Иные услуги'!$D$11+('[6]3. Услуги по передаче'!$G$11*1000)+('[6]4. СН (Установленные)'!$E$11*1000)+'[6]5. Плата за УРП'!$D$6</f>
        <v>4544.392000233991</v>
      </c>
      <c r="E92" s="25">
        <f>SUMIFS('[6]1. Отчет АТС'!$F:$F,'[6]1. Отчет АТС'!$A:$A,$A92,'[6]1. Отчет АТС'!$B:$B,3)+'[6]2. Иные услуги'!$D$11+('[6]3. Услуги по передаче'!$G$11*1000)+('[6]4. СН (Установленные)'!$E$11*1000)+'[6]5. Плата за УРП'!$D$6</f>
        <v>4416.0820002339915</v>
      </c>
      <c r="F92" s="25">
        <f>SUMIFS('[6]1. Отчет АТС'!$F:$F,'[6]1. Отчет АТС'!$A:$A,$A92,'[6]1. Отчет АТС'!$B:$B,4)+'[6]2. Иные услуги'!$D$11+('[6]3. Услуги по передаче'!$G$11*1000)+('[6]4. СН (Установленные)'!$E$11*1000)+'[6]5. Плата за УРП'!$D$6</f>
        <v>4446.642000233991</v>
      </c>
      <c r="G92" s="25">
        <f>SUMIFS('[6]1. Отчет АТС'!$F:$F,'[6]1. Отчет АТС'!$A:$A,$A92,'[6]1. Отчет АТС'!$B:$B,5)+'[6]2. Иные услуги'!$D$11+('[6]3. Услуги по передаче'!$G$11*1000)+('[6]4. СН (Установленные)'!$E$11*1000)+'[6]5. Плата за УРП'!$D$6</f>
        <v>4723.4820002339911</v>
      </c>
      <c r="H92" s="25">
        <f>SUMIFS('[6]1. Отчет АТС'!$F:$F,'[6]1. Отчет АТС'!$A:$A,$A92,'[6]1. Отчет АТС'!$B:$B,6)+'[6]2. Иные услуги'!$D$11+('[6]3. Услуги по передаче'!$G$11*1000)+('[6]4. СН (Установленные)'!$E$11*1000)+'[6]5. Плата за УРП'!$D$6</f>
        <v>4805.9120002339914</v>
      </c>
      <c r="I92" s="25">
        <f>SUMIFS('[6]1. Отчет АТС'!$F:$F,'[6]1. Отчет АТС'!$A:$A,$A92,'[6]1. Отчет АТС'!$B:$B,7)+'[6]2. Иные услуги'!$D$11+('[6]3. Услуги по передаче'!$G$11*1000)+('[6]4. СН (Установленные)'!$E$11*1000)+'[6]5. Плата за УРП'!$D$6</f>
        <v>5096.0620002339911</v>
      </c>
      <c r="J92" s="25">
        <f>SUMIFS('[6]1. Отчет АТС'!$F:$F,'[6]1. Отчет АТС'!$A:$A,$A92,'[6]1. Отчет АТС'!$B:$B,8)+'[6]2. Иные услуги'!$D$11+('[6]3. Услуги по передаче'!$G$11*1000)+('[6]4. СН (Установленные)'!$E$11*1000)+'[6]5. Плата за УРП'!$D$6</f>
        <v>5756.2520002339907</v>
      </c>
      <c r="K92" s="25">
        <f>SUMIFS('[6]1. Отчет АТС'!$F:$F,'[6]1. Отчет АТС'!$A:$A,$A92,'[6]1. Отчет АТС'!$B:$B,9)+'[6]2. Иные услуги'!$D$11+('[6]3. Услуги по передаче'!$G$11*1000)+('[6]4. СН (Установленные)'!$E$11*1000)+'[6]5. Плата за УРП'!$D$6</f>
        <v>5805.9520002339905</v>
      </c>
      <c r="L92" s="25">
        <f>SUMIFS('[6]1. Отчет АТС'!$F:$F,'[6]1. Отчет АТС'!$A:$A,$A92,'[6]1. Отчет АТС'!$B:$B,10)+'[6]2. Иные услуги'!$D$11+('[6]3. Услуги по передаче'!$G$11*1000)+('[6]4. СН (Установленные)'!$E$11*1000)+'[6]5. Плата за УРП'!$D$6</f>
        <v>5921.1320002339908</v>
      </c>
      <c r="M92" s="25">
        <f>SUMIFS('[6]1. Отчет АТС'!$F:$F,'[6]1. Отчет АТС'!$A:$A,$A92,'[6]1. Отчет АТС'!$B:$B,11)+'[6]2. Иные услуги'!$D$11+('[6]3. Услуги по передаче'!$G$11*1000)+('[6]4. СН (Установленные)'!$E$11*1000)+'[6]5. Плата за УРП'!$D$6</f>
        <v>5971.5920002339908</v>
      </c>
      <c r="N92" s="25">
        <f>SUMIFS('[6]1. Отчет АТС'!$F:$F,'[6]1. Отчет АТС'!$A:$A,$A92,'[6]1. Отчет АТС'!$B:$B,12)+'[6]2. Иные услуги'!$D$11+('[6]3. Услуги по передаче'!$G$11*1000)+('[6]4. СН (Установленные)'!$E$11*1000)+'[6]5. Плата за УРП'!$D$6</f>
        <v>6008.2720002339911</v>
      </c>
      <c r="O92" s="25">
        <f>SUMIFS('[6]1. Отчет АТС'!$F:$F,'[6]1. Отчет АТС'!$A:$A,$A92,'[6]1. Отчет АТС'!$B:$B,13)+'[6]2. Иные услуги'!$D$11+('[6]3. Услуги по передаче'!$G$11*1000)+('[6]4. СН (Установленные)'!$E$11*1000)+'[6]5. Плата за УРП'!$D$6</f>
        <v>6027.0520002339908</v>
      </c>
      <c r="P92" s="25">
        <f>SUMIFS('[6]1. Отчет АТС'!$F:$F,'[6]1. Отчет АТС'!$A:$A,$A92,'[6]1. Отчет АТС'!$B:$B,14)+'[6]2. Иные услуги'!$D$11+('[6]3. Услуги по передаче'!$G$11*1000)+('[6]4. СН (Установленные)'!$E$11*1000)+'[6]5. Плата за УРП'!$D$6</f>
        <v>6050.0320002339904</v>
      </c>
      <c r="Q92" s="25">
        <f>SUMIFS('[6]1. Отчет АТС'!$F:$F,'[6]1. Отчет АТС'!$A:$A,$A92,'[6]1. Отчет АТС'!$B:$B,15)+'[6]2. Иные услуги'!$D$11+('[6]3. Услуги по передаче'!$G$11*1000)+('[6]4. СН (Установленные)'!$E$11*1000)+'[6]5. Плата за УРП'!$D$6</f>
        <v>6040.5720002339913</v>
      </c>
      <c r="R92" s="25">
        <f>SUMIFS('[6]1. Отчет АТС'!$F:$F,'[6]1. Отчет АТС'!$A:$A,$A92,'[6]1. Отчет АТС'!$B:$B,16)+'[6]2. Иные услуги'!$D$11+('[6]3. Услуги по передаче'!$G$11*1000)+('[6]4. СН (Установленные)'!$E$11*1000)+'[6]5. Плата за УРП'!$D$6</f>
        <v>5848.5020002339907</v>
      </c>
      <c r="S92" s="25">
        <f>SUMIFS('[6]1. Отчет АТС'!$F:$F,'[6]1. Отчет АТС'!$A:$A,$A92,'[6]1. Отчет АТС'!$B:$B,17)+'[6]2. Иные услуги'!$D$11+('[6]3. Услуги по передаче'!$G$11*1000)+('[6]4. СН (Установленные)'!$E$11*1000)+'[6]5. Плата за УРП'!$D$6</f>
        <v>5829.5920002339908</v>
      </c>
      <c r="T92" s="25">
        <f>SUMIFS('[6]1. Отчет АТС'!$F:$F,'[6]1. Отчет АТС'!$A:$A,$A92,'[6]1. Отчет АТС'!$B:$B,18)+'[6]2. Иные услуги'!$D$11+('[6]3. Услуги по передаче'!$G$11*1000)+('[6]4. СН (Установленные)'!$E$11*1000)+'[6]5. Плата за УРП'!$D$6</f>
        <v>5888.4320002339909</v>
      </c>
      <c r="U92" s="25">
        <f>SUMIFS('[6]1. Отчет АТС'!$F:$F,'[6]1. Отчет АТС'!$A:$A,$A92,'[6]1. Отчет АТС'!$B:$B,19)+'[6]2. Иные услуги'!$D$11+('[6]3. Услуги по передаче'!$G$11*1000)+('[6]4. СН (Установленные)'!$E$11*1000)+'[6]5. Плата за УРП'!$D$6</f>
        <v>5790.4320002339909</v>
      </c>
      <c r="V92" s="25">
        <f>SUMIFS('[6]1. Отчет АТС'!$F:$F,'[6]1. Отчет АТС'!$A:$A,$A92,'[6]1. Отчет АТС'!$B:$B,20)+'[6]2. Иные услуги'!$D$11+('[6]3. Услуги по передаче'!$G$11*1000)+('[6]4. СН (Установленные)'!$E$11*1000)+'[6]5. Плата за УРП'!$D$6</f>
        <v>5777.3020002339908</v>
      </c>
      <c r="W92" s="25">
        <f>SUMIFS('[6]1. Отчет АТС'!$F:$F,'[6]1. Отчет АТС'!$A:$A,$A92,'[6]1. Отчет АТС'!$B:$B,21)+'[6]2. Иные услуги'!$D$11+('[6]3. Услуги по передаче'!$G$11*1000)+('[6]4. СН (Установленные)'!$E$11*1000)+'[6]5. Плата за УРП'!$D$6</f>
        <v>5762.2620002339909</v>
      </c>
      <c r="X92" s="25">
        <f>SUMIFS('[6]1. Отчет АТС'!$F:$F,'[6]1. Отчет АТС'!$A:$A,$A92,'[6]1. Отчет АТС'!$B:$B,22)+'[6]2. Иные услуги'!$D$11+('[6]3. Услуги по передаче'!$G$11*1000)+('[6]4. СН (Установленные)'!$E$11*1000)+'[6]5. Плата за УРП'!$D$6</f>
        <v>5683.6120002339912</v>
      </c>
      <c r="Y92" s="25">
        <f>SUMIFS('[6]1. Отчет АТС'!$F:$F,'[6]1. Отчет АТС'!$A:$A,$A92,'[6]1. Отчет АТС'!$B:$B,23)+'[6]2. Иные услуги'!$D$11+('[6]3. Услуги по передаче'!$G$11*1000)+('[6]4. СН (Установленные)'!$E$11*1000)+'[6]5. Плата за УРП'!$D$6</f>
        <v>5111.0120002339909</v>
      </c>
    </row>
    <row r="93" spans="1:25">
      <c r="A93" s="24">
        <v>45519</v>
      </c>
      <c r="B93" s="25">
        <f>SUMIFS('[6]1. Отчет АТС'!$F:$F,'[6]1. Отчет АТС'!$A:$A,$A93,'[6]1. Отчет АТС'!$B:$B,0)+'[6]2. Иные услуги'!$D$11+('[6]3. Услуги по передаче'!$G$11*1000)+('[6]4. СН (Установленные)'!$E$11*1000)+'[6]5. Плата за УРП'!$D$6</f>
        <v>4875.4420002339912</v>
      </c>
      <c r="C93" s="25">
        <f>SUMIFS('[6]1. Отчет АТС'!$F:$F,'[6]1. Отчет АТС'!$A:$A,$A93,'[6]1. Отчет АТС'!$B:$B,1)+'[6]2. Иные услуги'!$D$11+('[6]3. Услуги по передаче'!$G$11*1000)+('[6]4. СН (Установленные)'!$E$11*1000)+'[6]5. Плата за УРП'!$D$6</f>
        <v>4842.3620002339912</v>
      </c>
      <c r="D93" s="25">
        <f>SUMIFS('[6]1. Отчет АТС'!$F:$F,'[6]1. Отчет АТС'!$A:$A,$A93,'[6]1. Отчет АТС'!$B:$B,2)+'[6]2. Иные услуги'!$D$11+('[6]3. Услуги по передаче'!$G$11*1000)+('[6]4. СН (Установленные)'!$E$11*1000)+'[6]5. Плата за УРП'!$D$6</f>
        <v>4733.1920002339912</v>
      </c>
      <c r="E93" s="25">
        <f>SUMIFS('[6]1. Отчет АТС'!$F:$F,'[6]1. Отчет АТС'!$A:$A,$A93,'[6]1. Отчет АТС'!$B:$B,3)+'[6]2. Иные услуги'!$D$11+('[6]3. Услуги по передаче'!$G$11*1000)+('[6]4. СН (Установленные)'!$E$11*1000)+'[6]5. Плата за УРП'!$D$6</f>
        <v>4516.9420002339912</v>
      </c>
      <c r="F93" s="25">
        <f>SUMIFS('[6]1. Отчет АТС'!$F:$F,'[6]1. Отчет АТС'!$A:$A,$A93,'[6]1. Отчет АТС'!$B:$B,4)+'[6]2. Иные услуги'!$D$11+('[6]3. Услуги по передаче'!$G$11*1000)+('[6]4. СН (Установленные)'!$E$11*1000)+'[6]5. Плата за УРП'!$D$6</f>
        <v>4463.7720002339911</v>
      </c>
      <c r="G93" s="25">
        <f>SUMIFS('[6]1. Отчет АТС'!$F:$F,'[6]1. Отчет АТС'!$A:$A,$A93,'[6]1. Отчет АТС'!$B:$B,5)+'[6]2. Иные услуги'!$D$11+('[6]3. Услуги по передаче'!$G$11*1000)+('[6]4. СН (Установленные)'!$E$11*1000)+'[6]5. Плата за УРП'!$D$6</f>
        <v>4665.3020002339908</v>
      </c>
      <c r="H93" s="25">
        <f>SUMIFS('[6]1. Отчет АТС'!$F:$F,'[6]1. Отчет АТС'!$A:$A,$A93,'[6]1. Отчет АТС'!$B:$B,6)+'[6]2. Иные услуги'!$D$11+('[6]3. Услуги по передаче'!$G$11*1000)+('[6]4. СН (Установленные)'!$E$11*1000)+'[6]5. Плата за УРП'!$D$6</f>
        <v>4678.2520002339907</v>
      </c>
      <c r="I93" s="25">
        <f>SUMIFS('[6]1. Отчет АТС'!$F:$F,'[6]1. Отчет АТС'!$A:$A,$A93,'[6]1. Отчет АТС'!$B:$B,7)+'[6]2. Иные услуги'!$D$11+('[6]3. Услуги по передаче'!$G$11*1000)+('[6]4. СН (Установленные)'!$E$11*1000)+'[6]5. Плата за УРП'!$D$6</f>
        <v>4863.8820002339908</v>
      </c>
      <c r="J93" s="25">
        <f>SUMIFS('[6]1. Отчет АТС'!$F:$F,'[6]1. Отчет АТС'!$A:$A,$A93,'[6]1. Отчет АТС'!$B:$B,8)+'[6]2. Иные услуги'!$D$11+('[6]3. Услуги по передаче'!$G$11*1000)+('[6]4. СН (Установленные)'!$E$11*1000)+'[6]5. Плата за УРП'!$D$6</f>
        <v>5338.2120002339907</v>
      </c>
      <c r="K93" s="25">
        <f>SUMIFS('[6]1. Отчет АТС'!$F:$F,'[6]1. Отчет АТС'!$A:$A,$A93,'[6]1. Отчет АТС'!$B:$B,9)+'[6]2. Иные услуги'!$D$11+('[6]3. Услуги по передаче'!$G$11*1000)+('[6]4. СН (Установленные)'!$E$11*1000)+'[6]5. Плата за УРП'!$D$6</f>
        <v>5765.5220002339911</v>
      </c>
      <c r="L93" s="25">
        <f>SUMIFS('[6]1. Отчет АТС'!$F:$F,'[6]1. Отчет АТС'!$A:$A,$A93,'[6]1. Отчет АТС'!$B:$B,10)+'[6]2. Иные услуги'!$D$11+('[6]3. Услуги по передаче'!$G$11*1000)+('[6]4. СН (Установленные)'!$E$11*1000)+'[6]5. Плата за УРП'!$D$6</f>
        <v>5787.9020002339912</v>
      </c>
      <c r="M93" s="25">
        <f>SUMIFS('[6]1. Отчет АТС'!$F:$F,'[6]1. Отчет АТС'!$A:$A,$A93,'[6]1. Отчет АТС'!$B:$B,11)+'[6]2. Иные услуги'!$D$11+('[6]3. Услуги по передаче'!$G$11*1000)+('[6]4. СН (Установленные)'!$E$11*1000)+'[6]5. Плата за УРП'!$D$6</f>
        <v>5795.9920002339913</v>
      </c>
      <c r="N93" s="25">
        <f>SUMIFS('[6]1. Отчет АТС'!$F:$F,'[6]1. Отчет АТС'!$A:$A,$A93,'[6]1. Отчет АТС'!$B:$B,12)+'[6]2. Иные услуги'!$D$11+('[6]3. Услуги по передаче'!$G$11*1000)+('[6]4. СН (Установленные)'!$E$11*1000)+'[6]5. Плата за УРП'!$D$6</f>
        <v>5777.6920002339903</v>
      </c>
      <c r="O93" s="25">
        <f>SUMIFS('[6]1. Отчет АТС'!$F:$F,'[6]1. Отчет АТС'!$A:$A,$A93,'[6]1. Отчет АТС'!$B:$B,13)+'[6]2. Иные услуги'!$D$11+('[6]3. Услуги по передаче'!$G$11*1000)+('[6]4. СН (Установленные)'!$E$11*1000)+'[6]5. Плата за УРП'!$D$6</f>
        <v>5771.7020002339905</v>
      </c>
      <c r="P93" s="25">
        <f>SUMIFS('[6]1. Отчет АТС'!$F:$F,'[6]1. Отчет АТС'!$A:$A,$A93,'[6]1. Отчет АТС'!$B:$B,14)+'[6]2. Иные услуги'!$D$11+('[6]3. Услуги по передаче'!$G$11*1000)+('[6]4. СН (Установленные)'!$E$11*1000)+'[6]5. Плата за УРП'!$D$6</f>
        <v>5796.0820002339915</v>
      </c>
      <c r="Q93" s="25">
        <f>SUMIFS('[6]1. Отчет АТС'!$F:$F,'[6]1. Отчет АТС'!$A:$A,$A93,'[6]1. Отчет АТС'!$B:$B,15)+'[6]2. Иные услуги'!$D$11+('[6]3. Услуги по передаче'!$G$11*1000)+('[6]4. СН (Установленные)'!$E$11*1000)+'[6]5. Плата за УРП'!$D$6</f>
        <v>5804.642000233991</v>
      </c>
      <c r="R93" s="25">
        <f>SUMIFS('[6]1. Отчет АТС'!$F:$F,'[6]1. Отчет АТС'!$A:$A,$A93,'[6]1. Отчет АТС'!$B:$B,16)+'[6]2. Иные услуги'!$D$11+('[6]3. Услуги по передаче'!$G$11*1000)+('[6]4. СН (Установленные)'!$E$11*1000)+'[6]5. Плата за УРП'!$D$6</f>
        <v>5828.1920002339903</v>
      </c>
      <c r="S93" s="25">
        <f>SUMIFS('[6]1. Отчет АТС'!$F:$F,'[6]1. Отчет АТС'!$A:$A,$A93,'[6]1. Отчет АТС'!$B:$B,17)+'[6]2. Иные услуги'!$D$11+('[6]3. Услуги по передаче'!$G$11*1000)+('[6]4. СН (Установленные)'!$E$11*1000)+'[6]5. Плата за УРП'!$D$6</f>
        <v>5821.3220002339913</v>
      </c>
      <c r="T93" s="25">
        <f>SUMIFS('[6]1. Отчет АТС'!$F:$F,'[6]1. Отчет АТС'!$A:$A,$A93,'[6]1. Отчет АТС'!$B:$B,18)+'[6]2. Иные услуги'!$D$11+('[6]3. Услуги по передаче'!$G$11*1000)+('[6]4. СН (Установленные)'!$E$11*1000)+'[6]5. Плата за УРП'!$D$6</f>
        <v>5794.2820002339904</v>
      </c>
      <c r="U93" s="25">
        <f>SUMIFS('[6]1. Отчет АТС'!$F:$F,'[6]1. Отчет АТС'!$A:$A,$A93,'[6]1. Отчет АТС'!$B:$B,19)+'[6]2. Иные услуги'!$D$11+('[6]3. Услуги по передаче'!$G$11*1000)+('[6]4. СН (Установленные)'!$E$11*1000)+'[6]5. Плата за УРП'!$D$6</f>
        <v>5766.1320002339908</v>
      </c>
      <c r="V93" s="25">
        <f>SUMIFS('[6]1. Отчет АТС'!$F:$F,'[6]1. Отчет АТС'!$A:$A,$A93,'[6]1. Отчет АТС'!$B:$B,20)+'[6]2. Иные услуги'!$D$11+('[6]3. Услуги по передаче'!$G$11*1000)+('[6]4. СН (Установленные)'!$E$11*1000)+'[6]5. Плата за УРП'!$D$6</f>
        <v>5774.5320002339904</v>
      </c>
      <c r="W93" s="25">
        <f>SUMIFS('[6]1. Отчет АТС'!$F:$F,'[6]1. Отчет АТС'!$A:$A,$A93,'[6]1. Отчет АТС'!$B:$B,21)+'[6]2. Иные услуги'!$D$11+('[6]3. Услуги по передаче'!$G$11*1000)+('[6]4. СН (Установленные)'!$E$11*1000)+'[6]5. Плата за УРП'!$D$6</f>
        <v>5757.2620002339909</v>
      </c>
      <c r="X93" s="25">
        <f>SUMIFS('[6]1. Отчет АТС'!$F:$F,'[6]1. Отчет АТС'!$A:$A,$A93,'[6]1. Отчет АТС'!$B:$B,22)+'[6]2. Иные услуги'!$D$11+('[6]3. Услуги по передаче'!$G$11*1000)+('[6]4. СН (Установленные)'!$E$11*1000)+'[6]5. Плата за УРП'!$D$6</f>
        <v>5629.5020002339916</v>
      </c>
      <c r="Y93" s="25">
        <f>SUMIFS('[6]1. Отчет АТС'!$F:$F,'[6]1. Отчет АТС'!$A:$A,$A93,'[6]1. Отчет АТС'!$B:$B,23)+'[6]2. Иные услуги'!$D$11+('[6]3. Услуги по передаче'!$G$11*1000)+('[6]4. СН (Установленные)'!$E$11*1000)+'[6]5. Плата за УРП'!$D$6</f>
        <v>5109.0820002339915</v>
      </c>
    </row>
    <row r="94" spans="1:25">
      <c r="A94" s="24">
        <v>45520</v>
      </c>
      <c r="B94" s="25">
        <f>SUMIFS('[6]1. Отчет АТС'!$F:$F,'[6]1. Отчет АТС'!$A:$A,$A94,'[6]1. Отчет АТС'!$B:$B,0)+'[6]2. Иные услуги'!$D$11+('[6]3. Услуги по передаче'!$G$11*1000)+('[6]4. СН (Установленные)'!$E$11*1000)+'[6]5. Плата за УРП'!$D$6</f>
        <v>4840.3120002339911</v>
      </c>
      <c r="C94" s="25">
        <f>SUMIFS('[6]1. Отчет АТС'!$F:$F,'[6]1. Отчет АТС'!$A:$A,$A94,'[6]1. Отчет АТС'!$B:$B,1)+'[6]2. Иные услуги'!$D$11+('[6]3. Услуги по передаче'!$G$11*1000)+('[6]4. СН (Установленные)'!$E$11*1000)+'[6]5. Плата за УРП'!$D$6</f>
        <v>4791.5520002339908</v>
      </c>
      <c r="D94" s="25">
        <f>SUMIFS('[6]1. Отчет АТС'!$F:$F,'[6]1. Отчет АТС'!$A:$A,$A94,'[6]1. Отчет АТС'!$B:$B,2)+'[6]2. Иные услуги'!$D$11+('[6]3. Услуги по передаче'!$G$11*1000)+('[6]4. СН (Установленные)'!$E$11*1000)+'[6]5. Плата за УРП'!$D$6</f>
        <v>4685.9720002339909</v>
      </c>
      <c r="E94" s="25">
        <f>SUMIFS('[6]1. Отчет АТС'!$F:$F,'[6]1. Отчет АТС'!$A:$A,$A94,'[6]1. Отчет АТС'!$B:$B,3)+'[6]2. Иные услуги'!$D$11+('[6]3. Услуги по передаче'!$G$11*1000)+('[6]4. СН (Установленные)'!$E$11*1000)+'[6]5. Плата за УРП'!$D$6</f>
        <v>4474.1220002339905</v>
      </c>
      <c r="F94" s="25">
        <f>SUMIFS('[6]1. Отчет АТС'!$F:$F,'[6]1. Отчет АТС'!$A:$A,$A94,'[6]1. Отчет АТС'!$B:$B,4)+'[6]2. Иные услуги'!$D$11+('[6]3. Услуги по передаче'!$G$11*1000)+('[6]4. СН (Установленные)'!$E$11*1000)+'[6]5. Плата за УРП'!$D$6</f>
        <v>4345.4920002339913</v>
      </c>
      <c r="G94" s="25">
        <f>SUMIFS('[6]1. Отчет АТС'!$F:$F,'[6]1. Отчет АТС'!$A:$A,$A94,'[6]1. Отчет АТС'!$B:$B,5)+'[6]2. Иные услуги'!$D$11+('[6]3. Услуги по передаче'!$G$11*1000)+('[6]4. СН (Установленные)'!$E$11*1000)+'[6]5. Плата за УРП'!$D$6</f>
        <v>4607.9020002339912</v>
      </c>
      <c r="H94" s="25">
        <f>SUMIFS('[6]1. Отчет АТС'!$F:$F,'[6]1. Отчет АТС'!$A:$A,$A94,'[6]1. Отчет АТС'!$B:$B,6)+'[6]2. Иные услуги'!$D$11+('[6]3. Услуги по передаче'!$G$11*1000)+('[6]4. СН (Установленные)'!$E$11*1000)+'[6]5. Плата за УРП'!$D$6</f>
        <v>4552.9720002339909</v>
      </c>
      <c r="I94" s="25">
        <f>SUMIFS('[6]1. Отчет АТС'!$F:$F,'[6]1. Отчет АТС'!$A:$A,$A94,'[6]1. Отчет АТС'!$B:$B,7)+'[6]2. Иные услуги'!$D$11+('[6]3. Услуги по передаче'!$G$11*1000)+('[6]4. СН (Установленные)'!$E$11*1000)+'[6]5. Плата за УРП'!$D$6</f>
        <v>4737.1820002339909</v>
      </c>
      <c r="J94" s="25">
        <f>SUMIFS('[6]1. Отчет АТС'!$F:$F,'[6]1. Отчет АТС'!$A:$A,$A94,'[6]1. Отчет АТС'!$B:$B,8)+'[6]2. Иные услуги'!$D$11+('[6]3. Услуги по передаче'!$G$11*1000)+('[6]4. СН (Установленные)'!$E$11*1000)+'[6]5. Плата за УРП'!$D$6</f>
        <v>5136.5420002339906</v>
      </c>
      <c r="K94" s="25">
        <f>SUMIFS('[6]1. Отчет АТС'!$F:$F,'[6]1. Отчет АТС'!$A:$A,$A94,'[6]1. Отчет АТС'!$B:$B,9)+'[6]2. Иные услуги'!$D$11+('[6]3. Услуги по передаче'!$G$11*1000)+('[6]4. СН (Установленные)'!$E$11*1000)+'[6]5. Плата за УРП'!$D$6</f>
        <v>5700.5120002339909</v>
      </c>
      <c r="L94" s="25">
        <f>SUMIFS('[6]1. Отчет АТС'!$F:$F,'[6]1. Отчет АТС'!$A:$A,$A94,'[6]1. Отчет АТС'!$B:$B,10)+'[6]2. Иные услуги'!$D$11+('[6]3. Услуги по передаче'!$G$11*1000)+('[6]4. СН (Установленные)'!$E$11*1000)+'[6]5. Плата за УРП'!$D$6</f>
        <v>5763.7920002339906</v>
      </c>
      <c r="M94" s="25">
        <f>SUMIFS('[6]1. Отчет АТС'!$F:$F,'[6]1. Отчет АТС'!$A:$A,$A94,'[6]1. Отчет АТС'!$B:$B,11)+'[6]2. Иные услуги'!$D$11+('[6]3. Услуги по передаче'!$G$11*1000)+('[6]4. СН (Установленные)'!$E$11*1000)+'[6]5. Плата за УРП'!$D$6</f>
        <v>5766.4020002339912</v>
      </c>
      <c r="N94" s="25">
        <f>SUMIFS('[6]1. Отчет АТС'!$F:$F,'[6]1. Отчет АТС'!$A:$A,$A94,'[6]1. Отчет АТС'!$B:$B,12)+'[6]2. Иные услуги'!$D$11+('[6]3. Услуги по передаче'!$G$11*1000)+('[6]4. СН (Установленные)'!$E$11*1000)+'[6]5. Плата за УРП'!$D$6</f>
        <v>5773.5120002339909</v>
      </c>
      <c r="O94" s="25">
        <f>SUMIFS('[6]1. Отчет АТС'!$F:$F,'[6]1. Отчет АТС'!$A:$A,$A94,'[6]1. Отчет АТС'!$B:$B,13)+'[6]2. Иные услуги'!$D$11+('[6]3. Услуги по передаче'!$G$11*1000)+('[6]4. СН (Установленные)'!$E$11*1000)+'[6]5. Плата за УРП'!$D$6</f>
        <v>5761.9620002339907</v>
      </c>
      <c r="P94" s="25">
        <f>SUMIFS('[6]1. Отчет АТС'!$F:$F,'[6]1. Отчет АТС'!$A:$A,$A94,'[6]1. Отчет АТС'!$B:$B,14)+'[6]2. Иные услуги'!$D$11+('[6]3. Услуги по передаче'!$G$11*1000)+('[6]4. СН (Установленные)'!$E$11*1000)+'[6]5. Плата за УРП'!$D$6</f>
        <v>5768.8720002339905</v>
      </c>
      <c r="Q94" s="25">
        <f>SUMIFS('[6]1. Отчет АТС'!$F:$F,'[6]1. Отчет АТС'!$A:$A,$A94,'[6]1. Отчет АТС'!$B:$B,15)+'[6]2. Иные услуги'!$D$11+('[6]3. Услуги по передаче'!$G$11*1000)+('[6]4. СН (Установленные)'!$E$11*1000)+'[6]5. Плата за УРП'!$D$6</f>
        <v>5766.4020002339912</v>
      </c>
      <c r="R94" s="25">
        <f>SUMIFS('[6]1. Отчет АТС'!$F:$F,'[6]1. Отчет АТС'!$A:$A,$A94,'[6]1. Отчет АТС'!$B:$B,16)+'[6]2. Иные услуги'!$D$11+('[6]3. Услуги по передаче'!$G$11*1000)+('[6]4. СН (Установленные)'!$E$11*1000)+'[6]5. Плата за УРП'!$D$6</f>
        <v>5778.6520002339912</v>
      </c>
      <c r="S94" s="25">
        <f>SUMIFS('[6]1. Отчет АТС'!$F:$F,'[6]1. Отчет АТС'!$A:$A,$A94,'[6]1. Отчет АТС'!$B:$B,17)+'[6]2. Иные услуги'!$D$11+('[6]3. Услуги по передаче'!$G$11*1000)+('[6]4. СН (Установленные)'!$E$11*1000)+'[6]5. Плата за УРП'!$D$6</f>
        <v>5777.2820002339904</v>
      </c>
      <c r="T94" s="25">
        <f>SUMIFS('[6]1. Отчет АТС'!$F:$F,'[6]1. Отчет АТС'!$A:$A,$A94,'[6]1. Отчет АТС'!$B:$B,18)+'[6]2. Иные услуги'!$D$11+('[6]3. Услуги по передаче'!$G$11*1000)+('[6]4. СН (Установленные)'!$E$11*1000)+'[6]5. Плата за УРП'!$D$6</f>
        <v>5782.0620002339911</v>
      </c>
      <c r="U94" s="25">
        <f>SUMIFS('[6]1. Отчет АТС'!$F:$F,'[6]1. Отчет АТС'!$A:$A,$A94,'[6]1. Отчет АТС'!$B:$B,19)+'[6]2. Иные услуги'!$D$11+('[6]3. Услуги по передаче'!$G$11*1000)+('[6]4. СН (Установленные)'!$E$11*1000)+'[6]5. Плата за УРП'!$D$6</f>
        <v>5768.7920002339906</v>
      </c>
      <c r="V94" s="25">
        <f>SUMIFS('[6]1. Отчет АТС'!$F:$F,'[6]1. Отчет АТС'!$A:$A,$A94,'[6]1. Отчет АТС'!$B:$B,20)+'[6]2. Иные услуги'!$D$11+('[6]3. Услуги по передаче'!$G$11*1000)+('[6]4. СН (Установленные)'!$E$11*1000)+'[6]5. Плата за УРП'!$D$6</f>
        <v>5780.352000233991</v>
      </c>
      <c r="W94" s="25">
        <f>SUMIFS('[6]1. Отчет АТС'!$F:$F,'[6]1. Отчет АТС'!$A:$A,$A94,'[6]1. Отчет АТС'!$B:$B,21)+'[6]2. Иные услуги'!$D$11+('[6]3. Услуги по передаче'!$G$11*1000)+('[6]4. СН (Установленные)'!$E$11*1000)+'[6]5. Плата за УРП'!$D$6</f>
        <v>5754.0920002339908</v>
      </c>
      <c r="X94" s="25">
        <f>SUMIFS('[6]1. Отчет АТС'!$F:$F,'[6]1. Отчет АТС'!$A:$A,$A94,'[6]1. Отчет АТС'!$B:$B,22)+'[6]2. Иные услуги'!$D$11+('[6]3. Услуги по передаче'!$G$11*1000)+('[6]4. СН (Установленные)'!$E$11*1000)+'[6]5. Плата за УРП'!$D$6</f>
        <v>5534.4920002339913</v>
      </c>
      <c r="Y94" s="25">
        <f>SUMIFS('[6]1. Отчет АТС'!$F:$F,'[6]1. Отчет АТС'!$A:$A,$A94,'[6]1. Отчет АТС'!$B:$B,23)+'[6]2. Иные услуги'!$D$11+('[6]3. Услуги по передаче'!$G$11*1000)+('[6]4. СН (Установленные)'!$E$11*1000)+'[6]5. Плата за УРП'!$D$6</f>
        <v>5115.8320002339915</v>
      </c>
    </row>
    <row r="95" spans="1:25">
      <c r="A95" s="24">
        <v>45521</v>
      </c>
      <c r="B95" s="25">
        <f>SUMIFS('[6]1. Отчет АТС'!$F:$F,'[6]1. Отчет АТС'!$A:$A,$A95,'[6]1. Отчет АТС'!$B:$B,0)+'[6]2. Иные услуги'!$D$11+('[6]3. Услуги по передаче'!$G$11*1000)+('[6]4. СН (Установленные)'!$E$11*1000)+'[6]5. Плата за УРП'!$D$6</f>
        <v>4898.392000233991</v>
      </c>
      <c r="C95" s="25">
        <f>SUMIFS('[6]1. Отчет АТС'!$F:$F,'[6]1. Отчет АТС'!$A:$A,$A95,'[6]1. Отчет АТС'!$B:$B,1)+'[6]2. Иные услуги'!$D$11+('[6]3. Услуги по передаче'!$G$11*1000)+('[6]4. СН (Установленные)'!$E$11*1000)+'[6]5. Плата за УРП'!$D$6</f>
        <v>4830.2220002339909</v>
      </c>
      <c r="D95" s="25">
        <f>SUMIFS('[6]1. Отчет АТС'!$F:$F,'[6]1. Отчет АТС'!$A:$A,$A95,'[6]1. Отчет АТС'!$B:$B,2)+'[6]2. Иные услуги'!$D$11+('[6]3. Услуги по передаче'!$G$11*1000)+('[6]4. СН (Установленные)'!$E$11*1000)+'[6]5. Плата за УРП'!$D$6</f>
        <v>4739.8020002339908</v>
      </c>
      <c r="E95" s="25">
        <f>SUMIFS('[6]1. Отчет АТС'!$F:$F,'[6]1. Отчет АТС'!$A:$A,$A95,'[6]1. Отчет АТС'!$B:$B,3)+'[6]2. Иные услуги'!$D$11+('[6]3. Услуги по передаче'!$G$11*1000)+('[6]4. СН (Установленные)'!$E$11*1000)+'[6]5. Плата за УРП'!$D$6</f>
        <v>4626.0720002339913</v>
      </c>
      <c r="F95" s="25">
        <f>SUMIFS('[6]1. Отчет АТС'!$F:$F,'[6]1. Отчет АТС'!$A:$A,$A95,'[6]1. Отчет АТС'!$B:$B,4)+'[6]2. Иные услуги'!$D$11+('[6]3. Услуги по передаче'!$G$11*1000)+('[6]4. СН (Установленные)'!$E$11*1000)+'[6]5. Плата за УРП'!$D$6</f>
        <v>4691.8420002339908</v>
      </c>
      <c r="G95" s="25">
        <f>SUMIFS('[6]1. Отчет АТС'!$F:$F,'[6]1. Отчет АТС'!$A:$A,$A95,'[6]1. Отчет АТС'!$B:$B,5)+'[6]2. Иные услуги'!$D$11+('[6]3. Услуги по передаче'!$G$11*1000)+('[6]4. СН (Установленные)'!$E$11*1000)+'[6]5. Плата за УРП'!$D$6</f>
        <v>4804.6820002339909</v>
      </c>
      <c r="H95" s="25">
        <f>SUMIFS('[6]1. Отчет АТС'!$F:$F,'[6]1. Отчет АТС'!$A:$A,$A95,'[6]1. Отчет АТС'!$B:$B,6)+'[6]2. Иные услуги'!$D$11+('[6]3. Услуги по передаче'!$G$11*1000)+('[6]4. СН (Установленные)'!$E$11*1000)+'[6]5. Плата за УРП'!$D$6</f>
        <v>4885.2220002339909</v>
      </c>
      <c r="I95" s="25">
        <f>SUMIFS('[6]1. Отчет АТС'!$F:$F,'[6]1. Отчет АТС'!$A:$A,$A95,'[6]1. Отчет АТС'!$B:$B,7)+'[6]2. Иные услуги'!$D$11+('[6]3. Услуги по передаче'!$G$11*1000)+('[6]4. СН (Установленные)'!$E$11*1000)+'[6]5. Плата за УРП'!$D$6</f>
        <v>5117.2620002339909</v>
      </c>
      <c r="J95" s="25">
        <f>SUMIFS('[6]1. Отчет АТС'!$F:$F,'[6]1. Отчет АТС'!$A:$A,$A95,'[6]1. Отчет АТС'!$B:$B,8)+'[6]2. Иные услуги'!$D$11+('[6]3. Услуги по передаче'!$G$11*1000)+('[6]4. СН (Установленные)'!$E$11*1000)+'[6]5. Плата за УРП'!$D$6</f>
        <v>5718.1820002339909</v>
      </c>
      <c r="K95" s="25">
        <f>SUMIFS('[6]1. Отчет АТС'!$F:$F,'[6]1. Отчет АТС'!$A:$A,$A95,'[6]1. Отчет АТС'!$B:$B,9)+'[6]2. Иные услуги'!$D$11+('[6]3. Услуги по передаче'!$G$11*1000)+('[6]4. СН (Установленные)'!$E$11*1000)+'[6]5. Плата за УРП'!$D$6</f>
        <v>5775.5720002339913</v>
      </c>
      <c r="L95" s="25">
        <f>SUMIFS('[6]1. Отчет АТС'!$F:$F,'[6]1. Отчет АТС'!$A:$A,$A95,'[6]1. Отчет АТС'!$B:$B,10)+'[6]2. Иные услуги'!$D$11+('[6]3. Услуги по передаче'!$G$11*1000)+('[6]4. СН (Установленные)'!$E$11*1000)+'[6]5. Плата за УРП'!$D$6</f>
        <v>5791.8020002339908</v>
      </c>
      <c r="M95" s="25">
        <f>SUMIFS('[6]1. Отчет АТС'!$F:$F,'[6]1. Отчет АТС'!$A:$A,$A95,'[6]1. Отчет АТС'!$B:$B,11)+'[6]2. Иные услуги'!$D$11+('[6]3. Услуги по передаче'!$G$11*1000)+('[6]4. СН (Установленные)'!$E$11*1000)+'[6]5. Плата за УРП'!$D$6</f>
        <v>5795.2620002339909</v>
      </c>
      <c r="N95" s="25">
        <f>SUMIFS('[6]1. Отчет АТС'!$F:$F,'[6]1. Отчет АТС'!$A:$A,$A95,'[6]1. Отчет АТС'!$B:$B,12)+'[6]2. Иные услуги'!$D$11+('[6]3. Услуги по передаче'!$G$11*1000)+('[6]4. СН (Установленные)'!$E$11*1000)+'[6]5. Плата за УРП'!$D$6</f>
        <v>5793.2620002339909</v>
      </c>
      <c r="O95" s="25">
        <f>SUMIFS('[6]1. Отчет АТС'!$F:$F,'[6]1. Отчет АТС'!$A:$A,$A95,'[6]1. Отчет АТС'!$B:$B,13)+'[6]2. Иные услуги'!$D$11+('[6]3. Услуги по передаче'!$G$11*1000)+('[6]4. СН (Установленные)'!$E$11*1000)+'[6]5. Плата за УРП'!$D$6</f>
        <v>5790.2720002339911</v>
      </c>
      <c r="P95" s="25">
        <f>SUMIFS('[6]1. Отчет АТС'!$F:$F,'[6]1. Отчет АТС'!$A:$A,$A95,'[6]1. Отчет АТС'!$B:$B,14)+'[6]2. Иные услуги'!$D$11+('[6]3. Услуги по передаче'!$G$11*1000)+('[6]4. СН (Установленные)'!$E$11*1000)+'[6]5. Плата за УРП'!$D$6</f>
        <v>5798.1220002339905</v>
      </c>
      <c r="Q95" s="25">
        <f>SUMIFS('[6]1. Отчет АТС'!$F:$F,'[6]1. Отчет АТС'!$A:$A,$A95,'[6]1. Отчет АТС'!$B:$B,15)+'[6]2. Иные услуги'!$D$11+('[6]3. Услуги по передаче'!$G$11*1000)+('[6]4. СН (Установленные)'!$E$11*1000)+'[6]5. Плата за УРП'!$D$6</f>
        <v>5796.2920002339906</v>
      </c>
      <c r="R95" s="25">
        <f>SUMIFS('[6]1. Отчет АТС'!$F:$F,'[6]1. Отчет АТС'!$A:$A,$A95,'[6]1. Отчет АТС'!$B:$B,16)+'[6]2. Иные услуги'!$D$11+('[6]3. Услуги по передаче'!$G$11*1000)+('[6]4. СН (Установленные)'!$E$11*1000)+'[6]5. Плата за УРП'!$D$6</f>
        <v>5800.8720002339905</v>
      </c>
      <c r="S95" s="25">
        <f>SUMIFS('[6]1. Отчет АТС'!$F:$F,'[6]1. Отчет АТС'!$A:$A,$A95,'[6]1. Отчет АТС'!$B:$B,17)+'[6]2. Иные услуги'!$D$11+('[6]3. Услуги по передаче'!$G$11*1000)+('[6]4. СН (Установленные)'!$E$11*1000)+'[6]5. Плата за УРП'!$D$6</f>
        <v>5798.6520002339912</v>
      </c>
      <c r="T95" s="25">
        <f>SUMIFS('[6]1. Отчет АТС'!$F:$F,'[6]1. Отчет АТС'!$A:$A,$A95,'[6]1. Отчет АТС'!$B:$B,18)+'[6]2. Иные услуги'!$D$11+('[6]3. Услуги по передаче'!$G$11*1000)+('[6]4. СН (Установленные)'!$E$11*1000)+'[6]5. Плата за УРП'!$D$6</f>
        <v>5792.9620002339907</v>
      </c>
      <c r="U95" s="25">
        <f>SUMIFS('[6]1. Отчет АТС'!$F:$F,'[6]1. Отчет АТС'!$A:$A,$A95,'[6]1. Отчет АТС'!$B:$B,19)+'[6]2. Иные услуги'!$D$11+('[6]3. Услуги по передаче'!$G$11*1000)+('[6]4. СН (Установленные)'!$E$11*1000)+'[6]5. Плата за УРП'!$D$6</f>
        <v>5776.8420002339908</v>
      </c>
      <c r="V95" s="25">
        <f>SUMIFS('[6]1. Отчет АТС'!$F:$F,'[6]1. Отчет АТС'!$A:$A,$A95,'[6]1. Отчет АТС'!$B:$B,20)+'[6]2. Иные услуги'!$D$11+('[6]3. Услуги по передаче'!$G$11*1000)+('[6]4. СН (Установленные)'!$E$11*1000)+'[6]5. Плата за УРП'!$D$6</f>
        <v>5779.4220002339907</v>
      </c>
      <c r="W95" s="25">
        <f>SUMIFS('[6]1. Отчет АТС'!$F:$F,'[6]1. Отчет АТС'!$A:$A,$A95,'[6]1. Отчет АТС'!$B:$B,21)+'[6]2. Иные услуги'!$D$11+('[6]3. Услуги по передаче'!$G$11*1000)+('[6]4. СН (Установленные)'!$E$11*1000)+'[6]5. Плата за УРП'!$D$6</f>
        <v>5771.1220002339905</v>
      </c>
      <c r="X95" s="25">
        <f>SUMIFS('[6]1. Отчет АТС'!$F:$F,'[6]1. Отчет АТС'!$A:$A,$A95,'[6]1. Отчет АТС'!$B:$B,22)+'[6]2. Иные услуги'!$D$11+('[6]3. Услуги по передаче'!$G$11*1000)+('[6]4. СН (Установленные)'!$E$11*1000)+'[6]5. Плата за УРП'!$D$6</f>
        <v>5489.0720002339913</v>
      </c>
      <c r="Y95" s="25">
        <f>SUMIFS('[6]1. Отчет АТС'!$F:$F,'[6]1. Отчет АТС'!$A:$A,$A95,'[6]1. Отчет АТС'!$B:$B,23)+'[6]2. Иные услуги'!$D$11+('[6]3. Услуги по передаче'!$G$11*1000)+('[6]4. СН (Установленные)'!$E$11*1000)+'[6]5. Плата за УРП'!$D$6</f>
        <v>5111.2820002339913</v>
      </c>
    </row>
    <row r="96" spans="1:25">
      <c r="A96" s="24">
        <v>45522</v>
      </c>
      <c r="B96" s="25">
        <f>SUMIFS('[6]1. Отчет АТС'!$F:$F,'[6]1. Отчет АТС'!$A:$A,$A96,'[6]1. Отчет АТС'!$B:$B,0)+'[6]2. Иные услуги'!$D$11+('[6]3. Услуги по передаче'!$G$11*1000)+('[6]4. СН (Установленные)'!$E$11*1000)+'[6]5. Плата за УРП'!$D$6</f>
        <v>4888.8020002339908</v>
      </c>
      <c r="C96" s="25">
        <f>SUMIFS('[6]1. Отчет АТС'!$F:$F,'[6]1. Отчет АТС'!$A:$A,$A96,'[6]1. Отчет АТС'!$B:$B,1)+'[6]2. Иные услуги'!$D$11+('[6]3. Услуги по передаче'!$G$11*1000)+('[6]4. СН (Установленные)'!$E$11*1000)+'[6]5. Плата за УРП'!$D$6</f>
        <v>4799.1720002339916</v>
      </c>
      <c r="D96" s="25">
        <f>SUMIFS('[6]1. Отчет АТС'!$F:$F,'[6]1. Отчет АТС'!$A:$A,$A96,'[6]1. Отчет АТС'!$B:$B,2)+'[6]2. Иные услуги'!$D$11+('[6]3. Услуги по передаче'!$G$11*1000)+('[6]4. СН (Установленные)'!$E$11*1000)+'[6]5. Плата за УРП'!$D$6</f>
        <v>4628.5120002339909</v>
      </c>
      <c r="E96" s="25">
        <f>SUMIFS('[6]1. Отчет АТС'!$F:$F,'[6]1. Отчет АТС'!$A:$A,$A96,'[6]1. Отчет АТС'!$B:$B,3)+'[6]2. Иные услуги'!$D$11+('[6]3. Услуги по передаче'!$G$11*1000)+('[6]4. СН (Установленные)'!$E$11*1000)+'[6]5. Плата за УРП'!$D$6</f>
        <v>4565.5620002339911</v>
      </c>
      <c r="F96" s="25">
        <f>SUMIFS('[6]1. Отчет АТС'!$F:$F,'[6]1. Отчет АТС'!$A:$A,$A96,'[6]1. Отчет АТС'!$B:$B,4)+'[6]2. Иные услуги'!$D$11+('[6]3. Услуги по передаче'!$G$11*1000)+('[6]4. СН (Установленные)'!$E$11*1000)+'[6]5. Плата за УРП'!$D$6</f>
        <v>4550.2120002339907</v>
      </c>
      <c r="G96" s="25">
        <f>SUMIFS('[6]1. Отчет АТС'!$F:$F,'[6]1. Отчет АТС'!$A:$A,$A96,'[6]1. Отчет АТС'!$B:$B,5)+'[6]2. Иные услуги'!$D$11+('[6]3. Услуги по передаче'!$G$11*1000)+('[6]4. СН (Установленные)'!$E$11*1000)+'[6]5. Плата за УРП'!$D$6</f>
        <v>4781.6820002339909</v>
      </c>
      <c r="H96" s="25">
        <f>SUMIFS('[6]1. Отчет АТС'!$F:$F,'[6]1. Отчет АТС'!$A:$A,$A96,'[6]1. Отчет АТС'!$B:$B,6)+'[6]2. Иные услуги'!$D$11+('[6]3. Услуги по передаче'!$G$11*1000)+('[6]4. СН (Установленные)'!$E$11*1000)+'[6]5. Плата за УРП'!$D$6</f>
        <v>4883.2820002339913</v>
      </c>
      <c r="I96" s="25">
        <f>SUMIFS('[6]1. Отчет АТС'!$F:$F,'[6]1. Отчет АТС'!$A:$A,$A96,'[6]1. Отчет АТС'!$B:$B,7)+'[6]2. Иные услуги'!$D$11+('[6]3. Услуги по передаче'!$G$11*1000)+('[6]4. СН (Установленные)'!$E$11*1000)+'[6]5. Плата за УРП'!$D$6</f>
        <v>5193.7820002339913</v>
      </c>
      <c r="J96" s="25">
        <f>SUMIFS('[6]1. Отчет АТС'!$F:$F,'[6]1. Отчет АТС'!$A:$A,$A96,'[6]1. Отчет АТС'!$B:$B,8)+'[6]2. Иные услуги'!$D$11+('[6]3. Услуги по передаче'!$G$11*1000)+('[6]4. СН (Установленные)'!$E$11*1000)+'[6]5. Плата за УРП'!$D$6</f>
        <v>5762.4320002339909</v>
      </c>
      <c r="K96" s="25">
        <f>SUMIFS('[6]1. Отчет АТС'!$F:$F,'[6]1. Отчет АТС'!$A:$A,$A96,'[6]1. Отчет АТС'!$B:$B,9)+'[6]2. Иные услуги'!$D$11+('[6]3. Услуги по передаче'!$G$11*1000)+('[6]4. СН (Установленные)'!$E$11*1000)+'[6]5. Плата за УРП'!$D$6</f>
        <v>5807.5020002339907</v>
      </c>
      <c r="L96" s="25">
        <f>SUMIFS('[6]1. Отчет АТС'!$F:$F,'[6]1. Отчет АТС'!$A:$A,$A96,'[6]1. Отчет АТС'!$B:$B,10)+'[6]2. Иные услуги'!$D$11+('[6]3. Услуги по передаче'!$G$11*1000)+('[6]4. СН (Установленные)'!$E$11*1000)+'[6]5. Плата за УРП'!$D$6</f>
        <v>5880.7320002339911</v>
      </c>
      <c r="M96" s="25">
        <f>SUMIFS('[6]1. Отчет АТС'!$F:$F,'[6]1. Отчет АТС'!$A:$A,$A96,'[6]1. Отчет АТС'!$B:$B,11)+'[6]2. Иные услуги'!$D$11+('[6]3. Услуги по передаче'!$G$11*1000)+('[6]4. СН (Установленные)'!$E$11*1000)+'[6]5. Плата за УРП'!$D$6</f>
        <v>5900.7020002339905</v>
      </c>
      <c r="N96" s="25">
        <f>SUMIFS('[6]1. Отчет АТС'!$F:$F,'[6]1. Отчет АТС'!$A:$A,$A96,'[6]1. Отчет АТС'!$B:$B,12)+'[6]2. Иные услуги'!$D$11+('[6]3. Услуги по передаче'!$G$11*1000)+('[6]4. СН (Установленные)'!$E$11*1000)+'[6]5. Плата за УРП'!$D$6</f>
        <v>5905.1220002339905</v>
      </c>
      <c r="O96" s="25">
        <f>SUMIFS('[6]1. Отчет АТС'!$F:$F,'[6]1. Отчет АТС'!$A:$A,$A96,'[6]1. Отчет АТС'!$B:$B,13)+'[6]2. Иные услуги'!$D$11+('[6]3. Услуги по передаче'!$G$11*1000)+('[6]4. СН (Установленные)'!$E$11*1000)+'[6]5. Плата за УРП'!$D$6</f>
        <v>5937.7320002339911</v>
      </c>
      <c r="P96" s="25">
        <f>SUMIFS('[6]1. Отчет АТС'!$F:$F,'[6]1. Отчет АТС'!$A:$A,$A96,'[6]1. Отчет АТС'!$B:$B,14)+'[6]2. Иные услуги'!$D$11+('[6]3. Услуги по передаче'!$G$11*1000)+('[6]4. СН (Установленные)'!$E$11*1000)+'[6]5. Плата за УРП'!$D$6</f>
        <v>5981.3720002339905</v>
      </c>
      <c r="Q96" s="25">
        <f>SUMIFS('[6]1. Отчет АТС'!$F:$F,'[6]1. Отчет АТС'!$A:$A,$A96,'[6]1. Отчет АТС'!$B:$B,15)+'[6]2. Иные услуги'!$D$11+('[6]3. Услуги по передаче'!$G$11*1000)+('[6]4. СН (Установленные)'!$E$11*1000)+'[6]5. Плата за УРП'!$D$6</f>
        <v>5913.2720002339911</v>
      </c>
      <c r="R96" s="25">
        <f>SUMIFS('[6]1. Отчет АТС'!$F:$F,'[6]1. Отчет АТС'!$A:$A,$A96,'[6]1. Отчет АТС'!$B:$B,16)+'[6]2. Иные услуги'!$D$11+('[6]3. Услуги по передаче'!$G$11*1000)+('[6]4. СН (Установленные)'!$E$11*1000)+'[6]5. Плата за УРП'!$D$6</f>
        <v>5916.0620002339911</v>
      </c>
      <c r="S96" s="25">
        <f>SUMIFS('[6]1. Отчет АТС'!$F:$F,'[6]1. Отчет АТС'!$A:$A,$A96,'[6]1. Отчет АТС'!$B:$B,17)+'[6]2. Иные услуги'!$D$11+('[6]3. Услуги по передаче'!$G$11*1000)+('[6]4. СН (Установленные)'!$E$11*1000)+'[6]5. Плата за УРП'!$D$6</f>
        <v>5916.3620002339903</v>
      </c>
      <c r="T96" s="25">
        <f>SUMIFS('[6]1. Отчет АТС'!$F:$F,'[6]1. Отчет АТС'!$A:$A,$A96,'[6]1. Отчет АТС'!$B:$B,18)+'[6]2. Иные услуги'!$D$11+('[6]3. Услуги по передаче'!$G$11*1000)+('[6]4. СН (Установленные)'!$E$11*1000)+'[6]5. Плата за УРП'!$D$6</f>
        <v>5917.102000233991</v>
      </c>
      <c r="U96" s="25">
        <f>SUMIFS('[6]1. Отчет АТС'!$F:$F,'[6]1. Отчет АТС'!$A:$A,$A96,'[6]1. Отчет АТС'!$B:$B,19)+'[6]2. Иные услуги'!$D$11+('[6]3. Услуги по передаче'!$G$11*1000)+('[6]4. СН (Установленные)'!$E$11*1000)+'[6]5. Плата за УРП'!$D$6</f>
        <v>5836.642000233991</v>
      </c>
      <c r="V96" s="25">
        <f>SUMIFS('[6]1. Отчет АТС'!$F:$F,'[6]1. Отчет АТС'!$A:$A,$A96,'[6]1. Отчет АТС'!$B:$B,20)+'[6]2. Иные услуги'!$D$11+('[6]3. Услуги по передаче'!$G$11*1000)+('[6]4. СН (Установленные)'!$E$11*1000)+'[6]5. Плата за УРП'!$D$6</f>
        <v>5840.6820002339909</v>
      </c>
      <c r="W96" s="25">
        <f>SUMIFS('[6]1. Отчет АТС'!$F:$F,'[6]1. Отчет АТС'!$A:$A,$A96,'[6]1. Отчет АТС'!$B:$B,21)+'[6]2. Иные услуги'!$D$11+('[6]3. Услуги по передаче'!$G$11*1000)+('[6]4. СН (Установленные)'!$E$11*1000)+'[6]5. Плата за УРП'!$D$6</f>
        <v>5800.3620002339903</v>
      </c>
      <c r="X96" s="25">
        <f>SUMIFS('[6]1. Отчет АТС'!$F:$F,'[6]1. Отчет АТС'!$A:$A,$A96,'[6]1. Отчет АТС'!$B:$B,22)+'[6]2. Иные услуги'!$D$11+('[6]3. Услуги по передаче'!$G$11*1000)+('[6]4. СН (Установленные)'!$E$11*1000)+'[6]5. Плата за УРП'!$D$6</f>
        <v>5742.2020002339905</v>
      </c>
      <c r="Y96" s="25">
        <f>SUMIFS('[6]1. Отчет АТС'!$F:$F,'[6]1. Отчет АТС'!$A:$A,$A96,'[6]1. Отчет АТС'!$B:$B,23)+'[6]2. Иные услуги'!$D$11+('[6]3. Услуги по передаче'!$G$11*1000)+('[6]4. СН (Установленные)'!$E$11*1000)+'[6]5. Плата за УРП'!$D$6</f>
        <v>5187.7920002339906</v>
      </c>
    </row>
    <row r="97" spans="1:25">
      <c r="A97" s="24">
        <v>45523</v>
      </c>
      <c r="B97" s="25">
        <f>SUMIFS('[6]1. Отчет АТС'!$F:$F,'[6]1. Отчет АТС'!$A:$A,$A97,'[6]1. Отчет АТС'!$B:$B,0)+'[6]2. Иные услуги'!$D$11+('[6]3. Услуги по передаче'!$G$11*1000)+('[6]4. СН (Установленные)'!$E$11*1000)+'[6]5. Плата за УРП'!$D$6</f>
        <v>4914.2420002339913</v>
      </c>
      <c r="C97" s="25">
        <f>SUMIFS('[6]1. Отчет АТС'!$F:$F,'[6]1. Отчет АТС'!$A:$A,$A97,'[6]1. Отчет АТС'!$B:$B,1)+'[6]2. Иные услуги'!$D$11+('[6]3. Услуги по передаче'!$G$11*1000)+('[6]4. СН (Установленные)'!$E$11*1000)+'[6]5. Плата за УРП'!$D$6</f>
        <v>4866.4020002339912</v>
      </c>
      <c r="D97" s="25">
        <f>SUMIFS('[6]1. Отчет АТС'!$F:$F,'[6]1. Отчет АТС'!$A:$A,$A97,'[6]1. Отчет АТС'!$B:$B,2)+'[6]2. Иные услуги'!$D$11+('[6]3. Услуги по передаче'!$G$11*1000)+('[6]4. СН (Установленные)'!$E$11*1000)+'[6]5. Плата за УРП'!$D$6</f>
        <v>4662.2120002339907</v>
      </c>
      <c r="E97" s="25">
        <f>SUMIFS('[6]1. Отчет АТС'!$F:$F,'[6]1. Отчет АТС'!$A:$A,$A97,'[6]1. Отчет АТС'!$B:$B,3)+'[6]2. Иные услуги'!$D$11+('[6]3. Услуги по передаче'!$G$11*1000)+('[6]4. СН (Установленные)'!$E$11*1000)+'[6]5. Плата за УРП'!$D$6</f>
        <v>4518.142000233991</v>
      </c>
      <c r="F97" s="25">
        <f>SUMIFS('[6]1. Отчет АТС'!$F:$F,'[6]1. Отчет АТС'!$A:$A,$A97,'[6]1. Отчет АТС'!$B:$B,4)+'[6]2. Иные услуги'!$D$11+('[6]3. Услуги по передаче'!$G$11*1000)+('[6]4. СН (Установленные)'!$E$11*1000)+'[6]5. Плата за УРП'!$D$6</f>
        <v>4501.6320002339908</v>
      </c>
      <c r="G97" s="25">
        <f>SUMIFS('[6]1. Отчет АТС'!$F:$F,'[6]1. Отчет АТС'!$A:$A,$A97,'[6]1. Отчет АТС'!$B:$B,5)+'[6]2. Иные услуги'!$D$11+('[6]3. Услуги по передаче'!$G$11*1000)+('[6]4. СН (Установленные)'!$E$11*1000)+'[6]5. Плата за УРП'!$D$6</f>
        <v>4808.7620002339909</v>
      </c>
      <c r="H97" s="25">
        <f>SUMIFS('[6]1. Отчет АТС'!$F:$F,'[6]1. Отчет АТС'!$A:$A,$A97,'[6]1. Отчет АТС'!$B:$B,6)+'[6]2. Иные услуги'!$D$11+('[6]3. Услуги по передаче'!$G$11*1000)+('[6]4. СН (Установленные)'!$E$11*1000)+'[6]5. Плата за УРП'!$D$6</f>
        <v>4904.0520002339908</v>
      </c>
      <c r="I97" s="25">
        <f>SUMIFS('[6]1. Отчет АТС'!$F:$F,'[6]1. Отчет АТС'!$A:$A,$A97,'[6]1. Отчет АТС'!$B:$B,7)+'[6]2. Иные услуги'!$D$11+('[6]3. Услуги по передаче'!$G$11*1000)+('[6]4. СН (Установленные)'!$E$11*1000)+'[6]5. Плата за УРП'!$D$6</f>
        <v>5235.8620002339912</v>
      </c>
      <c r="J97" s="25">
        <f>SUMIFS('[6]1. Отчет АТС'!$F:$F,'[6]1. Отчет АТС'!$A:$A,$A97,'[6]1. Отчет АТС'!$B:$B,8)+'[6]2. Иные услуги'!$D$11+('[6]3. Услуги по передаче'!$G$11*1000)+('[6]4. СН (Установленные)'!$E$11*1000)+'[6]5. Плата за УРП'!$D$6</f>
        <v>5788.9920002339913</v>
      </c>
      <c r="K97" s="25">
        <f>SUMIFS('[6]1. Отчет АТС'!$F:$F,'[6]1. Отчет АТС'!$A:$A,$A97,'[6]1. Отчет АТС'!$B:$B,9)+'[6]2. Иные услуги'!$D$11+('[6]3. Услуги по передаче'!$G$11*1000)+('[6]4. СН (Установленные)'!$E$11*1000)+'[6]5. Плата за УРП'!$D$6</f>
        <v>5899.6120002339903</v>
      </c>
      <c r="L97" s="25">
        <f>SUMIFS('[6]1. Отчет АТС'!$F:$F,'[6]1. Отчет АТС'!$A:$A,$A97,'[6]1. Отчет АТС'!$B:$B,10)+'[6]2. Иные услуги'!$D$11+('[6]3. Услуги по передаче'!$G$11*1000)+('[6]4. СН (Установленные)'!$E$11*1000)+'[6]5. Плата за УРП'!$D$6</f>
        <v>6022.1720002339907</v>
      </c>
      <c r="M97" s="25">
        <f>SUMIFS('[6]1. Отчет АТС'!$F:$F,'[6]1. Отчет АТС'!$A:$A,$A97,'[6]1. Отчет АТС'!$B:$B,11)+'[6]2. Иные услуги'!$D$11+('[6]3. Услуги по передаче'!$G$11*1000)+('[6]4. СН (Установленные)'!$E$11*1000)+'[6]5. Плата за УРП'!$D$6</f>
        <v>6063.8620002339903</v>
      </c>
      <c r="N97" s="25">
        <f>SUMIFS('[6]1. Отчет АТС'!$F:$F,'[6]1. Отчет АТС'!$A:$A,$A97,'[6]1. Отчет АТС'!$B:$B,12)+'[6]2. Иные услуги'!$D$11+('[6]3. Услуги по передаче'!$G$11*1000)+('[6]4. СН (Установленные)'!$E$11*1000)+'[6]5. Плата за УРП'!$D$6</f>
        <v>6079.1720002339907</v>
      </c>
      <c r="O97" s="25">
        <f>SUMIFS('[6]1. Отчет АТС'!$F:$F,'[6]1. Отчет АТС'!$A:$A,$A97,'[6]1. Отчет АТС'!$B:$B,13)+'[6]2. Иные услуги'!$D$11+('[6]3. Услуги по передаче'!$G$11*1000)+('[6]4. СН (Установленные)'!$E$11*1000)+'[6]5. Плата за УРП'!$D$6</f>
        <v>6095.9520002339905</v>
      </c>
      <c r="P97" s="25">
        <f>SUMIFS('[6]1. Отчет АТС'!$F:$F,'[6]1. Отчет АТС'!$A:$A,$A97,'[6]1. Отчет АТС'!$B:$B,14)+'[6]2. Иные услуги'!$D$11+('[6]3. Услуги по передаче'!$G$11*1000)+('[6]4. СН (Установленные)'!$E$11*1000)+'[6]5. Плата за УРП'!$D$6</f>
        <v>6129.3120002339911</v>
      </c>
      <c r="Q97" s="25">
        <f>SUMIFS('[6]1. Отчет АТС'!$F:$F,'[6]1. Отчет АТС'!$A:$A,$A97,'[6]1. Отчет АТС'!$B:$B,15)+'[6]2. Иные услуги'!$D$11+('[6]3. Услуги по передаче'!$G$11*1000)+('[6]4. СН (Установленные)'!$E$11*1000)+'[6]5. Плата за УРП'!$D$6</f>
        <v>6147.0020002339907</v>
      </c>
      <c r="R97" s="25">
        <f>SUMIFS('[6]1. Отчет АТС'!$F:$F,'[6]1. Отчет АТС'!$A:$A,$A97,'[6]1. Отчет АТС'!$B:$B,16)+'[6]2. Иные услуги'!$D$11+('[6]3. Услуги по передаче'!$G$11*1000)+('[6]4. СН (Установленные)'!$E$11*1000)+'[6]5. Плата за УРП'!$D$6</f>
        <v>6154.3820002339908</v>
      </c>
      <c r="S97" s="25">
        <f>SUMIFS('[6]1. Отчет АТС'!$F:$F,'[6]1. Отчет АТС'!$A:$A,$A97,'[6]1. Отчет АТС'!$B:$B,17)+'[6]2. Иные услуги'!$D$11+('[6]3. Услуги по передаче'!$G$11*1000)+('[6]4. СН (Установленные)'!$E$11*1000)+'[6]5. Плата за УРП'!$D$6</f>
        <v>6162.0920002339908</v>
      </c>
      <c r="T97" s="25">
        <f>SUMIFS('[6]1. Отчет АТС'!$F:$F,'[6]1. Отчет АТС'!$A:$A,$A97,'[6]1. Отчет АТС'!$B:$B,18)+'[6]2. Иные услуги'!$D$11+('[6]3. Услуги по передаче'!$G$11*1000)+('[6]4. СН (Установленные)'!$E$11*1000)+'[6]5. Плата за УРП'!$D$6</f>
        <v>6095.2320002339911</v>
      </c>
      <c r="U97" s="25">
        <f>SUMIFS('[6]1. Отчет АТС'!$F:$F,'[6]1. Отчет АТС'!$A:$A,$A97,'[6]1. Отчет АТС'!$B:$B,19)+'[6]2. Иные услуги'!$D$11+('[6]3. Услуги по передаче'!$G$11*1000)+('[6]4. СН (Установленные)'!$E$11*1000)+'[6]5. Плата за УРП'!$D$6</f>
        <v>5978.4320002339909</v>
      </c>
      <c r="V97" s="25">
        <f>SUMIFS('[6]1. Отчет АТС'!$F:$F,'[6]1. Отчет АТС'!$A:$A,$A97,'[6]1. Отчет АТС'!$B:$B,20)+'[6]2. Иные услуги'!$D$11+('[6]3. Услуги по передаче'!$G$11*1000)+('[6]4. СН (Установленные)'!$E$11*1000)+'[6]5. Плата за УРП'!$D$6</f>
        <v>6002.8120002339911</v>
      </c>
      <c r="W97" s="25">
        <f>SUMIFS('[6]1. Отчет АТС'!$F:$F,'[6]1. Отчет АТС'!$A:$A,$A97,'[6]1. Отчет АТС'!$B:$B,21)+'[6]2. Иные услуги'!$D$11+('[6]3. Услуги по передаче'!$G$11*1000)+('[6]4. СН (Установленные)'!$E$11*1000)+'[6]5. Плата за УРП'!$D$6</f>
        <v>5934.2820002339904</v>
      </c>
      <c r="X97" s="25">
        <f>SUMIFS('[6]1. Отчет АТС'!$F:$F,'[6]1. Отчет АТС'!$A:$A,$A97,'[6]1. Отчет АТС'!$B:$B,22)+'[6]2. Иные услуги'!$D$11+('[6]3. Услуги по передаче'!$G$11*1000)+('[6]4. СН (Установленные)'!$E$11*1000)+'[6]5. Плата за УРП'!$D$6</f>
        <v>5771.9520002339905</v>
      </c>
      <c r="Y97" s="25">
        <f>SUMIFS('[6]1. Отчет АТС'!$F:$F,'[6]1. Отчет АТС'!$A:$A,$A97,'[6]1. Отчет АТС'!$B:$B,23)+'[6]2. Иные услуги'!$D$11+('[6]3. Услуги по передаче'!$G$11*1000)+('[6]4. СН (Установленные)'!$E$11*1000)+'[6]5. Плата за УРП'!$D$6</f>
        <v>5252.4020002339912</v>
      </c>
    </row>
    <row r="98" spans="1:25">
      <c r="A98" s="24">
        <v>45524</v>
      </c>
      <c r="B98" s="25">
        <f>SUMIFS('[6]1. Отчет АТС'!$F:$F,'[6]1. Отчет АТС'!$A:$A,$A98,'[6]1. Отчет АТС'!$B:$B,0)+'[6]2. Иные услуги'!$D$11+('[6]3. Услуги по передаче'!$G$11*1000)+('[6]4. СН (Установленные)'!$E$11*1000)+'[6]5. Плата за УРП'!$D$6</f>
        <v>4932.5520002339908</v>
      </c>
      <c r="C98" s="25">
        <f>SUMIFS('[6]1. Отчет АТС'!$F:$F,'[6]1. Отчет АТС'!$A:$A,$A98,'[6]1. Отчет АТС'!$B:$B,1)+'[6]2. Иные услуги'!$D$11+('[6]3. Услуги по передаче'!$G$11*1000)+('[6]4. СН (Установленные)'!$E$11*1000)+'[6]5. Плата за УРП'!$D$6</f>
        <v>4890.0520002339908</v>
      </c>
      <c r="D98" s="25">
        <f>SUMIFS('[6]1. Отчет АТС'!$F:$F,'[6]1. Отчет АТС'!$A:$A,$A98,'[6]1. Отчет АТС'!$B:$B,2)+'[6]2. Иные услуги'!$D$11+('[6]3. Услуги по передаче'!$G$11*1000)+('[6]4. СН (Установленные)'!$E$11*1000)+'[6]5. Плата за УРП'!$D$6</f>
        <v>4677.9120002339914</v>
      </c>
      <c r="E98" s="25">
        <f>SUMIFS('[6]1. Отчет АТС'!$F:$F,'[6]1. Отчет АТС'!$A:$A,$A98,'[6]1. Отчет АТС'!$B:$B,3)+'[6]2. Иные услуги'!$D$11+('[6]3. Услуги по передаче'!$G$11*1000)+('[6]4. СН (Установленные)'!$E$11*1000)+'[6]5. Плата за УРП'!$D$6</f>
        <v>4569.2720002339911</v>
      </c>
      <c r="F98" s="25">
        <f>SUMIFS('[6]1. Отчет АТС'!$F:$F,'[6]1. Отчет АТС'!$A:$A,$A98,'[6]1. Отчет АТС'!$B:$B,4)+'[6]2. Иные услуги'!$D$11+('[6]3. Услуги по передаче'!$G$11*1000)+('[6]4. СН (Установленные)'!$E$11*1000)+'[6]5. Плата за УРП'!$D$6</f>
        <v>4509.9320002339909</v>
      </c>
      <c r="G98" s="25">
        <f>SUMIFS('[6]1. Отчет АТС'!$F:$F,'[6]1. Отчет АТС'!$A:$A,$A98,'[6]1. Отчет АТС'!$B:$B,5)+'[6]2. Иные услуги'!$D$11+('[6]3. Услуги по передаче'!$G$11*1000)+('[6]4. СН (Установленные)'!$E$11*1000)+'[6]5. Плата за УРП'!$D$6</f>
        <v>4701.1820002339909</v>
      </c>
      <c r="H98" s="25">
        <f>SUMIFS('[6]1. Отчет АТС'!$F:$F,'[6]1. Отчет АТС'!$A:$A,$A98,'[6]1. Отчет АТС'!$B:$B,6)+'[6]2. Иные услуги'!$D$11+('[6]3. Услуги по передаче'!$G$11*1000)+('[6]4. СН (Установленные)'!$E$11*1000)+'[6]5. Плата за УРП'!$D$6</f>
        <v>4836.7620002339909</v>
      </c>
      <c r="I98" s="25">
        <f>SUMIFS('[6]1. Отчет АТС'!$F:$F,'[6]1. Отчет АТС'!$A:$A,$A98,'[6]1. Отчет АТС'!$B:$B,7)+'[6]2. Иные услуги'!$D$11+('[6]3. Услуги по передаче'!$G$11*1000)+('[6]4. СН (Установленные)'!$E$11*1000)+'[6]5. Плата за УРП'!$D$6</f>
        <v>5127.8020002339908</v>
      </c>
      <c r="J98" s="25">
        <f>SUMIFS('[6]1. Отчет АТС'!$F:$F,'[6]1. Отчет АТС'!$A:$A,$A98,'[6]1. Отчет АТС'!$B:$B,8)+'[6]2. Иные услуги'!$D$11+('[6]3. Услуги по передаче'!$G$11*1000)+('[6]4. СН (Установленные)'!$E$11*1000)+'[6]5. Плата за УРП'!$D$6</f>
        <v>5767.9420002339903</v>
      </c>
      <c r="K98" s="25">
        <f>SUMIFS('[6]1. Отчет АТС'!$F:$F,'[6]1. Отчет АТС'!$A:$A,$A98,'[6]1. Отчет АТС'!$B:$B,9)+'[6]2. Иные услуги'!$D$11+('[6]3. Услуги по передаче'!$G$11*1000)+('[6]4. СН (Установленные)'!$E$11*1000)+'[6]5. Плата за УРП'!$D$6</f>
        <v>5794.8020002339908</v>
      </c>
      <c r="L98" s="25">
        <f>SUMIFS('[6]1. Отчет АТС'!$F:$F,'[6]1. Отчет АТС'!$A:$A,$A98,'[6]1. Отчет АТС'!$B:$B,10)+'[6]2. Иные услуги'!$D$11+('[6]3. Услуги по передаче'!$G$11*1000)+('[6]4. СН (Установленные)'!$E$11*1000)+'[6]5. Плата за УРП'!$D$6</f>
        <v>5841.2420002339913</v>
      </c>
      <c r="M98" s="25">
        <f>SUMIFS('[6]1. Отчет АТС'!$F:$F,'[6]1. Отчет АТС'!$A:$A,$A98,'[6]1. Отчет АТС'!$B:$B,11)+'[6]2. Иные услуги'!$D$11+('[6]3. Услуги по передаче'!$G$11*1000)+('[6]4. СН (Установленные)'!$E$11*1000)+'[6]5. Плата за УРП'!$D$6</f>
        <v>5876.7720002339911</v>
      </c>
      <c r="N98" s="25">
        <f>SUMIFS('[6]1. Отчет АТС'!$F:$F,'[6]1. Отчет АТС'!$A:$A,$A98,'[6]1. Отчет АТС'!$B:$B,12)+'[6]2. Иные услуги'!$D$11+('[6]3. Услуги по передаче'!$G$11*1000)+('[6]4. СН (Установленные)'!$E$11*1000)+'[6]5. Плата за УРП'!$D$6</f>
        <v>5904.8320002339915</v>
      </c>
      <c r="O98" s="25">
        <f>SUMIFS('[6]1. Отчет АТС'!$F:$F,'[6]1. Отчет АТС'!$A:$A,$A98,'[6]1. Отчет АТС'!$B:$B,13)+'[6]2. Иные услуги'!$D$11+('[6]3. Услуги по передаче'!$G$11*1000)+('[6]4. СН (Установленные)'!$E$11*1000)+'[6]5. Плата за УРП'!$D$6</f>
        <v>5866.4720002339909</v>
      </c>
      <c r="P98" s="25">
        <f>SUMIFS('[6]1. Отчет АТС'!$F:$F,'[6]1. Отчет АТС'!$A:$A,$A98,'[6]1. Отчет АТС'!$B:$B,14)+'[6]2. Иные услуги'!$D$11+('[6]3. Услуги по передаче'!$G$11*1000)+('[6]4. СН (Установленные)'!$E$11*1000)+'[6]5. Плата за УРП'!$D$6</f>
        <v>5882.352000233991</v>
      </c>
      <c r="Q98" s="25">
        <f>SUMIFS('[6]1. Отчет АТС'!$F:$F,'[6]1. Отчет АТС'!$A:$A,$A98,'[6]1. Отчет АТС'!$B:$B,15)+'[6]2. Иные услуги'!$D$11+('[6]3. Услуги по передаче'!$G$11*1000)+('[6]4. СН (Установленные)'!$E$11*1000)+'[6]5. Плата за УРП'!$D$6</f>
        <v>5889.6220002339905</v>
      </c>
      <c r="R98" s="25">
        <f>SUMIFS('[6]1. Отчет АТС'!$F:$F,'[6]1. Отчет АТС'!$A:$A,$A98,'[6]1. Отчет АТС'!$B:$B,16)+'[6]2. Иные услуги'!$D$11+('[6]3. Услуги по передаче'!$G$11*1000)+('[6]4. СН (Установленные)'!$E$11*1000)+'[6]5. Плата за УРП'!$D$6</f>
        <v>5873.7620002339909</v>
      </c>
      <c r="S98" s="25">
        <f>SUMIFS('[6]1. Отчет АТС'!$F:$F,'[6]1. Отчет АТС'!$A:$A,$A98,'[6]1. Отчет АТС'!$B:$B,17)+'[6]2. Иные услуги'!$D$11+('[6]3. Услуги по передаче'!$G$11*1000)+('[6]4. СН (Установленные)'!$E$11*1000)+'[6]5. Плата за УРП'!$D$6</f>
        <v>5871.3420002339908</v>
      </c>
      <c r="T98" s="25">
        <f>SUMIFS('[6]1. Отчет АТС'!$F:$F,'[6]1. Отчет АТС'!$A:$A,$A98,'[6]1. Отчет АТС'!$B:$B,18)+'[6]2. Иные услуги'!$D$11+('[6]3. Услуги по передаче'!$G$11*1000)+('[6]4. СН (Установленные)'!$E$11*1000)+'[6]5. Плата за УРП'!$D$6</f>
        <v>5820.8020002339908</v>
      </c>
      <c r="U98" s="25">
        <f>SUMIFS('[6]1. Отчет АТС'!$F:$F,'[6]1. Отчет АТС'!$A:$A,$A98,'[6]1. Отчет АТС'!$B:$B,19)+'[6]2. Иные услуги'!$D$11+('[6]3. Услуги по передаче'!$G$11*1000)+('[6]4. СН (Установленные)'!$E$11*1000)+'[6]5. Плата за УРП'!$D$6</f>
        <v>5801.2620002339909</v>
      </c>
      <c r="V98" s="25">
        <f>SUMIFS('[6]1. Отчет АТС'!$F:$F,'[6]1. Отчет АТС'!$A:$A,$A98,'[6]1. Отчет АТС'!$B:$B,20)+'[6]2. Иные услуги'!$D$11+('[6]3. Услуги по передаче'!$G$11*1000)+('[6]4. СН (Установленные)'!$E$11*1000)+'[6]5. Плата за УРП'!$D$6</f>
        <v>5796.5220002339911</v>
      </c>
      <c r="W98" s="25">
        <f>SUMIFS('[6]1. Отчет АТС'!$F:$F,'[6]1. Отчет АТС'!$A:$A,$A98,'[6]1. Отчет АТС'!$B:$B,21)+'[6]2. Иные услуги'!$D$11+('[6]3. Услуги по передаче'!$G$11*1000)+('[6]4. СН (Установленные)'!$E$11*1000)+'[6]5. Плата за УРП'!$D$6</f>
        <v>5778.9820002339911</v>
      </c>
      <c r="X98" s="25">
        <f>SUMIFS('[6]1. Отчет АТС'!$F:$F,'[6]1. Отчет АТС'!$A:$A,$A98,'[6]1. Отчет АТС'!$B:$B,22)+'[6]2. Иные услуги'!$D$11+('[6]3. Услуги по передаче'!$G$11*1000)+('[6]4. СН (Установленные)'!$E$11*1000)+'[6]5. Плата за УРП'!$D$6</f>
        <v>5342.3120002339911</v>
      </c>
      <c r="Y98" s="25">
        <f>SUMIFS('[6]1. Отчет АТС'!$F:$F,'[6]1. Отчет АТС'!$A:$A,$A98,'[6]1. Отчет АТС'!$B:$B,23)+'[6]2. Иные услуги'!$D$11+('[6]3. Услуги по передаче'!$G$11*1000)+('[6]4. СН (Установленные)'!$E$11*1000)+'[6]5. Плата за УРП'!$D$6</f>
        <v>4997.1720002339916</v>
      </c>
    </row>
    <row r="99" spans="1:25">
      <c r="A99" s="24">
        <v>45525</v>
      </c>
      <c r="B99" s="25">
        <f>SUMIFS('[6]1. Отчет АТС'!$F:$F,'[6]1. Отчет АТС'!$A:$A,$A99,'[6]1. Отчет АТС'!$B:$B,0)+'[6]2. Иные услуги'!$D$11+('[6]3. Услуги по передаче'!$G$11*1000)+('[6]4. СН (Установленные)'!$E$11*1000)+'[6]5. Плата за УРП'!$D$6</f>
        <v>4775.2020002339914</v>
      </c>
      <c r="C99" s="25">
        <f>SUMIFS('[6]1. Отчет АТС'!$F:$F,'[6]1. Отчет АТС'!$A:$A,$A99,'[6]1. Отчет АТС'!$B:$B,1)+'[6]2. Иные услуги'!$D$11+('[6]3. Услуги по передаче'!$G$11*1000)+('[6]4. СН (Установленные)'!$E$11*1000)+'[6]5. Плата за УРП'!$D$6</f>
        <v>4625.8620002339912</v>
      </c>
      <c r="D99" s="25">
        <f>SUMIFS('[6]1. Отчет АТС'!$F:$F,'[6]1. Отчет АТС'!$A:$A,$A99,'[6]1. Отчет АТС'!$B:$B,2)+'[6]2. Иные услуги'!$D$11+('[6]3. Услуги по передаче'!$G$11*1000)+('[6]4. СН (Установленные)'!$E$11*1000)+'[6]5. Плата за УРП'!$D$6</f>
        <v>4430.2120002339907</v>
      </c>
      <c r="E99" s="25">
        <f>SUMIFS('[6]1. Отчет АТС'!$F:$F,'[6]1. Отчет АТС'!$A:$A,$A99,'[6]1. Отчет АТС'!$B:$B,3)+'[6]2. Иные услуги'!$D$11+('[6]3. Услуги по передаче'!$G$11*1000)+('[6]4. СН (Установленные)'!$E$11*1000)+'[6]5. Плата за УРП'!$D$6</f>
        <v>3809.2520002339911</v>
      </c>
      <c r="F99" s="25">
        <f>SUMIFS('[6]1. Отчет АТС'!$F:$F,'[6]1. Отчет АТС'!$A:$A,$A99,'[6]1. Отчет АТС'!$B:$B,4)+'[6]2. Иные услуги'!$D$11+('[6]3. Услуги по передаче'!$G$11*1000)+('[6]4. СН (Установленные)'!$E$11*1000)+'[6]5. Плата за УРП'!$D$6</f>
        <v>3903.3420002339913</v>
      </c>
      <c r="G99" s="25">
        <f>SUMIFS('[6]1. Отчет АТС'!$F:$F,'[6]1. Отчет АТС'!$A:$A,$A99,'[6]1. Отчет АТС'!$B:$B,5)+'[6]2. Иные услуги'!$D$11+('[6]3. Услуги по передаче'!$G$11*1000)+('[6]4. СН (Установленные)'!$E$11*1000)+'[6]5. Плата за УРП'!$D$6</f>
        <v>3722.9220002339912</v>
      </c>
      <c r="H99" s="25">
        <f>SUMIFS('[6]1. Отчет АТС'!$F:$F,'[6]1. Отчет АТС'!$A:$A,$A99,'[6]1. Отчет АТС'!$B:$B,6)+'[6]2. Иные услуги'!$D$11+('[6]3. Услуги по передаче'!$G$11*1000)+('[6]4. СН (Установленные)'!$E$11*1000)+'[6]5. Плата за УРП'!$D$6</f>
        <v>4672.7320002339911</v>
      </c>
      <c r="I99" s="25">
        <f>SUMIFS('[6]1. Отчет АТС'!$F:$F,'[6]1. Отчет АТС'!$A:$A,$A99,'[6]1. Отчет АТС'!$B:$B,7)+'[6]2. Иные услуги'!$D$11+('[6]3. Услуги по передаче'!$G$11*1000)+('[6]4. СН (Установленные)'!$E$11*1000)+'[6]5. Плата за УРП'!$D$6</f>
        <v>4898.5320002339913</v>
      </c>
      <c r="J99" s="25">
        <f>SUMIFS('[6]1. Отчет АТС'!$F:$F,'[6]1. Отчет АТС'!$A:$A,$A99,'[6]1. Отчет АТС'!$B:$B,8)+'[6]2. Иные услуги'!$D$11+('[6]3. Услуги по передаче'!$G$11*1000)+('[6]4. СН (Установленные)'!$E$11*1000)+'[6]5. Плата за УРП'!$D$6</f>
        <v>5246.5220002339911</v>
      </c>
      <c r="K99" s="25">
        <f>SUMIFS('[6]1. Отчет АТС'!$F:$F,'[6]1. Отчет АТС'!$A:$A,$A99,'[6]1. Отчет АТС'!$B:$B,9)+'[6]2. Иные услуги'!$D$11+('[6]3. Услуги по передаче'!$G$11*1000)+('[6]4. СН (Установленные)'!$E$11*1000)+'[6]5. Плата за УРП'!$D$6</f>
        <v>5575.602000233991</v>
      </c>
      <c r="L99" s="25">
        <f>SUMIFS('[6]1. Отчет АТС'!$F:$F,'[6]1. Отчет АТС'!$A:$A,$A99,'[6]1. Отчет АТС'!$B:$B,10)+'[6]2. Иные услуги'!$D$11+('[6]3. Услуги по передаче'!$G$11*1000)+('[6]4. СН (Установленные)'!$E$11*1000)+'[6]5. Плата за УРП'!$D$6</f>
        <v>5651.5120002339909</v>
      </c>
      <c r="M99" s="25">
        <f>SUMIFS('[6]1. Отчет АТС'!$F:$F,'[6]1. Отчет АТС'!$A:$A,$A99,'[6]1. Отчет АТС'!$B:$B,11)+'[6]2. Иные услуги'!$D$11+('[6]3. Услуги по передаче'!$G$11*1000)+('[6]4. СН (Установленные)'!$E$11*1000)+'[6]5. Плата за УРП'!$D$6</f>
        <v>5674.8720002339905</v>
      </c>
      <c r="N99" s="25">
        <f>SUMIFS('[6]1. Отчет АТС'!$F:$F,'[6]1. Отчет АТС'!$A:$A,$A99,'[6]1. Отчет АТС'!$B:$B,12)+'[6]2. Иные услуги'!$D$11+('[6]3. Услуги по передаче'!$G$11*1000)+('[6]4. СН (Установленные)'!$E$11*1000)+'[6]5. Плата за УРП'!$D$6</f>
        <v>5391.2820002339913</v>
      </c>
      <c r="O99" s="25">
        <f>SUMIFS('[6]1. Отчет АТС'!$F:$F,'[6]1. Отчет АТС'!$A:$A,$A99,'[6]1. Отчет АТС'!$B:$B,13)+'[6]2. Иные услуги'!$D$11+('[6]3. Услуги по передаче'!$G$11*1000)+('[6]4. СН (Установленные)'!$E$11*1000)+'[6]5. Плата за УРП'!$D$6</f>
        <v>5681.8820002339908</v>
      </c>
      <c r="P99" s="25">
        <f>SUMIFS('[6]1. Отчет АТС'!$F:$F,'[6]1. Отчет АТС'!$A:$A,$A99,'[6]1. Отчет АТС'!$B:$B,14)+'[6]2. Иные услуги'!$D$11+('[6]3. Услуги по передаче'!$G$11*1000)+('[6]4. СН (Установленные)'!$E$11*1000)+'[6]5. Плата за УРП'!$D$6</f>
        <v>5720.3120002339911</v>
      </c>
      <c r="Q99" s="25">
        <f>SUMIFS('[6]1. Отчет АТС'!$F:$F,'[6]1. Отчет АТС'!$A:$A,$A99,'[6]1. Отчет АТС'!$B:$B,15)+'[6]2. Иные услуги'!$D$11+('[6]3. Услуги по передаче'!$G$11*1000)+('[6]4. СН (Установленные)'!$E$11*1000)+'[6]5. Плата за УРП'!$D$6</f>
        <v>5737.4820002339911</v>
      </c>
      <c r="R99" s="25">
        <f>SUMIFS('[6]1. Отчет АТС'!$F:$F,'[6]1. Отчет АТС'!$A:$A,$A99,'[6]1. Отчет АТС'!$B:$B,16)+'[6]2. Иные услуги'!$D$11+('[6]3. Услуги по передаче'!$G$11*1000)+('[6]4. СН (Установленные)'!$E$11*1000)+'[6]5. Плата за УРП'!$D$6</f>
        <v>5728.9220002339916</v>
      </c>
      <c r="S99" s="25">
        <f>SUMIFS('[6]1. Отчет АТС'!$F:$F,'[6]1. Отчет АТС'!$A:$A,$A99,'[6]1. Отчет АТС'!$B:$B,17)+'[6]2. Иные услуги'!$D$11+('[6]3. Услуги по передаче'!$G$11*1000)+('[6]4. СН (Установленные)'!$E$11*1000)+'[6]5. Плата за УРП'!$D$6</f>
        <v>5701.8720002339905</v>
      </c>
      <c r="T99" s="25">
        <f>SUMIFS('[6]1. Отчет АТС'!$F:$F,'[6]1. Отчет АТС'!$A:$A,$A99,'[6]1. Отчет АТС'!$B:$B,18)+'[6]2. Иные услуги'!$D$11+('[6]3. Услуги по передаче'!$G$11*1000)+('[6]4. СН (Установленные)'!$E$11*1000)+'[6]5. Плата за УРП'!$D$6</f>
        <v>5661.3020002339908</v>
      </c>
      <c r="U99" s="25">
        <f>SUMIFS('[6]1. Отчет АТС'!$F:$F,'[6]1. Отчет АТС'!$A:$A,$A99,'[6]1. Отчет АТС'!$B:$B,19)+'[6]2. Иные услуги'!$D$11+('[6]3. Услуги по передаче'!$G$11*1000)+('[6]4. СН (Установленные)'!$E$11*1000)+'[6]5. Плата за УРП'!$D$6</f>
        <v>5530.8320002339915</v>
      </c>
      <c r="V99" s="25">
        <f>SUMIFS('[6]1. Отчет АТС'!$F:$F,'[6]1. Отчет АТС'!$A:$A,$A99,'[6]1. Отчет АТС'!$B:$B,20)+'[6]2. Иные услуги'!$D$11+('[6]3. Услуги по передаче'!$G$11*1000)+('[6]4. СН (Установленные)'!$E$11*1000)+'[6]5. Плата за УРП'!$D$6</f>
        <v>5762.0820002339915</v>
      </c>
      <c r="W99" s="25">
        <f>SUMIFS('[6]1. Отчет АТС'!$F:$F,'[6]1. Отчет АТС'!$A:$A,$A99,'[6]1. Отчет АТС'!$B:$B,21)+'[6]2. Иные услуги'!$D$11+('[6]3. Услуги по передаче'!$G$11*1000)+('[6]4. СН (Установленные)'!$E$11*1000)+'[6]5. Плата за УРП'!$D$6</f>
        <v>5745.9420002339903</v>
      </c>
      <c r="X99" s="25">
        <f>SUMIFS('[6]1. Отчет АТС'!$F:$F,'[6]1. Отчет АТС'!$A:$A,$A99,'[6]1. Отчет АТС'!$B:$B,22)+'[6]2. Иные услуги'!$D$11+('[6]3. Услуги по передаче'!$G$11*1000)+('[6]4. СН (Установленные)'!$E$11*1000)+'[6]5. Плата за УРП'!$D$6</f>
        <v>5402.8320002339915</v>
      </c>
      <c r="Y99" s="25">
        <f>SUMIFS('[6]1. Отчет АТС'!$F:$F,'[6]1. Отчет АТС'!$A:$A,$A99,'[6]1. Отчет АТС'!$B:$B,23)+'[6]2. Иные услуги'!$D$11+('[6]3. Услуги по передаче'!$G$11*1000)+('[6]4. СН (Установленные)'!$E$11*1000)+'[6]5. Плата за УРП'!$D$6</f>
        <v>5005.8020002339908</v>
      </c>
    </row>
    <row r="100" spans="1:25">
      <c r="A100" s="24">
        <v>45526</v>
      </c>
      <c r="B100" s="25">
        <f>SUMIFS('[6]1. Отчет АТС'!$F:$F,'[6]1. Отчет АТС'!$A:$A,$A100,'[6]1. Отчет АТС'!$B:$B,0)+'[6]2. Иные услуги'!$D$11+('[6]3. Услуги по передаче'!$G$11*1000)+('[6]4. СН (Установленные)'!$E$11*1000)+'[6]5. Плата за УРП'!$D$6</f>
        <v>4921.0720002339913</v>
      </c>
      <c r="C100" s="25">
        <f>SUMIFS('[6]1. Отчет АТС'!$F:$F,'[6]1. Отчет АТС'!$A:$A,$A100,'[6]1. Отчет АТС'!$B:$B,1)+'[6]2. Иные услуги'!$D$11+('[6]3. Услуги по передаче'!$G$11*1000)+('[6]4. СН (Установленные)'!$E$11*1000)+'[6]5. Плата за УРП'!$D$6</f>
        <v>4857.8020002339908</v>
      </c>
      <c r="D100" s="25">
        <f>SUMIFS('[6]1. Отчет АТС'!$F:$F,'[6]1. Отчет АТС'!$A:$A,$A100,'[6]1. Отчет АТС'!$B:$B,2)+'[6]2. Иные услуги'!$D$11+('[6]3. Услуги по передаче'!$G$11*1000)+('[6]4. СН (Установленные)'!$E$11*1000)+'[6]5. Плата за УРП'!$D$6</f>
        <v>4732.6520002339912</v>
      </c>
      <c r="E100" s="25">
        <f>SUMIFS('[6]1. Отчет АТС'!$F:$F,'[6]1. Отчет АТС'!$A:$A,$A100,'[6]1. Отчет АТС'!$B:$B,3)+'[6]2. Иные услуги'!$D$11+('[6]3. Услуги по передаче'!$G$11*1000)+('[6]4. СН (Установленные)'!$E$11*1000)+'[6]5. Плата за УРП'!$D$6</f>
        <v>4631.7920002339906</v>
      </c>
      <c r="F100" s="25">
        <f>SUMIFS('[6]1. Отчет АТС'!$F:$F,'[6]1. Отчет АТС'!$A:$A,$A100,'[6]1. Отчет АТС'!$B:$B,4)+'[6]2. Иные услуги'!$D$11+('[6]3. Услуги по передаче'!$G$11*1000)+('[6]4. СН (Установленные)'!$E$11*1000)+'[6]5. Плата за УРП'!$D$6</f>
        <v>4637.2820002339913</v>
      </c>
      <c r="G100" s="25">
        <f>SUMIFS('[6]1. Отчет АТС'!$F:$F,'[6]1. Отчет АТС'!$A:$A,$A100,'[6]1. Отчет АТС'!$B:$B,5)+'[6]2. Иные услуги'!$D$11+('[6]3. Услуги по передаче'!$G$11*1000)+('[6]4. СН (Установленные)'!$E$11*1000)+'[6]5. Плата за УРП'!$D$6</f>
        <v>4725.9920002339913</v>
      </c>
      <c r="H100" s="25">
        <f>SUMIFS('[6]1. Отчет АТС'!$F:$F,'[6]1. Отчет АТС'!$A:$A,$A100,'[6]1. Отчет АТС'!$B:$B,6)+'[6]2. Иные услуги'!$D$11+('[6]3. Услуги по передаче'!$G$11*1000)+('[6]4. СН (Установленные)'!$E$11*1000)+'[6]5. Плата за УРП'!$D$6</f>
        <v>4722.6720002339916</v>
      </c>
      <c r="I100" s="25">
        <f>SUMIFS('[6]1. Отчет АТС'!$F:$F,'[6]1. Отчет АТС'!$A:$A,$A100,'[6]1. Отчет АТС'!$B:$B,7)+'[6]2. Иные услуги'!$D$11+('[6]3. Услуги по передаче'!$G$11*1000)+('[6]4. СН (Установленные)'!$E$11*1000)+'[6]5. Плата за УРП'!$D$6</f>
        <v>4966.7820002339913</v>
      </c>
      <c r="J100" s="25">
        <f>SUMIFS('[6]1. Отчет АТС'!$F:$F,'[6]1. Отчет АТС'!$A:$A,$A100,'[6]1. Отчет АТС'!$B:$B,8)+'[6]2. Иные услуги'!$D$11+('[6]3. Услуги по передаче'!$G$11*1000)+('[6]4. СН (Установленные)'!$E$11*1000)+'[6]5. Плата за УРП'!$D$6</f>
        <v>5529.7320002339911</v>
      </c>
      <c r="K100" s="25">
        <f>SUMIFS('[6]1. Отчет АТС'!$F:$F,'[6]1. Отчет АТС'!$A:$A,$A100,'[6]1. Отчет АТС'!$B:$B,9)+'[6]2. Иные услуги'!$D$11+('[6]3. Услуги по передаче'!$G$11*1000)+('[6]4. СН (Установленные)'!$E$11*1000)+'[6]5. Плата за УРП'!$D$6</f>
        <v>5771.8220002339913</v>
      </c>
      <c r="L100" s="25">
        <f>SUMIFS('[6]1. Отчет АТС'!$F:$F,'[6]1. Отчет АТС'!$A:$A,$A100,'[6]1. Отчет АТС'!$B:$B,10)+'[6]2. Иные услуги'!$D$11+('[6]3. Услуги по передаче'!$G$11*1000)+('[6]4. СН (Установленные)'!$E$11*1000)+'[6]5. Плата за УРП'!$D$6</f>
        <v>5793.0720002339913</v>
      </c>
      <c r="M100" s="25">
        <f>SUMIFS('[6]1. Отчет АТС'!$F:$F,'[6]1. Отчет АТС'!$A:$A,$A100,'[6]1. Отчет АТС'!$B:$B,11)+'[6]2. Иные услуги'!$D$11+('[6]3. Услуги по передаче'!$G$11*1000)+('[6]4. СН (Установленные)'!$E$11*1000)+'[6]5. Плата за УРП'!$D$6</f>
        <v>5792.9520002339905</v>
      </c>
      <c r="N100" s="25">
        <f>SUMIFS('[6]1. Отчет АТС'!$F:$F,'[6]1. Отчет АТС'!$A:$A,$A100,'[6]1. Отчет АТС'!$B:$B,12)+'[6]2. Иные услуги'!$D$11+('[6]3. Услуги по передаче'!$G$11*1000)+('[6]4. СН (Установленные)'!$E$11*1000)+'[6]5. Плата за УРП'!$D$6</f>
        <v>5797.1820002339909</v>
      </c>
      <c r="O100" s="25">
        <f>SUMIFS('[6]1. Отчет АТС'!$F:$F,'[6]1. Отчет АТС'!$A:$A,$A100,'[6]1. Отчет АТС'!$B:$B,13)+'[6]2. Иные услуги'!$D$11+('[6]3. Услуги по передаче'!$G$11*1000)+('[6]4. СН (Установленные)'!$E$11*1000)+'[6]5. Плата за УРП'!$D$6</f>
        <v>5795.1220002339905</v>
      </c>
      <c r="P100" s="25">
        <f>SUMIFS('[6]1. Отчет АТС'!$F:$F,'[6]1. Отчет АТС'!$A:$A,$A100,'[6]1. Отчет АТС'!$B:$B,14)+'[6]2. Иные услуги'!$D$11+('[6]3. Услуги по передаче'!$G$11*1000)+('[6]4. СН (Установленные)'!$E$11*1000)+'[6]5. Плата за УРП'!$D$6</f>
        <v>5805.4920002339913</v>
      </c>
      <c r="Q100" s="25">
        <f>SUMIFS('[6]1. Отчет АТС'!$F:$F,'[6]1. Отчет АТС'!$A:$A,$A100,'[6]1. Отчет АТС'!$B:$B,15)+'[6]2. Иные услуги'!$D$11+('[6]3. Услуги по передаче'!$G$11*1000)+('[6]4. СН (Установленные)'!$E$11*1000)+'[6]5. Плата за УРП'!$D$6</f>
        <v>5808.1720002339907</v>
      </c>
      <c r="R100" s="25">
        <f>SUMIFS('[6]1. Отчет АТС'!$F:$F,'[6]1. Отчет АТС'!$A:$A,$A100,'[6]1. Отчет АТС'!$B:$B,16)+'[6]2. Иные услуги'!$D$11+('[6]3. Услуги по передаче'!$G$11*1000)+('[6]4. СН (Установленные)'!$E$11*1000)+'[6]5. Плата за УРП'!$D$6</f>
        <v>5812.1220002339905</v>
      </c>
      <c r="S100" s="25">
        <f>SUMIFS('[6]1. Отчет АТС'!$F:$F,'[6]1. Отчет АТС'!$A:$A,$A100,'[6]1. Отчет АТС'!$B:$B,17)+'[6]2. Иные услуги'!$D$11+('[6]3. Услуги по передаче'!$G$11*1000)+('[6]4. СН (Установленные)'!$E$11*1000)+'[6]5. Плата за УРП'!$D$6</f>
        <v>5811.6820002339909</v>
      </c>
      <c r="T100" s="25">
        <f>SUMIFS('[6]1. Отчет АТС'!$F:$F,'[6]1. Отчет АТС'!$A:$A,$A100,'[6]1. Отчет АТС'!$B:$B,18)+'[6]2. Иные услуги'!$D$11+('[6]3. Услуги по передаче'!$G$11*1000)+('[6]4. СН (Установленные)'!$E$11*1000)+'[6]5. Плата за УРП'!$D$6</f>
        <v>5803.9320002339909</v>
      </c>
      <c r="U100" s="25">
        <f>SUMIFS('[6]1. Отчет АТС'!$F:$F,'[6]1. Отчет АТС'!$A:$A,$A100,'[6]1. Отчет АТС'!$B:$B,19)+'[6]2. Иные услуги'!$D$11+('[6]3. Услуги по передаче'!$G$11*1000)+('[6]4. СН (Установленные)'!$E$11*1000)+'[6]5. Плата за УРП'!$D$6</f>
        <v>5794.4420002339903</v>
      </c>
      <c r="V100" s="25">
        <f>SUMIFS('[6]1. Отчет АТС'!$F:$F,'[6]1. Отчет АТС'!$A:$A,$A100,'[6]1. Отчет АТС'!$B:$B,20)+'[6]2. Иные услуги'!$D$11+('[6]3. Услуги по передаче'!$G$11*1000)+('[6]4. СН (Установленные)'!$E$11*1000)+'[6]5. Плата за УРП'!$D$6</f>
        <v>5811.7020002339905</v>
      </c>
      <c r="W100" s="25">
        <f>SUMIFS('[6]1. Отчет АТС'!$F:$F,'[6]1. Отчет АТС'!$A:$A,$A100,'[6]1. Отчет АТС'!$B:$B,21)+'[6]2. Иные услуги'!$D$11+('[6]3. Услуги по передаче'!$G$11*1000)+('[6]4. СН (Установленные)'!$E$11*1000)+'[6]5. Плата за УРП'!$D$6</f>
        <v>5832.9320002339909</v>
      </c>
      <c r="X100" s="25">
        <f>SUMIFS('[6]1. Отчет АТС'!$F:$F,'[6]1. Отчет АТС'!$A:$A,$A100,'[6]1. Отчет АТС'!$B:$B,22)+'[6]2. Иные услуги'!$D$11+('[6]3. Услуги по передаче'!$G$11*1000)+('[6]4. СН (Установленные)'!$E$11*1000)+'[6]5. Плата за УРП'!$D$6</f>
        <v>5758.7420002339913</v>
      </c>
      <c r="Y100" s="25">
        <f>SUMIFS('[6]1. Отчет АТС'!$F:$F,'[6]1. Отчет АТС'!$A:$A,$A100,'[6]1. Отчет АТС'!$B:$B,23)+'[6]2. Иные услуги'!$D$11+('[6]3. Услуги по передаче'!$G$11*1000)+('[6]4. СН (Установленные)'!$E$11*1000)+'[6]5. Плата за УРП'!$D$6</f>
        <v>5319.102000233991</v>
      </c>
    </row>
    <row r="101" spans="1:25">
      <c r="A101" s="24">
        <v>45527</v>
      </c>
      <c r="B101" s="25">
        <f>SUMIFS('[6]1. Отчет АТС'!$F:$F,'[6]1. Отчет АТС'!$A:$A,$A101,'[6]1. Отчет АТС'!$B:$B,0)+'[6]2. Иные услуги'!$D$11+('[6]3. Услуги по передаче'!$G$11*1000)+('[6]4. СН (Установленные)'!$E$11*1000)+'[6]5. Плата за УРП'!$D$6</f>
        <v>4965.1820002339909</v>
      </c>
      <c r="C101" s="25">
        <f>SUMIFS('[6]1. Отчет АТС'!$F:$F,'[6]1. Отчет АТС'!$A:$A,$A101,'[6]1. Отчет АТС'!$B:$B,1)+'[6]2. Иные услуги'!$D$11+('[6]3. Услуги по передаче'!$G$11*1000)+('[6]4. СН (Установленные)'!$E$11*1000)+'[6]5. Плата за УРП'!$D$6</f>
        <v>4899.0720002339913</v>
      </c>
      <c r="D101" s="25">
        <f>SUMIFS('[6]1. Отчет АТС'!$F:$F,'[6]1. Отчет АТС'!$A:$A,$A101,'[6]1. Отчет АТС'!$B:$B,2)+'[6]2. Иные услуги'!$D$11+('[6]3. Услуги по передаче'!$G$11*1000)+('[6]4. СН (Установленные)'!$E$11*1000)+'[6]5. Плата за УРП'!$D$6</f>
        <v>4708.7520002339916</v>
      </c>
      <c r="E101" s="25">
        <f>SUMIFS('[6]1. Отчет АТС'!$F:$F,'[6]1. Отчет АТС'!$A:$A,$A101,'[6]1. Отчет АТС'!$B:$B,3)+'[6]2. Иные услуги'!$D$11+('[6]3. Услуги по передаче'!$G$11*1000)+('[6]4. СН (Установленные)'!$E$11*1000)+'[6]5. Плата за УРП'!$D$6</f>
        <v>4561.6320002339908</v>
      </c>
      <c r="F101" s="25">
        <f>SUMIFS('[6]1. Отчет АТС'!$F:$F,'[6]1. Отчет АТС'!$A:$A,$A101,'[6]1. Отчет АТС'!$B:$B,4)+'[6]2. Иные услуги'!$D$11+('[6]3. Услуги по передаче'!$G$11*1000)+('[6]4. СН (Установленные)'!$E$11*1000)+'[6]5. Плата за УРП'!$D$6</f>
        <v>4518.5720002339913</v>
      </c>
      <c r="G101" s="25">
        <f>SUMIFS('[6]1. Отчет АТС'!$F:$F,'[6]1. Отчет АТС'!$A:$A,$A101,'[6]1. Отчет АТС'!$B:$B,5)+'[6]2. Иные услуги'!$D$11+('[6]3. Услуги по передаче'!$G$11*1000)+('[6]4. СН (Установленные)'!$E$11*1000)+'[6]5. Плата за УРП'!$D$6</f>
        <v>4629.8120002339911</v>
      </c>
      <c r="H101" s="25">
        <f>SUMIFS('[6]1. Отчет АТС'!$F:$F,'[6]1. Отчет АТС'!$A:$A,$A101,'[6]1. Отчет АТС'!$B:$B,6)+'[6]2. Иные услуги'!$D$11+('[6]3. Услуги по передаче'!$G$11*1000)+('[6]4. СН (Установленные)'!$E$11*1000)+'[6]5. Плата за УРП'!$D$6</f>
        <v>4771.1120002339912</v>
      </c>
      <c r="I101" s="25">
        <f>SUMIFS('[6]1. Отчет АТС'!$F:$F,'[6]1. Отчет АТС'!$A:$A,$A101,'[6]1. Отчет АТС'!$B:$B,7)+'[6]2. Иные услуги'!$D$11+('[6]3. Услуги по передаче'!$G$11*1000)+('[6]4. СН (Установленные)'!$E$11*1000)+'[6]5. Плата за УРП'!$D$6</f>
        <v>5001.392000233991</v>
      </c>
      <c r="J101" s="25">
        <f>SUMIFS('[6]1. Отчет АТС'!$F:$F,'[6]1. Отчет АТС'!$A:$A,$A101,'[6]1. Отчет АТС'!$B:$B,8)+'[6]2. Иные услуги'!$D$11+('[6]3. Услуги по передаче'!$G$11*1000)+('[6]4. СН (Установленные)'!$E$11*1000)+'[6]5. Плата за УРП'!$D$6</f>
        <v>5465.0220002339911</v>
      </c>
      <c r="K101" s="25">
        <f>SUMIFS('[6]1. Отчет АТС'!$F:$F,'[6]1. Отчет АТС'!$A:$A,$A101,'[6]1. Отчет АТС'!$B:$B,9)+'[6]2. Иные услуги'!$D$11+('[6]3. Услуги по передаче'!$G$11*1000)+('[6]4. СН (Установленные)'!$E$11*1000)+'[6]5. Плата за УРП'!$D$6</f>
        <v>5792.6620002339914</v>
      </c>
      <c r="L101" s="25">
        <f>SUMIFS('[6]1. Отчет АТС'!$F:$F,'[6]1. Отчет АТС'!$A:$A,$A101,'[6]1. Отчет АТС'!$B:$B,10)+'[6]2. Иные услуги'!$D$11+('[6]3. Услуги по передаче'!$G$11*1000)+('[6]4. СН (Установленные)'!$E$11*1000)+'[6]5. Плата за УРП'!$D$6</f>
        <v>5819.6620002339914</v>
      </c>
      <c r="M101" s="25">
        <f>SUMIFS('[6]1. Отчет АТС'!$F:$F,'[6]1. Отчет АТС'!$A:$A,$A101,'[6]1. Отчет АТС'!$B:$B,11)+'[6]2. Иные услуги'!$D$11+('[6]3. Услуги по передаче'!$G$11*1000)+('[6]4. СН (Установленные)'!$E$11*1000)+'[6]5. Плата за УРП'!$D$6</f>
        <v>5805.7920002339906</v>
      </c>
      <c r="N101" s="25">
        <f>SUMIFS('[6]1. Отчет АТС'!$F:$F,'[6]1. Отчет АТС'!$A:$A,$A101,'[6]1. Отчет АТС'!$B:$B,12)+'[6]2. Иные услуги'!$D$11+('[6]3. Услуги по передаче'!$G$11*1000)+('[6]4. СН (Установленные)'!$E$11*1000)+'[6]5. Плата за УРП'!$D$6</f>
        <v>5808.4920002339913</v>
      </c>
      <c r="O101" s="25">
        <f>SUMIFS('[6]1. Отчет АТС'!$F:$F,'[6]1. Отчет АТС'!$A:$A,$A101,'[6]1. Отчет АТС'!$B:$B,13)+'[6]2. Иные услуги'!$D$11+('[6]3. Услуги по передаче'!$G$11*1000)+('[6]4. СН (Установленные)'!$E$11*1000)+'[6]5. Плата за УРП'!$D$6</f>
        <v>5803.4920002339913</v>
      </c>
      <c r="P101" s="25">
        <f>SUMIFS('[6]1. Отчет АТС'!$F:$F,'[6]1. Отчет АТС'!$A:$A,$A101,'[6]1. Отчет АТС'!$B:$B,14)+'[6]2. Иные услуги'!$D$11+('[6]3. Услуги по передаче'!$G$11*1000)+('[6]4. СН (Установленные)'!$E$11*1000)+'[6]5. Плата за УРП'!$D$6</f>
        <v>5816.7320002339911</v>
      </c>
      <c r="Q101" s="25">
        <f>SUMIFS('[6]1. Отчет АТС'!$F:$F,'[6]1. Отчет АТС'!$A:$A,$A101,'[6]1. Отчет АТС'!$B:$B,15)+'[6]2. Иные услуги'!$D$11+('[6]3. Услуги по передаче'!$G$11*1000)+('[6]4. СН (Установленные)'!$E$11*1000)+'[6]5. Плата за УРП'!$D$6</f>
        <v>5814.9420002339903</v>
      </c>
      <c r="R101" s="25">
        <f>SUMIFS('[6]1. Отчет АТС'!$F:$F,'[6]1. Отчет АТС'!$A:$A,$A101,'[6]1. Отчет АТС'!$B:$B,16)+'[6]2. Иные услуги'!$D$11+('[6]3. Услуги по передаче'!$G$11*1000)+('[6]4. СН (Установленные)'!$E$11*1000)+'[6]5. Плата за УРП'!$D$6</f>
        <v>5810.0020002339907</v>
      </c>
      <c r="S101" s="25">
        <f>SUMIFS('[6]1. Отчет АТС'!$F:$F,'[6]1. Отчет АТС'!$A:$A,$A101,'[6]1. Отчет АТС'!$B:$B,17)+'[6]2. Иные услуги'!$D$11+('[6]3. Услуги по передаче'!$G$11*1000)+('[6]4. СН (Установленные)'!$E$11*1000)+'[6]5. Плата за УРП'!$D$6</f>
        <v>5805.6120002339903</v>
      </c>
      <c r="T101" s="25">
        <f>SUMIFS('[6]1. Отчет АТС'!$F:$F,'[6]1. Отчет АТС'!$A:$A,$A101,'[6]1. Отчет АТС'!$B:$B,18)+'[6]2. Иные услуги'!$D$11+('[6]3. Услуги по передаче'!$G$11*1000)+('[6]4. СН (Установленные)'!$E$11*1000)+'[6]5. Плата за УРП'!$D$6</f>
        <v>5805.6620002339914</v>
      </c>
      <c r="U101" s="25">
        <f>SUMIFS('[6]1. Отчет АТС'!$F:$F,'[6]1. Отчет АТС'!$A:$A,$A101,'[6]1. Отчет АТС'!$B:$B,19)+'[6]2. Иные услуги'!$D$11+('[6]3. Услуги по передаче'!$G$11*1000)+('[6]4. СН (Установленные)'!$E$11*1000)+'[6]5. Плата за УРП'!$D$6</f>
        <v>5796.1820002339909</v>
      </c>
      <c r="V101" s="25">
        <f>SUMIFS('[6]1. Отчет АТС'!$F:$F,'[6]1. Отчет АТС'!$A:$A,$A101,'[6]1. Отчет АТС'!$B:$B,20)+'[6]2. Иные услуги'!$D$11+('[6]3. Услуги по передаче'!$G$11*1000)+('[6]4. СН (Установленные)'!$E$11*1000)+'[6]5. Плата за УРП'!$D$6</f>
        <v>5807.1120002339903</v>
      </c>
      <c r="W101" s="25">
        <f>SUMIFS('[6]1. Отчет АТС'!$F:$F,'[6]1. Отчет АТС'!$A:$A,$A101,'[6]1. Отчет АТС'!$B:$B,21)+'[6]2. Иные услуги'!$D$11+('[6]3. Услуги по передаче'!$G$11*1000)+('[6]4. СН (Установленные)'!$E$11*1000)+'[6]5. Плата за УРП'!$D$6</f>
        <v>5818.1820002339909</v>
      </c>
      <c r="X101" s="25">
        <f>SUMIFS('[6]1. Отчет АТС'!$F:$F,'[6]1. Отчет АТС'!$A:$A,$A101,'[6]1. Отчет АТС'!$B:$B,22)+'[6]2. Иные услуги'!$D$11+('[6]3. Услуги по передаче'!$G$11*1000)+('[6]4. СН (Установленные)'!$E$11*1000)+'[6]5. Плата за УРП'!$D$6</f>
        <v>5775.7620002339909</v>
      </c>
      <c r="Y101" s="25">
        <f>SUMIFS('[6]1. Отчет АТС'!$F:$F,'[6]1. Отчет АТС'!$A:$A,$A101,'[6]1. Отчет АТС'!$B:$B,23)+'[6]2. Иные услуги'!$D$11+('[6]3. Услуги по передаче'!$G$11*1000)+('[6]4. СН (Установленные)'!$E$11*1000)+'[6]5. Плата за УРП'!$D$6</f>
        <v>5356.1520002339912</v>
      </c>
    </row>
    <row r="102" spans="1:25">
      <c r="A102" s="24">
        <v>45528</v>
      </c>
      <c r="B102" s="25">
        <f>SUMIFS('[6]1. Отчет АТС'!$F:$F,'[6]1. Отчет АТС'!$A:$A,$A102,'[6]1. Отчет АТС'!$B:$B,0)+'[6]2. Иные услуги'!$D$11+('[6]3. Услуги по передаче'!$G$11*1000)+('[6]4. СН (Установленные)'!$E$11*1000)+'[6]5. Плата за УРП'!$D$6</f>
        <v>5044.5820002339915</v>
      </c>
      <c r="C102" s="25">
        <f>SUMIFS('[6]1. Отчет АТС'!$F:$F,'[6]1. Отчет АТС'!$A:$A,$A102,'[6]1. Отчет АТС'!$B:$B,1)+'[6]2. Иные услуги'!$D$11+('[6]3. Услуги по передаче'!$G$11*1000)+('[6]4. СН (Установленные)'!$E$11*1000)+'[6]5. Плата за УРП'!$D$6</f>
        <v>4906.1220002339905</v>
      </c>
      <c r="D102" s="25">
        <f>SUMIFS('[6]1. Отчет АТС'!$F:$F,'[6]1. Отчет АТС'!$A:$A,$A102,'[6]1. Отчет АТС'!$B:$B,2)+'[6]2. Иные услуги'!$D$11+('[6]3. Услуги по передаче'!$G$11*1000)+('[6]4. СН (Установленные)'!$E$11*1000)+'[6]5. Плата за УРП'!$D$6</f>
        <v>4707.5120002339909</v>
      </c>
      <c r="E102" s="25">
        <f>SUMIFS('[6]1. Отчет АТС'!$F:$F,'[6]1. Отчет АТС'!$A:$A,$A102,'[6]1. Отчет АТС'!$B:$B,3)+'[6]2. Иные услуги'!$D$11+('[6]3. Услуги по передаче'!$G$11*1000)+('[6]4. СН (Установленные)'!$E$11*1000)+'[6]5. Плата за УРП'!$D$6</f>
        <v>4578.852000233991</v>
      </c>
      <c r="F102" s="25">
        <f>SUMIFS('[6]1. Отчет АТС'!$F:$F,'[6]1. Отчет АТС'!$A:$A,$A102,'[6]1. Отчет АТС'!$B:$B,4)+'[6]2. Иные услуги'!$D$11+('[6]3. Услуги по передаче'!$G$11*1000)+('[6]4. СН (Установленные)'!$E$11*1000)+'[6]5. Плата за УРП'!$D$6</f>
        <v>4564.9020002339912</v>
      </c>
      <c r="G102" s="25">
        <f>SUMIFS('[6]1. Отчет АТС'!$F:$F,'[6]1. Отчет АТС'!$A:$A,$A102,'[6]1. Отчет АТС'!$B:$B,5)+'[6]2. Иные услуги'!$D$11+('[6]3. Услуги по передаче'!$G$11*1000)+('[6]4. СН (Установленные)'!$E$11*1000)+'[6]5. Плата за УРП'!$D$6</f>
        <v>4823.7620002339909</v>
      </c>
      <c r="H102" s="25">
        <f>SUMIFS('[6]1. Отчет АТС'!$F:$F,'[6]1. Отчет АТС'!$A:$A,$A102,'[6]1. Отчет АТС'!$B:$B,6)+'[6]2. Иные услуги'!$D$11+('[6]3. Услуги по передаче'!$G$11*1000)+('[6]4. СН (Установленные)'!$E$11*1000)+'[6]5. Плата за УРП'!$D$6</f>
        <v>4959.7920002339906</v>
      </c>
      <c r="I102" s="25">
        <f>SUMIFS('[6]1. Отчет АТС'!$F:$F,'[6]1. Отчет АТС'!$A:$A,$A102,'[6]1. Отчет АТС'!$B:$B,7)+'[6]2. Иные услуги'!$D$11+('[6]3. Услуги по передаче'!$G$11*1000)+('[6]4. СН (Установленные)'!$E$11*1000)+'[6]5. Плата за УРП'!$D$6</f>
        <v>5279.0320002339913</v>
      </c>
      <c r="J102" s="25">
        <f>SUMIFS('[6]1. Отчет АТС'!$F:$F,'[6]1. Отчет АТС'!$A:$A,$A102,'[6]1. Отчет АТС'!$B:$B,8)+'[6]2. Иные услуги'!$D$11+('[6]3. Услуги по передаче'!$G$11*1000)+('[6]4. СН (Установленные)'!$E$11*1000)+'[6]5. Плата за УРП'!$D$6</f>
        <v>5814.6120002339903</v>
      </c>
      <c r="K102" s="25">
        <f>SUMIFS('[6]1. Отчет АТС'!$F:$F,'[6]1. Отчет АТС'!$A:$A,$A102,'[6]1. Отчет АТС'!$B:$B,9)+'[6]2. Иные услуги'!$D$11+('[6]3. Услуги по передаче'!$G$11*1000)+('[6]4. СН (Установленные)'!$E$11*1000)+'[6]5. Плата за УРП'!$D$6</f>
        <v>5859.2220002339909</v>
      </c>
      <c r="L102" s="25">
        <f>SUMIFS('[6]1. Отчет АТС'!$F:$F,'[6]1. Отчет АТС'!$A:$A,$A102,'[6]1. Отчет АТС'!$B:$B,10)+'[6]2. Иные услуги'!$D$11+('[6]3. Услуги по передаче'!$G$11*1000)+('[6]4. СН (Установленные)'!$E$11*1000)+'[6]5. Плата за УРП'!$D$6</f>
        <v>5861.7320002339911</v>
      </c>
      <c r="M102" s="25">
        <f>SUMIFS('[6]1. Отчет АТС'!$F:$F,'[6]1. Отчет АТС'!$A:$A,$A102,'[6]1. Отчет АТС'!$B:$B,11)+'[6]2. Иные услуги'!$D$11+('[6]3. Услуги по передаче'!$G$11*1000)+('[6]4. СН (Установленные)'!$E$11*1000)+'[6]5. Плата за УРП'!$D$6</f>
        <v>5855.4720002339909</v>
      </c>
      <c r="N102" s="25">
        <f>SUMIFS('[6]1. Отчет АТС'!$F:$F,'[6]1. Отчет АТС'!$A:$A,$A102,'[6]1. Отчет АТС'!$B:$B,12)+'[6]2. Иные услуги'!$D$11+('[6]3. Услуги по передаче'!$G$11*1000)+('[6]4. СН (Установленные)'!$E$11*1000)+'[6]5. Плата за УРП'!$D$6</f>
        <v>5854.2620002339909</v>
      </c>
      <c r="O102" s="25">
        <f>SUMIFS('[6]1. Отчет АТС'!$F:$F,'[6]1. Отчет АТС'!$A:$A,$A102,'[6]1. Отчет АТС'!$B:$B,13)+'[6]2. Иные услуги'!$D$11+('[6]3. Услуги по передаче'!$G$11*1000)+('[6]4. СН (Установленные)'!$E$11*1000)+'[6]5. Плата за УРП'!$D$6</f>
        <v>5900.7020002339905</v>
      </c>
      <c r="P102" s="25">
        <f>SUMIFS('[6]1. Отчет АТС'!$F:$F,'[6]1. Отчет АТС'!$A:$A,$A102,'[6]1. Отчет АТС'!$B:$B,14)+'[6]2. Иные услуги'!$D$11+('[6]3. Услуги по передаче'!$G$11*1000)+('[6]4. СН (Установленные)'!$E$11*1000)+'[6]5. Плата за УРП'!$D$6</f>
        <v>5919.8320002339915</v>
      </c>
      <c r="Q102" s="25">
        <f>SUMIFS('[6]1. Отчет АТС'!$F:$F,'[6]1. Отчет АТС'!$A:$A,$A102,'[6]1. Отчет АТС'!$B:$B,15)+'[6]2. Иные услуги'!$D$11+('[6]3. Услуги по передаче'!$G$11*1000)+('[6]4. СН (Установленные)'!$E$11*1000)+'[6]5. Плата за УРП'!$D$6</f>
        <v>5953.892000233991</v>
      </c>
      <c r="R102" s="25">
        <f>SUMIFS('[6]1. Отчет АТС'!$F:$F,'[6]1. Отчет АТС'!$A:$A,$A102,'[6]1. Отчет АТС'!$B:$B,16)+'[6]2. Иные услуги'!$D$11+('[6]3. Услуги по передаче'!$G$11*1000)+('[6]4. СН (Установленные)'!$E$11*1000)+'[6]5. Плата за УРП'!$D$6</f>
        <v>5955.4220002339907</v>
      </c>
      <c r="S102" s="25">
        <f>SUMIFS('[6]1. Отчет АТС'!$F:$F,'[6]1. Отчет АТС'!$A:$A,$A102,'[6]1. Отчет АТС'!$B:$B,17)+'[6]2. Иные услуги'!$D$11+('[6]3. Услуги по передаче'!$G$11*1000)+('[6]4. СН (Установленные)'!$E$11*1000)+'[6]5. Плата за УРП'!$D$6</f>
        <v>5917.0220002339911</v>
      </c>
      <c r="T102" s="25">
        <f>SUMIFS('[6]1. Отчет АТС'!$F:$F,'[6]1. Отчет АТС'!$A:$A,$A102,'[6]1. Отчет АТС'!$B:$B,18)+'[6]2. Иные услуги'!$D$11+('[6]3. Услуги по передаче'!$G$11*1000)+('[6]4. СН (Установленные)'!$E$11*1000)+'[6]5. Плата за УРП'!$D$6</f>
        <v>5832.4520002339905</v>
      </c>
      <c r="U102" s="25">
        <f>SUMIFS('[6]1. Отчет АТС'!$F:$F,'[6]1. Отчет АТС'!$A:$A,$A102,'[6]1. Отчет АТС'!$B:$B,19)+'[6]2. Иные услуги'!$D$11+('[6]3. Услуги по передаче'!$G$11*1000)+('[6]4. СН (Установленные)'!$E$11*1000)+'[6]5. Плата за УРП'!$D$6</f>
        <v>5809.0820002339915</v>
      </c>
      <c r="V102" s="25">
        <f>SUMIFS('[6]1. Отчет АТС'!$F:$F,'[6]1. Отчет АТС'!$A:$A,$A102,'[6]1. Отчет АТС'!$B:$B,20)+'[6]2. Иные услуги'!$D$11+('[6]3. Услуги по передаче'!$G$11*1000)+('[6]4. СН (Установленные)'!$E$11*1000)+'[6]5. Плата за УРП'!$D$6</f>
        <v>5818.6620002339914</v>
      </c>
      <c r="W102" s="25">
        <f>SUMIFS('[6]1. Отчет АТС'!$F:$F,'[6]1. Отчет АТС'!$A:$A,$A102,'[6]1. Отчет АТС'!$B:$B,21)+'[6]2. Иные услуги'!$D$11+('[6]3. Услуги по передаче'!$G$11*1000)+('[6]4. СН (Установленные)'!$E$11*1000)+'[6]5. Плата за УРП'!$D$6</f>
        <v>5820.8220002339913</v>
      </c>
      <c r="X102" s="25">
        <f>SUMIFS('[6]1. Отчет АТС'!$F:$F,'[6]1. Отчет АТС'!$A:$A,$A102,'[6]1. Отчет АТС'!$B:$B,22)+'[6]2. Иные услуги'!$D$11+('[6]3. Услуги по передаче'!$G$11*1000)+('[6]4. СН (Установленные)'!$E$11*1000)+'[6]5. Плата за УРП'!$D$6</f>
        <v>5774.2020002339905</v>
      </c>
      <c r="Y102" s="25">
        <f>SUMIFS('[6]1. Отчет АТС'!$F:$F,'[6]1. Отчет АТС'!$A:$A,$A102,'[6]1. Отчет АТС'!$B:$B,23)+'[6]2. Иные услуги'!$D$11+('[6]3. Услуги по передаче'!$G$11*1000)+('[6]4. СН (Установленные)'!$E$11*1000)+'[6]5. Плата за УРП'!$D$6</f>
        <v>5237.0820002339915</v>
      </c>
    </row>
    <row r="103" spans="1:25">
      <c r="A103" s="24">
        <v>45529</v>
      </c>
      <c r="B103" s="25">
        <f>SUMIFS('[6]1. Отчет АТС'!$F:$F,'[6]1. Отчет АТС'!$A:$A,$A103,'[6]1. Отчет АТС'!$B:$B,0)+'[6]2. Иные услуги'!$D$11+('[6]3. Услуги по передаче'!$G$11*1000)+('[6]4. СН (Установленные)'!$E$11*1000)+'[6]5. Плата за УРП'!$D$6</f>
        <v>4940.7220002339909</v>
      </c>
      <c r="C103" s="25">
        <f>SUMIFS('[6]1. Отчет АТС'!$F:$F,'[6]1. Отчет АТС'!$A:$A,$A103,'[6]1. Отчет АТС'!$B:$B,1)+'[6]2. Иные услуги'!$D$11+('[6]3. Услуги по передаче'!$G$11*1000)+('[6]4. СН (Установленные)'!$E$11*1000)+'[6]5. Плата за УРП'!$D$6</f>
        <v>4750.2420002339913</v>
      </c>
      <c r="D103" s="25">
        <f>SUMIFS('[6]1. Отчет АТС'!$F:$F,'[6]1. Отчет АТС'!$A:$A,$A103,'[6]1. Отчет АТС'!$B:$B,2)+'[6]2. Иные услуги'!$D$11+('[6]3. Услуги по передаче'!$G$11*1000)+('[6]4. СН (Установленные)'!$E$11*1000)+'[6]5. Плата за УРП'!$D$6</f>
        <v>4568.5320002339904</v>
      </c>
      <c r="E103" s="25">
        <f>SUMIFS('[6]1. Отчет АТС'!$F:$F,'[6]1. Отчет АТС'!$A:$A,$A103,'[6]1. Отчет АТС'!$B:$B,3)+'[6]2. Иные услуги'!$D$11+('[6]3. Услуги по передаче'!$G$11*1000)+('[6]4. СН (Установленные)'!$E$11*1000)+'[6]5. Плата за УРП'!$D$6</f>
        <v>3720.7620002339909</v>
      </c>
      <c r="F103" s="25">
        <f>SUMIFS('[6]1. Отчет АТС'!$F:$F,'[6]1. Отчет АТС'!$A:$A,$A103,'[6]1. Отчет АТС'!$B:$B,4)+'[6]2. Иные услуги'!$D$11+('[6]3. Услуги по передаче'!$G$11*1000)+('[6]4. СН (Установленные)'!$E$11*1000)+'[6]5. Плата за УРП'!$D$6</f>
        <v>3720.5920002339913</v>
      </c>
      <c r="G103" s="25">
        <f>SUMIFS('[6]1. Отчет АТС'!$F:$F,'[6]1. Отчет АТС'!$A:$A,$A103,'[6]1. Отчет АТС'!$B:$B,5)+'[6]2. Иные услуги'!$D$11+('[6]3. Услуги по передаче'!$G$11*1000)+('[6]4. СН (Установленные)'!$E$11*1000)+'[6]5. Плата за УРП'!$D$6</f>
        <v>4697.3220002339913</v>
      </c>
      <c r="H103" s="25">
        <f>SUMIFS('[6]1. Отчет АТС'!$F:$F,'[6]1. Отчет АТС'!$A:$A,$A103,'[6]1. Отчет АТС'!$B:$B,6)+'[6]2. Иные услуги'!$D$11+('[6]3. Услуги по передаче'!$G$11*1000)+('[6]4. СН (Установленные)'!$E$11*1000)+'[6]5. Плата за УРП'!$D$6</f>
        <v>4888.5220002339911</v>
      </c>
      <c r="I103" s="25">
        <f>SUMIFS('[6]1. Отчет АТС'!$F:$F,'[6]1. Отчет АТС'!$A:$A,$A103,'[6]1. Отчет АТС'!$B:$B,7)+'[6]2. Иные услуги'!$D$11+('[6]3. Услуги по передаче'!$G$11*1000)+('[6]4. СН (Установленные)'!$E$11*1000)+'[6]5. Плата за УРП'!$D$6</f>
        <v>5144.5820002339915</v>
      </c>
      <c r="J103" s="25">
        <f>SUMIFS('[6]1. Отчет АТС'!$F:$F,'[6]1. Отчет АТС'!$A:$A,$A103,'[6]1. Отчет АТС'!$B:$B,8)+'[6]2. Иные услуги'!$D$11+('[6]3. Услуги по передаче'!$G$11*1000)+('[6]4. СН (Установленные)'!$E$11*1000)+'[6]5. Плата за УРП'!$D$6</f>
        <v>5773.1720002339907</v>
      </c>
      <c r="K103" s="25">
        <f>SUMIFS('[6]1. Отчет АТС'!$F:$F,'[6]1. Отчет АТС'!$A:$A,$A103,'[6]1. Отчет АТС'!$B:$B,9)+'[6]2. Иные услуги'!$D$11+('[6]3. Услуги по передаче'!$G$11*1000)+('[6]4. СН (Установленные)'!$E$11*1000)+'[6]5. Плата за УРП'!$D$6</f>
        <v>5806.6220002339905</v>
      </c>
      <c r="L103" s="25">
        <f>SUMIFS('[6]1. Отчет АТС'!$F:$F,'[6]1. Отчет АТС'!$A:$A,$A103,'[6]1. Отчет АТС'!$B:$B,10)+'[6]2. Иные услуги'!$D$11+('[6]3. Услуги по передаче'!$G$11*1000)+('[6]4. СН (Установленные)'!$E$11*1000)+'[6]5. Плата за УРП'!$D$6</f>
        <v>5814.0620002339911</v>
      </c>
      <c r="M103" s="25">
        <f>SUMIFS('[6]1. Отчет АТС'!$F:$F,'[6]1. Отчет АТС'!$A:$A,$A103,'[6]1. Отчет АТС'!$B:$B,11)+'[6]2. Иные услуги'!$D$11+('[6]3. Услуги по передаче'!$G$11*1000)+('[6]4. СН (Установленные)'!$E$11*1000)+'[6]5. Плата за УРП'!$D$6</f>
        <v>5819.3320002339915</v>
      </c>
      <c r="N103" s="25">
        <f>SUMIFS('[6]1. Отчет АТС'!$F:$F,'[6]1. Отчет АТС'!$A:$A,$A103,'[6]1. Отчет АТС'!$B:$B,12)+'[6]2. Иные услуги'!$D$11+('[6]3. Услуги по передаче'!$G$11*1000)+('[6]4. СН (Установленные)'!$E$11*1000)+'[6]5. Плата за УРП'!$D$6</f>
        <v>5819.852000233991</v>
      </c>
      <c r="O103" s="25">
        <f>SUMIFS('[6]1. Отчет АТС'!$F:$F,'[6]1. Отчет АТС'!$A:$A,$A103,'[6]1. Отчет АТС'!$B:$B,13)+'[6]2. Иные услуги'!$D$11+('[6]3. Услуги по передаче'!$G$11*1000)+('[6]4. СН (Установленные)'!$E$11*1000)+'[6]5. Плата за УРП'!$D$6</f>
        <v>5816.7620002339909</v>
      </c>
      <c r="P103" s="25">
        <f>SUMIFS('[6]1. Отчет АТС'!$F:$F,'[6]1. Отчет АТС'!$A:$A,$A103,'[6]1. Отчет АТС'!$B:$B,14)+'[6]2. Иные услуги'!$D$11+('[6]3. Услуги по передаче'!$G$11*1000)+('[6]4. СН (Установленные)'!$E$11*1000)+'[6]5. Плата за УРП'!$D$6</f>
        <v>5827.0520002339908</v>
      </c>
      <c r="Q103" s="25">
        <f>SUMIFS('[6]1. Отчет АТС'!$F:$F,'[6]1. Отчет АТС'!$A:$A,$A103,'[6]1. Отчет АТС'!$B:$B,15)+'[6]2. Иные услуги'!$D$11+('[6]3. Услуги по передаче'!$G$11*1000)+('[6]4. СН (Установленные)'!$E$11*1000)+'[6]5. Плата за УРП'!$D$6</f>
        <v>5818.1620002339914</v>
      </c>
      <c r="R103" s="25">
        <f>SUMIFS('[6]1. Отчет АТС'!$F:$F,'[6]1. Отчет АТС'!$A:$A,$A103,'[6]1. Отчет АТС'!$B:$B,16)+'[6]2. Иные услуги'!$D$11+('[6]3. Услуги по передаче'!$G$11*1000)+('[6]4. СН (Установленные)'!$E$11*1000)+'[6]5. Плата за УРП'!$D$6</f>
        <v>5818.8020002339908</v>
      </c>
      <c r="S103" s="25">
        <f>SUMIFS('[6]1. Отчет АТС'!$F:$F,'[6]1. Отчет АТС'!$A:$A,$A103,'[6]1. Отчет АТС'!$B:$B,17)+'[6]2. Иные услуги'!$D$11+('[6]3. Услуги по передаче'!$G$11*1000)+('[6]4. СН (Установленные)'!$E$11*1000)+'[6]5. Плата за УРП'!$D$6</f>
        <v>5804.2020002339905</v>
      </c>
      <c r="T103" s="25">
        <f>SUMIFS('[6]1. Отчет АТС'!$F:$F,'[6]1. Отчет АТС'!$A:$A,$A103,'[6]1. Отчет АТС'!$B:$B,18)+'[6]2. Иные услуги'!$D$11+('[6]3. Услуги по передаче'!$G$11*1000)+('[6]4. СН (Установленные)'!$E$11*1000)+'[6]5. Плата за УРП'!$D$6</f>
        <v>5794.602000233991</v>
      </c>
      <c r="U103" s="25">
        <f>SUMIFS('[6]1. Отчет АТС'!$F:$F,'[6]1. Отчет АТС'!$A:$A,$A103,'[6]1. Отчет АТС'!$B:$B,19)+'[6]2. Иные услуги'!$D$11+('[6]3. Услуги по передаче'!$G$11*1000)+('[6]4. СН (Установленные)'!$E$11*1000)+'[6]5. Плата за УРП'!$D$6</f>
        <v>5776.5420002339906</v>
      </c>
      <c r="V103" s="25">
        <f>SUMIFS('[6]1. Отчет АТС'!$F:$F,'[6]1. Отчет АТС'!$A:$A,$A103,'[6]1. Отчет АТС'!$B:$B,20)+'[6]2. Иные услуги'!$D$11+('[6]3. Услуги по передаче'!$G$11*1000)+('[6]4. СН (Установленные)'!$E$11*1000)+'[6]5. Плата за УРП'!$D$6</f>
        <v>5786.2520002339907</v>
      </c>
      <c r="W103" s="25">
        <f>SUMIFS('[6]1. Отчет АТС'!$F:$F,'[6]1. Отчет АТС'!$A:$A,$A103,'[6]1. Отчет АТС'!$B:$B,21)+'[6]2. Иные услуги'!$D$11+('[6]3. Услуги по передаче'!$G$11*1000)+('[6]4. СН (Установленные)'!$E$11*1000)+'[6]5. Плата за УРП'!$D$6</f>
        <v>5793.142000233991</v>
      </c>
      <c r="X103" s="25">
        <f>SUMIFS('[6]1. Отчет АТС'!$F:$F,'[6]1. Отчет АТС'!$A:$A,$A103,'[6]1. Отчет АТС'!$B:$B,22)+'[6]2. Иные услуги'!$D$11+('[6]3. Услуги по передаче'!$G$11*1000)+('[6]4. СН (Установленные)'!$E$11*1000)+'[6]5. Плата за УРП'!$D$6</f>
        <v>5620.1820002339909</v>
      </c>
      <c r="Y103" s="25">
        <f>SUMIFS('[6]1. Отчет АТС'!$F:$F,'[6]1. Отчет АТС'!$A:$A,$A103,'[6]1. Отчет АТС'!$B:$B,23)+'[6]2. Иные услуги'!$D$11+('[6]3. Услуги по передаче'!$G$11*1000)+('[6]4. СН (Установленные)'!$E$11*1000)+'[6]5. Плата за УРП'!$D$6</f>
        <v>5171.392000233991</v>
      </c>
    </row>
    <row r="104" spans="1:25">
      <c r="A104" s="24">
        <v>45530</v>
      </c>
      <c r="B104" s="25">
        <f>SUMIFS('[6]1. Отчет АТС'!$F:$F,'[6]1. Отчет АТС'!$A:$A,$A104,'[6]1. Отчет АТС'!$B:$B,0)+'[6]2. Иные услуги'!$D$11+('[6]3. Услуги по передаче'!$G$11*1000)+('[6]4. СН (Установленные)'!$E$11*1000)+'[6]5. Плата за УРП'!$D$6</f>
        <v>4977.9420002339912</v>
      </c>
      <c r="C104" s="25">
        <f>SUMIFS('[6]1. Отчет АТС'!$F:$F,'[6]1. Отчет АТС'!$A:$A,$A104,'[6]1. Отчет АТС'!$B:$B,1)+'[6]2. Иные услуги'!$D$11+('[6]3. Услуги по передаче'!$G$11*1000)+('[6]4. СН (Установленные)'!$E$11*1000)+'[6]5. Плата за УРП'!$D$6</f>
        <v>4747.852000233991</v>
      </c>
      <c r="D104" s="25">
        <f>SUMIFS('[6]1. Отчет АТС'!$F:$F,'[6]1. Отчет АТС'!$A:$A,$A104,'[6]1. Отчет АТС'!$B:$B,2)+'[6]2. Иные услуги'!$D$11+('[6]3. Услуги по передаче'!$G$11*1000)+('[6]4. СН (Установленные)'!$E$11*1000)+'[6]5. Плата за УРП'!$D$6</f>
        <v>4620.2120002339907</v>
      </c>
      <c r="E104" s="25">
        <f>SUMIFS('[6]1. Отчет АТС'!$F:$F,'[6]1. Отчет АТС'!$A:$A,$A104,'[6]1. Отчет АТС'!$B:$B,3)+'[6]2. Иные услуги'!$D$11+('[6]3. Услуги по передаче'!$G$11*1000)+('[6]4. СН (Установленные)'!$E$11*1000)+'[6]5. Плата за УРП'!$D$6</f>
        <v>4545.4520002339905</v>
      </c>
      <c r="F104" s="25">
        <f>SUMIFS('[6]1. Отчет АТС'!$F:$F,'[6]1. Отчет АТС'!$A:$A,$A104,'[6]1. Отчет АТС'!$B:$B,4)+'[6]2. Иные услуги'!$D$11+('[6]3. Услуги по передаче'!$G$11*1000)+('[6]4. СН (Установленные)'!$E$11*1000)+'[6]5. Плата за УРП'!$D$6</f>
        <v>4343.7920002339906</v>
      </c>
      <c r="G104" s="25">
        <f>SUMIFS('[6]1. Отчет АТС'!$F:$F,'[6]1. Отчет АТС'!$A:$A,$A104,'[6]1. Отчет АТС'!$B:$B,5)+'[6]2. Иные услуги'!$D$11+('[6]3. Услуги по передаче'!$G$11*1000)+('[6]4. СН (Установленные)'!$E$11*1000)+'[6]5. Плата за УРП'!$D$6</f>
        <v>4781.4020002339912</v>
      </c>
      <c r="H104" s="25">
        <f>SUMIFS('[6]1. Отчет АТС'!$F:$F,'[6]1. Отчет АТС'!$A:$A,$A104,'[6]1. Отчет АТС'!$B:$B,6)+'[6]2. Иные услуги'!$D$11+('[6]3. Услуги по передаче'!$G$11*1000)+('[6]4. СН (Установленные)'!$E$11*1000)+'[6]5. Плата за УРП'!$D$6</f>
        <v>4973.5420002339906</v>
      </c>
      <c r="I104" s="25">
        <f>SUMIFS('[6]1. Отчет АТС'!$F:$F,'[6]1. Отчет АТС'!$A:$A,$A104,'[6]1. Отчет АТС'!$B:$B,7)+'[6]2. Иные услуги'!$D$11+('[6]3. Услуги по передаче'!$G$11*1000)+('[6]4. СН (Установленные)'!$E$11*1000)+'[6]5. Плата за УРП'!$D$6</f>
        <v>5236.1920002339912</v>
      </c>
      <c r="J104" s="25">
        <f>SUMIFS('[6]1. Отчет АТС'!$F:$F,'[6]1. Отчет АТС'!$A:$A,$A104,'[6]1. Отчет АТС'!$B:$B,8)+'[6]2. Иные услуги'!$D$11+('[6]3. Услуги по передаче'!$G$11*1000)+('[6]4. СН (Установленные)'!$E$11*1000)+'[6]5. Плата за УРП'!$D$6</f>
        <v>5773.7820002339904</v>
      </c>
      <c r="K104" s="25">
        <f>SUMIFS('[6]1. Отчет АТС'!$F:$F,'[6]1. Отчет АТС'!$A:$A,$A104,'[6]1. Отчет АТС'!$B:$B,9)+'[6]2. Иные услуги'!$D$11+('[6]3. Услуги по передаче'!$G$11*1000)+('[6]4. СН (Установленные)'!$E$11*1000)+'[6]5. Плата за УРП'!$D$6</f>
        <v>5814.8220002339913</v>
      </c>
      <c r="L104" s="25">
        <f>SUMIFS('[6]1. Отчет АТС'!$F:$F,'[6]1. Отчет АТС'!$A:$A,$A104,'[6]1. Отчет АТС'!$B:$B,10)+'[6]2. Иные услуги'!$D$11+('[6]3. Услуги по передаче'!$G$11*1000)+('[6]4. СН (Установленные)'!$E$11*1000)+'[6]5. Плата за УРП'!$D$6</f>
        <v>5819.7720002339911</v>
      </c>
      <c r="M104" s="25">
        <f>SUMIFS('[6]1. Отчет АТС'!$F:$F,'[6]1. Отчет АТС'!$A:$A,$A104,'[6]1. Отчет АТС'!$B:$B,11)+'[6]2. Иные услуги'!$D$11+('[6]3. Услуги по передаче'!$G$11*1000)+('[6]4. СН (Установленные)'!$E$11*1000)+'[6]5. Плата за УРП'!$D$6</f>
        <v>5811.0420002339906</v>
      </c>
      <c r="N104" s="25">
        <f>SUMIFS('[6]1. Отчет АТС'!$F:$F,'[6]1. Отчет АТС'!$A:$A,$A104,'[6]1. Отчет АТС'!$B:$B,12)+'[6]2. Иные услуги'!$D$11+('[6]3. Услуги по передаче'!$G$11*1000)+('[6]4. СН (Установленные)'!$E$11*1000)+'[6]5. Плата за УРП'!$D$6</f>
        <v>5807.4320002339909</v>
      </c>
      <c r="O104" s="25">
        <f>SUMIFS('[6]1. Отчет АТС'!$F:$F,'[6]1. Отчет АТС'!$A:$A,$A104,'[6]1. Отчет АТС'!$B:$B,13)+'[6]2. Иные услуги'!$D$11+('[6]3. Услуги по передаче'!$G$11*1000)+('[6]4. СН (Установленные)'!$E$11*1000)+'[6]5. Плата за УРП'!$D$6</f>
        <v>5799.8120002339911</v>
      </c>
      <c r="P104" s="25">
        <f>SUMIFS('[6]1. Отчет АТС'!$F:$F,'[6]1. Отчет АТС'!$A:$A,$A104,'[6]1. Отчет АТС'!$B:$B,14)+'[6]2. Иные услуги'!$D$11+('[6]3. Услуги по передаче'!$G$11*1000)+('[6]4. СН (Установленные)'!$E$11*1000)+'[6]5. Плата за УРП'!$D$6</f>
        <v>5815.9520002339905</v>
      </c>
      <c r="Q104" s="25">
        <f>SUMIFS('[6]1. Отчет АТС'!$F:$F,'[6]1. Отчет АТС'!$A:$A,$A104,'[6]1. Отчет АТС'!$B:$B,15)+'[6]2. Иные услуги'!$D$11+('[6]3. Услуги по передаче'!$G$11*1000)+('[6]4. СН (Установленные)'!$E$11*1000)+'[6]5. Плата за УРП'!$D$6</f>
        <v>5807.2120002339907</v>
      </c>
      <c r="R104" s="25">
        <f>SUMIFS('[6]1. Отчет АТС'!$F:$F,'[6]1. Отчет АТС'!$A:$A,$A104,'[6]1. Отчет АТС'!$B:$B,16)+'[6]2. Иные услуги'!$D$11+('[6]3. Услуги по передаче'!$G$11*1000)+('[6]4. СН (Установленные)'!$E$11*1000)+'[6]5. Плата за УРП'!$D$6</f>
        <v>5807.892000233991</v>
      </c>
      <c r="S104" s="25">
        <f>SUMIFS('[6]1. Отчет АТС'!$F:$F,'[6]1. Отчет АТС'!$A:$A,$A104,'[6]1. Отчет АТС'!$B:$B,17)+'[6]2. Иные услуги'!$D$11+('[6]3. Услуги по передаче'!$G$11*1000)+('[6]4. СН (Установленные)'!$E$11*1000)+'[6]5. Плата за УРП'!$D$6</f>
        <v>5812.2520002339907</v>
      </c>
      <c r="T104" s="25">
        <f>SUMIFS('[6]1. Отчет АТС'!$F:$F,'[6]1. Отчет АТС'!$A:$A,$A104,'[6]1. Отчет АТС'!$B:$B,18)+'[6]2. Иные услуги'!$D$11+('[6]3. Услуги по передаче'!$G$11*1000)+('[6]4. СН (Установленные)'!$E$11*1000)+'[6]5. Плата за УРП'!$D$6</f>
        <v>5810.6920002339903</v>
      </c>
      <c r="U104" s="25">
        <f>SUMIFS('[6]1. Отчет АТС'!$F:$F,'[6]1. Отчет АТС'!$A:$A,$A104,'[6]1. Отчет АТС'!$B:$B,19)+'[6]2. Иные услуги'!$D$11+('[6]3. Услуги по передаче'!$G$11*1000)+('[6]4. СН (Установленные)'!$E$11*1000)+'[6]5. Плата за УРП'!$D$6</f>
        <v>5799.4020002339912</v>
      </c>
      <c r="V104" s="25">
        <f>SUMIFS('[6]1. Отчет АТС'!$F:$F,'[6]1. Отчет АТС'!$A:$A,$A104,'[6]1. Отчет АТС'!$B:$B,20)+'[6]2. Иные услуги'!$D$11+('[6]3. Услуги по передаче'!$G$11*1000)+('[6]4. СН (Установленные)'!$E$11*1000)+'[6]5. Плата за УРП'!$D$6</f>
        <v>5802.7320002339911</v>
      </c>
      <c r="W104" s="25">
        <f>SUMIFS('[6]1. Отчет АТС'!$F:$F,'[6]1. Отчет АТС'!$A:$A,$A104,'[6]1. Отчет АТС'!$B:$B,21)+'[6]2. Иные услуги'!$D$11+('[6]3. Услуги по передаче'!$G$11*1000)+('[6]4. СН (Установленные)'!$E$11*1000)+'[6]5. Плата за УРП'!$D$6</f>
        <v>5800.6820002339909</v>
      </c>
      <c r="X104" s="25">
        <f>SUMIFS('[6]1. Отчет АТС'!$F:$F,'[6]1. Отчет АТС'!$A:$A,$A104,'[6]1. Отчет АТС'!$B:$B,22)+'[6]2. Иные услуги'!$D$11+('[6]3. Услуги по передаче'!$G$11*1000)+('[6]4. СН (Установленные)'!$E$11*1000)+'[6]5. Плата за УРП'!$D$6</f>
        <v>5761.6620002339914</v>
      </c>
      <c r="Y104" s="25">
        <f>SUMIFS('[6]1. Отчет АТС'!$F:$F,'[6]1. Отчет АТС'!$A:$A,$A104,'[6]1. Отчет АТС'!$B:$B,23)+'[6]2. Иные услуги'!$D$11+('[6]3. Услуги по передаче'!$G$11*1000)+('[6]4. СН (Установленные)'!$E$11*1000)+'[6]5. Плата за УРП'!$D$6</f>
        <v>5252.6920002339912</v>
      </c>
    </row>
    <row r="105" spans="1:25">
      <c r="A105" s="24">
        <v>45531</v>
      </c>
      <c r="B105" s="25">
        <f>SUMIFS('[6]1. Отчет АТС'!$F:$F,'[6]1. Отчет АТС'!$A:$A,$A105,'[6]1. Отчет АТС'!$B:$B,0)+'[6]2. Иные услуги'!$D$11+('[6]3. Услуги по передаче'!$G$11*1000)+('[6]4. СН (Установленные)'!$E$11*1000)+'[6]5. Плата за УРП'!$D$6</f>
        <v>5005.3620002339912</v>
      </c>
      <c r="C105" s="25">
        <f>SUMIFS('[6]1. Отчет АТС'!$F:$F,'[6]1. Отчет АТС'!$A:$A,$A105,'[6]1. Отчет АТС'!$B:$B,1)+'[6]2. Иные услуги'!$D$11+('[6]3. Услуги по передаче'!$G$11*1000)+('[6]4. СН (Установленные)'!$E$11*1000)+'[6]5. Плата за УРП'!$D$6</f>
        <v>4743.9120002339914</v>
      </c>
      <c r="D105" s="25">
        <f>SUMIFS('[6]1. Отчет АТС'!$F:$F,'[6]1. Отчет АТС'!$A:$A,$A105,'[6]1. Отчет АТС'!$B:$B,2)+'[6]2. Иные услуги'!$D$11+('[6]3. Услуги по передаче'!$G$11*1000)+('[6]4. СН (Установленные)'!$E$11*1000)+'[6]5. Плата за УРП'!$D$6</f>
        <v>4622.3020002339908</v>
      </c>
      <c r="E105" s="25">
        <f>SUMIFS('[6]1. Отчет АТС'!$F:$F,'[6]1. Отчет АТС'!$A:$A,$A105,'[6]1. Отчет АТС'!$B:$B,3)+'[6]2. Иные услуги'!$D$11+('[6]3. Услуги по передаче'!$G$11*1000)+('[6]4. СН (Установленные)'!$E$11*1000)+'[6]5. Плата за УРП'!$D$6</f>
        <v>4548.2120002339907</v>
      </c>
      <c r="F105" s="25">
        <f>SUMIFS('[6]1. Отчет АТС'!$F:$F,'[6]1. Отчет АТС'!$A:$A,$A105,'[6]1. Отчет АТС'!$B:$B,4)+'[6]2. Иные услуги'!$D$11+('[6]3. Услуги по передаче'!$G$11*1000)+('[6]4. СН (Установленные)'!$E$11*1000)+'[6]5. Плата за УРП'!$D$6</f>
        <v>4540.9520002339905</v>
      </c>
      <c r="G105" s="25">
        <f>SUMIFS('[6]1. Отчет АТС'!$F:$F,'[6]1. Отчет АТС'!$A:$A,$A105,'[6]1. Отчет АТС'!$B:$B,5)+'[6]2. Иные услуги'!$D$11+('[6]3. Услуги по передаче'!$G$11*1000)+('[6]4. СН (Установленные)'!$E$11*1000)+'[6]5. Плата за УРП'!$D$6</f>
        <v>4803.1720002339916</v>
      </c>
      <c r="H105" s="25">
        <f>SUMIFS('[6]1. Отчет АТС'!$F:$F,'[6]1. Отчет АТС'!$A:$A,$A105,'[6]1. Отчет АТС'!$B:$B,6)+'[6]2. Иные услуги'!$D$11+('[6]3. Услуги по передаче'!$G$11*1000)+('[6]4. СН (Установленные)'!$E$11*1000)+'[6]5. Плата за УРП'!$D$6</f>
        <v>4990.9620002339907</v>
      </c>
      <c r="I105" s="25">
        <f>SUMIFS('[6]1. Отчет АТС'!$F:$F,'[6]1. Отчет АТС'!$A:$A,$A105,'[6]1. Отчет АТС'!$B:$B,7)+'[6]2. Иные услуги'!$D$11+('[6]3. Услуги по передаче'!$G$11*1000)+('[6]4. СН (Установленные)'!$E$11*1000)+'[6]5. Плата за УРП'!$D$6</f>
        <v>5276.8420002339908</v>
      </c>
      <c r="J105" s="25">
        <f>SUMIFS('[6]1. Отчет АТС'!$F:$F,'[6]1. Отчет АТС'!$A:$A,$A105,'[6]1. Отчет АТС'!$B:$B,8)+'[6]2. Иные услуги'!$D$11+('[6]3. Услуги по передаче'!$G$11*1000)+('[6]4. СН (Установленные)'!$E$11*1000)+'[6]5. Плата за УРП'!$D$6</f>
        <v>5804.0720002339913</v>
      </c>
      <c r="K105" s="25">
        <f>SUMIFS('[6]1. Отчет АТС'!$F:$F,'[6]1. Отчет АТС'!$A:$A,$A105,'[6]1. Отчет АТС'!$B:$B,9)+'[6]2. Иные услуги'!$D$11+('[6]3. Услуги по передаче'!$G$11*1000)+('[6]4. СН (Установленные)'!$E$11*1000)+'[6]5. Плата за УРП'!$D$6</f>
        <v>5854.6720002339907</v>
      </c>
      <c r="L105" s="25">
        <f>SUMIFS('[6]1. Отчет АТС'!$F:$F,'[6]1. Отчет АТС'!$A:$A,$A105,'[6]1. Отчет АТС'!$B:$B,10)+'[6]2. Иные услуги'!$D$11+('[6]3. Услуги по передаче'!$G$11*1000)+('[6]4. СН (Установленные)'!$E$11*1000)+'[6]5. Плата за УРП'!$D$6</f>
        <v>5850.9920002339913</v>
      </c>
      <c r="M105" s="25">
        <f>SUMIFS('[6]1. Отчет АТС'!$F:$F,'[6]1. Отчет АТС'!$A:$A,$A105,'[6]1. Отчет АТС'!$B:$B,11)+'[6]2. Иные услуги'!$D$11+('[6]3. Услуги по передаче'!$G$11*1000)+('[6]4. СН (Установленные)'!$E$11*1000)+'[6]5. Плата за УРП'!$D$6</f>
        <v>5845.3020002339908</v>
      </c>
      <c r="N105" s="25">
        <f>SUMIFS('[6]1. Отчет АТС'!$F:$F,'[6]1. Отчет АТС'!$A:$A,$A105,'[6]1. Отчет АТС'!$B:$B,12)+'[6]2. Иные услуги'!$D$11+('[6]3. Услуги по передаче'!$G$11*1000)+('[6]4. СН (Установленные)'!$E$11*1000)+'[6]5. Плата за УРП'!$D$6</f>
        <v>5840.4820002339911</v>
      </c>
      <c r="O105" s="25">
        <f>SUMIFS('[6]1. Отчет АТС'!$F:$F,'[6]1. Отчет АТС'!$A:$A,$A105,'[6]1. Отчет АТС'!$B:$B,13)+'[6]2. Иные услуги'!$D$11+('[6]3. Услуги по передаче'!$G$11*1000)+('[6]4. СН (Установленные)'!$E$11*1000)+'[6]5. Плата за УРП'!$D$6</f>
        <v>5840.602000233991</v>
      </c>
      <c r="P105" s="25">
        <f>SUMIFS('[6]1. Отчет АТС'!$F:$F,'[6]1. Отчет АТС'!$A:$A,$A105,'[6]1. Отчет АТС'!$B:$B,14)+'[6]2. Иные услуги'!$D$11+('[6]3. Услуги по передаче'!$G$11*1000)+('[6]4. СН (Установленные)'!$E$11*1000)+'[6]5. Плата за УРП'!$D$6</f>
        <v>5896.7020002339905</v>
      </c>
      <c r="Q105" s="25">
        <f>SUMIFS('[6]1. Отчет АТС'!$F:$F,'[6]1. Отчет АТС'!$A:$A,$A105,'[6]1. Отчет АТС'!$B:$B,15)+'[6]2. Иные услуги'!$D$11+('[6]3. Услуги по передаче'!$G$11*1000)+('[6]4. СН (Установленные)'!$E$11*1000)+'[6]5. Плата за УРП'!$D$6</f>
        <v>5924.6920002339903</v>
      </c>
      <c r="R105" s="25">
        <f>SUMIFS('[6]1. Отчет АТС'!$F:$F,'[6]1. Отчет АТС'!$A:$A,$A105,'[6]1. Отчет АТС'!$B:$B,16)+'[6]2. Иные услуги'!$D$11+('[6]3. Услуги по передаче'!$G$11*1000)+('[6]4. СН (Установленные)'!$E$11*1000)+'[6]5. Плата за УРП'!$D$6</f>
        <v>5919.1520002339912</v>
      </c>
      <c r="S105" s="25">
        <f>SUMIFS('[6]1. Отчет АТС'!$F:$F,'[6]1. Отчет АТС'!$A:$A,$A105,'[6]1. Отчет АТС'!$B:$B,17)+'[6]2. Иные услуги'!$D$11+('[6]3. Услуги по передаче'!$G$11*1000)+('[6]4. СН (Установленные)'!$E$11*1000)+'[6]5. Плата за УРП'!$D$6</f>
        <v>5903.2020002339905</v>
      </c>
      <c r="T105" s="25">
        <f>SUMIFS('[6]1. Отчет АТС'!$F:$F,'[6]1. Отчет АТС'!$A:$A,$A105,'[6]1. Отчет АТС'!$B:$B,18)+'[6]2. Иные услуги'!$D$11+('[6]3. Услуги по передаче'!$G$11*1000)+('[6]4. СН (Установленные)'!$E$11*1000)+'[6]5. Плата за УРП'!$D$6</f>
        <v>5827.5720002339913</v>
      </c>
      <c r="U105" s="25">
        <f>SUMIFS('[6]1. Отчет АТС'!$F:$F,'[6]1. Отчет АТС'!$A:$A,$A105,'[6]1. Отчет АТС'!$B:$B,19)+'[6]2. Иные услуги'!$D$11+('[6]3. Услуги по передаче'!$G$11*1000)+('[6]4. СН (Установленные)'!$E$11*1000)+'[6]5. Плата за УРП'!$D$6</f>
        <v>5792.8820002339908</v>
      </c>
      <c r="V105" s="25">
        <f>SUMIFS('[6]1. Отчет АТС'!$F:$F,'[6]1. Отчет АТС'!$A:$A,$A105,'[6]1. Отчет АТС'!$B:$B,20)+'[6]2. Иные услуги'!$D$11+('[6]3. Услуги по передаче'!$G$11*1000)+('[6]4. СН (Установленные)'!$E$11*1000)+'[6]5. Плата за УРП'!$D$6</f>
        <v>5794.6620002339914</v>
      </c>
      <c r="W105" s="25">
        <f>SUMIFS('[6]1. Отчет АТС'!$F:$F,'[6]1. Отчет АТС'!$A:$A,$A105,'[6]1. Отчет АТС'!$B:$B,21)+'[6]2. Иные услуги'!$D$11+('[6]3. Услуги по передаче'!$G$11*1000)+('[6]4. СН (Установленные)'!$E$11*1000)+'[6]5. Плата за УРП'!$D$6</f>
        <v>5788.3020002339908</v>
      </c>
      <c r="X105" s="25">
        <f>SUMIFS('[6]1. Отчет АТС'!$F:$F,'[6]1. Отчет АТС'!$A:$A,$A105,'[6]1. Отчет АТС'!$B:$B,22)+'[6]2. Иные услуги'!$D$11+('[6]3. Услуги по передаче'!$G$11*1000)+('[6]4. СН (Установленные)'!$E$11*1000)+'[6]5. Плата за УРП'!$D$6</f>
        <v>5760.3120002339911</v>
      </c>
      <c r="Y105" s="25">
        <f>SUMIFS('[6]1. Отчет АТС'!$F:$F,'[6]1. Отчет АТС'!$A:$A,$A105,'[6]1. Отчет АТС'!$B:$B,23)+'[6]2. Иные услуги'!$D$11+('[6]3. Услуги по передаче'!$G$11*1000)+('[6]4. СН (Установленные)'!$E$11*1000)+'[6]5. Плата за УРП'!$D$6</f>
        <v>5316.5520002339908</v>
      </c>
    </row>
    <row r="106" spans="1:25">
      <c r="A106" s="24">
        <v>45532</v>
      </c>
      <c r="B106" s="25">
        <f>SUMIFS('[6]1. Отчет АТС'!$F:$F,'[6]1. Отчет АТС'!$A:$A,$A106,'[6]1. Отчет АТС'!$B:$B,0)+'[6]2. Иные услуги'!$D$11+('[6]3. Услуги по передаче'!$G$11*1000)+('[6]4. СН (Установленные)'!$E$11*1000)+'[6]5. Плата за УРП'!$D$6</f>
        <v>5007.352000233991</v>
      </c>
      <c r="C106" s="25">
        <f>SUMIFS('[6]1. Отчет АТС'!$F:$F,'[6]1. Отчет АТС'!$A:$A,$A106,'[6]1. Отчет АТС'!$B:$B,1)+'[6]2. Иные услуги'!$D$11+('[6]3. Услуги по передаче'!$G$11*1000)+('[6]4. СН (Установленные)'!$E$11*1000)+'[6]5. Плата за УРП'!$D$6</f>
        <v>4724.2220002339909</v>
      </c>
      <c r="D106" s="25">
        <f>SUMIFS('[6]1. Отчет АТС'!$F:$F,'[6]1. Отчет АТС'!$A:$A,$A106,'[6]1. Отчет АТС'!$B:$B,2)+'[6]2. Иные услуги'!$D$11+('[6]3. Услуги по передаче'!$G$11*1000)+('[6]4. СН (Установленные)'!$E$11*1000)+'[6]5. Плата за УРП'!$D$6</f>
        <v>4551.9720002339909</v>
      </c>
      <c r="E106" s="25">
        <f>SUMIFS('[6]1. Отчет АТС'!$F:$F,'[6]1. Отчет АТС'!$A:$A,$A106,'[6]1. Отчет АТС'!$B:$B,3)+'[6]2. Иные услуги'!$D$11+('[6]3. Услуги по передаче'!$G$11*1000)+('[6]4. СН (Установленные)'!$E$11*1000)+'[6]5. Плата за УРП'!$D$6</f>
        <v>3721.3620002339912</v>
      </c>
      <c r="F106" s="25">
        <f>SUMIFS('[6]1. Отчет АТС'!$F:$F,'[6]1. Отчет АТС'!$A:$A,$A106,'[6]1. Отчет АТС'!$B:$B,4)+'[6]2. Иные услуги'!$D$11+('[6]3. Услуги по передаче'!$G$11*1000)+('[6]4. СН (Установленные)'!$E$11*1000)+'[6]5. Плата за УРП'!$D$6</f>
        <v>3720.642000233991</v>
      </c>
      <c r="G106" s="25">
        <f>SUMIFS('[6]1. Отчет АТС'!$F:$F,'[6]1. Отчет АТС'!$A:$A,$A106,'[6]1. Отчет АТС'!$B:$B,5)+'[6]2. Иные услуги'!$D$11+('[6]3. Услуги по передаче'!$G$11*1000)+('[6]4. СН (Установленные)'!$E$11*1000)+'[6]5. Плата за УРП'!$D$6</f>
        <v>4674.0120002339909</v>
      </c>
      <c r="H106" s="25">
        <f>SUMIFS('[6]1. Отчет АТС'!$F:$F,'[6]1. Отчет АТС'!$A:$A,$A106,'[6]1. Отчет АТС'!$B:$B,6)+'[6]2. Иные услуги'!$D$11+('[6]3. Услуги по передаче'!$G$11*1000)+('[6]4. СН (Установленные)'!$E$11*1000)+'[6]5. Плата за УРП'!$D$6</f>
        <v>4889.6920002339912</v>
      </c>
      <c r="I106" s="25">
        <f>SUMIFS('[6]1. Отчет АТС'!$F:$F,'[6]1. Отчет АТС'!$A:$A,$A106,'[6]1. Отчет АТС'!$B:$B,7)+'[6]2. Иные услуги'!$D$11+('[6]3. Услуги по передаче'!$G$11*1000)+('[6]4. СН (Установленные)'!$E$11*1000)+'[6]5. Плата за УРП'!$D$6</f>
        <v>5227.8620002339912</v>
      </c>
      <c r="J106" s="25">
        <f>SUMIFS('[6]1. Отчет АТС'!$F:$F,'[6]1. Отчет АТС'!$A:$A,$A106,'[6]1. Отчет АТС'!$B:$B,8)+'[6]2. Иные услуги'!$D$11+('[6]3. Услуги по передаче'!$G$11*1000)+('[6]4. СН (Установленные)'!$E$11*1000)+'[6]5. Плата за УРП'!$D$6</f>
        <v>5789.9020002339912</v>
      </c>
      <c r="K106" s="25">
        <f>SUMIFS('[6]1. Отчет АТС'!$F:$F,'[6]1. Отчет АТС'!$A:$A,$A106,'[6]1. Отчет АТС'!$B:$B,9)+'[6]2. Иные услуги'!$D$11+('[6]3. Услуги по передаче'!$G$11*1000)+('[6]4. СН (Установленные)'!$E$11*1000)+'[6]5. Плата за УРП'!$D$6</f>
        <v>5978.3120002339911</v>
      </c>
      <c r="L106" s="25">
        <f>SUMIFS('[6]1. Отчет АТС'!$F:$F,'[6]1. Отчет АТС'!$A:$A,$A106,'[6]1. Отчет АТС'!$B:$B,10)+'[6]2. Иные услуги'!$D$11+('[6]3. Услуги по передаче'!$G$11*1000)+('[6]4. СН (Установленные)'!$E$11*1000)+'[6]5. Плата за УРП'!$D$6</f>
        <v>5973.6620002339914</v>
      </c>
      <c r="M106" s="25">
        <f>SUMIFS('[6]1. Отчет АТС'!$F:$F,'[6]1. Отчет АТС'!$A:$A,$A106,'[6]1. Отчет АТС'!$B:$B,11)+'[6]2. Иные услуги'!$D$11+('[6]3. Услуги по передаче'!$G$11*1000)+('[6]4. СН (Установленные)'!$E$11*1000)+'[6]5. Плата за УРП'!$D$6</f>
        <v>5996.4520002339905</v>
      </c>
      <c r="N106" s="25">
        <f>SUMIFS('[6]1. Отчет АТС'!$F:$F,'[6]1. Отчет АТС'!$A:$A,$A106,'[6]1. Отчет АТС'!$B:$B,12)+'[6]2. Иные услуги'!$D$11+('[6]3. Услуги по передаче'!$G$11*1000)+('[6]4. СН (Установленные)'!$E$11*1000)+'[6]5. Плата за УРП'!$D$6</f>
        <v>5949.9520002339905</v>
      </c>
      <c r="O106" s="25">
        <f>SUMIFS('[6]1. Отчет АТС'!$F:$F,'[6]1. Отчет АТС'!$A:$A,$A106,'[6]1. Отчет АТС'!$B:$B,13)+'[6]2. Иные услуги'!$D$11+('[6]3. Услуги по передаче'!$G$11*1000)+('[6]4. СН (Установленные)'!$E$11*1000)+'[6]5. Плата за УРП'!$D$6</f>
        <v>6029.1320002339908</v>
      </c>
      <c r="P106" s="25">
        <f>SUMIFS('[6]1. Отчет АТС'!$F:$F,'[6]1. Отчет АТС'!$A:$A,$A106,'[6]1. Отчет АТС'!$B:$B,14)+'[6]2. Иные услуги'!$D$11+('[6]3. Услуги по передаче'!$G$11*1000)+('[6]4. СН (Установленные)'!$E$11*1000)+'[6]5. Плата за УРП'!$D$6</f>
        <v>6038.4220002339907</v>
      </c>
      <c r="Q106" s="25">
        <f>SUMIFS('[6]1. Отчет АТС'!$F:$F,'[6]1. Отчет АТС'!$A:$A,$A106,'[6]1. Отчет АТС'!$B:$B,15)+'[6]2. Иные услуги'!$D$11+('[6]3. Услуги по передаче'!$G$11*1000)+('[6]4. СН (Установленные)'!$E$11*1000)+'[6]5. Плата за УРП'!$D$6</f>
        <v>6047.3720002339905</v>
      </c>
      <c r="R106" s="25">
        <f>SUMIFS('[6]1. Отчет АТС'!$F:$F,'[6]1. Отчет АТС'!$A:$A,$A106,'[6]1. Отчет АТС'!$B:$B,16)+'[6]2. Иные услуги'!$D$11+('[6]3. Услуги по передаче'!$G$11*1000)+('[6]4. СН (Установленные)'!$E$11*1000)+'[6]5. Плата за УРП'!$D$6</f>
        <v>6060.1320002339908</v>
      </c>
      <c r="S106" s="25">
        <f>SUMIFS('[6]1. Отчет АТС'!$F:$F,'[6]1. Отчет АТС'!$A:$A,$A106,'[6]1. Отчет АТС'!$B:$B,17)+'[6]2. Иные услуги'!$D$11+('[6]3. Услуги по передаче'!$G$11*1000)+('[6]4. СН (Установленные)'!$E$11*1000)+'[6]5. Плата за УРП'!$D$6</f>
        <v>6040.3820002339908</v>
      </c>
      <c r="T106" s="25">
        <f>SUMIFS('[6]1. Отчет АТС'!$F:$F,'[6]1. Отчет АТС'!$A:$A,$A106,'[6]1. Отчет АТС'!$B:$B,18)+'[6]2. Иные услуги'!$D$11+('[6]3. Услуги по передаче'!$G$11*1000)+('[6]4. СН (Установленные)'!$E$11*1000)+'[6]5. Плата за УРП'!$D$6</f>
        <v>6009.9920002339913</v>
      </c>
      <c r="U106" s="25">
        <f>SUMIFS('[6]1. Отчет АТС'!$F:$F,'[6]1. Отчет АТС'!$A:$A,$A106,'[6]1. Отчет АТС'!$B:$B,19)+'[6]2. Иные услуги'!$D$11+('[6]3. Услуги по передаче'!$G$11*1000)+('[6]4. СН (Установленные)'!$E$11*1000)+'[6]5. Плата за УРП'!$D$6</f>
        <v>5904.2720002339911</v>
      </c>
      <c r="V106" s="25">
        <f>SUMIFS('[6]1. Отчет АТС'!$F:$F,'[6]1. Отчет АТС'!$A:$A,$A106,'[6]1. Отчет АТС'!$B:$B,20)+'[6]2. Иные услуги'!$D$11+('[6]3. Услуги по передаче'!$G$11*1000)+('[6]4. СН (Установленные)'!$E$11*1000)+'[6]5. Плата за УРП'!$D$6</f>
        <v>5911.3820002339908</v>
      </c>
      <c r="W106" s="25">
        <f>SUMIFS('[6]1. Отчет АТС'!$F:$F,'[6]1. Отчет АТС'!$A:$A,$A106,'[6]1. Отчет АТС'!$B:$B,21)+'[6]2. Иные услуги'!$D$11+('[6]3. Услуги по передаче'!$G$11*1000)+('[6]4. СН (Установленные)'!$E$11*1000)+'[6]5. Плата за УРП'!$D$6</f>
        <v>5896.7220002339909</v>
      </c>
      <c r="X106" s="25">
        <f>SUMIFS('[6]1. Отчет АТС'!$F:$F,'[6]1. Отчет АТС'!$A:$A,$A106,'[6]1. Отчет АТС'!$B:$B,22)+'[6]2. Иные услуги'!$D$11+('[6]3. Услуги по передаче'!$G$11*1000)+('[6]4. СН (Установленные)'!$E$11*1000)+'[6]5. Плата за УРП'!$D$6</f>
        <v>5758.392000233991</v>
      </c>
      <c r="Y106" s="25">
        <f>SUMIFS('[6]1. Отчет АТС'!$F:$F,'[6]1. Отчет АТС'!$A:$A,$A106,'[6]1. Отчет АТС'!$B:$B,23)+'[6]2. Иные услуги'!$D$11+('[6]3. Услуги по передаче'!$G$11*1000)+('[6]4. СН (Установленные)'!$E$11*1000)+'[6]5. Плата за УРП'!$D$6</f>
        <v>5214.1120002339912</v>
      </c>
    </row>
    <row r="107" spans="1:25">
      <c r="A107" s="24">
        <v>45533</v>
      </c>
      <c r="B107" s="25">
        <f>SUMIFS('[6]1. Отчет АТС'!$F:$F,'[6]1. Отчет АТС'!$A:$A,$A107,'[6]1. Отчет АТС'!$B:$B,0)+'[6]2. Иные услуги'!$D$11+('[6]3. Услуги по передаче'!$G$11*1000)+('[6]4. СН (Установленные)'!$E$11*1000)+'[6]5. Плата за УРП'!$D$6</f>
        <v>5071.6820002339909</v>
      </c>
      <c r="C107" s="25">
        <f>SUMIFS('[6]1. Отчет АТС'!$F:$F,'[6]1. Отчет АТС'!$A:$A,$A107,'[6]1. Отчет АТС'!$B:$B,1)+'[6]2. Иные услуги'!$D$11+('[6]3. Услуги по передаче'!$G$11*1000)+('[6]4. СН (Установленные)'!$E$11*1000)+'[6]5. Плата за УРП'!$D$6</f>
        <v>4902.7120002339907</v>
      </c>
      <c r="D107" s="25">
        <f>SUMIFS('[6]1. Отчет АТС'!$F:$F,'[6]1. Отчет АТС'!$A:$A,$A107,'[6]1. Отчет АТС'!$B:$B,2)+'[6]2. Иные услуги'!$D$11+('[6]3. Услуги по передаче'!$G$11*1000)+('[6]4. СН (Установленные)'!$E$11*1000)+'[6]5. Плата за УРП'!$D$6</f>
        <v>4822.102000233991</v>
      </c>
      <c r="E107" s="25">
        <f>SUMIFS('[6]1. Отчет АТС'!$F:$F,'[6]1. Отчет АТС'!$A:$A,$A107,'[6]1. Отчет АТС'!$B:$B,3)+'[6]2. Иные услуги'!$D$11+('[6]3. Услуги по передаче'!$G$11*1000)+('[6]4. СН (Установленные)'!$E$11*1000)+'[6]5. Плата за УРП'!$D$6</f>
        <v>4720.3620002339912</v>
      </c>
      <c r="F107" s="25">
        <f>SUMIFS('[6]1. Отчет АТС'!$F:$F,'[6]1. Отчет АТС'!$A:$A,$A107,'[6]1. Отчет АТС'!$B:$B,4)+'[6]2. Иные услуги'!$D$11+('[6]3. Услуги по передаче'!$G$11*1000)+('[6]4. СН (Установленные)'!$E$11*1000)+'[6]5. Плата за УРП'!$D$6</f>
        <v>4648.7720002339911</v>
      </c>
      <c r="G107" s="25">
        <f>SUMIFS('[6]1. Отчет АТС'!$F:$F,'[6]1. Отчет АТС'!$A:$A,$A107,'[6]1. Отчет АТС'!$B:$B,5)+'[6]2. Иные услуги'!$D$11+('[6]3. Услуги по передаче'!$G$11*1000)+('[6]4. СН (Установленные)'!$E$11*1000)+'[6]5. Плата за УРП'!$D$6</f>
        <v>4764.9620002339907</v>
      </c>
      <c r="H107" s="25">
        <f>SUMIFS('[6]1. Отчет АТС'!$F:$F,'[6]1. Отчет АТС'!$A:$A,$A107,'[6]1. Отчет АТС'!$B:$B,6)+'[6]2. Иные услуги'!$D$11+('[6]3. Услуги по передаче'!$G$11*1000)+('[6]4. СН (Установленные)'!$E$11*1000)+'[6]5. Плата за УРП'!$D$6</f>
        <v>4835.1820002339909</v>
      </c>
      <c r="I107" s="25">
        <f>SUMIFS('[6]1. Отчет АТС'!$F:$F,'[6]1. Отчет АТС'!$A:$A,$A107,'[6]1. Отчет АТС'!$B:$B,7)+'[6]2. Иные услуги'!$D$11+('[6]3. Услуги по передаче'!$G$11*1000)+('[6]4. СН (Установленные)'!$E$11*1000)+'[6]5. Плата за УРП'!$D$6</f>
        <v>5107.1920002339912</v>
      </c>
      <c r="J107" s="25">
        <f>SUMIFS('[6]1. Отчет АТС'!$F:$F,'[6]1. Отчет АТС'!$A:$A,$A107,'[6]1. Отчет АТС'!$B:$B,8)+'[6]2. Иные услуги'!$D$11+('[6]3. Услуги по передаче'!$G$11*1000)+('[6]4. СН (Установленные)'!$E$11*1000)+'[6]5. Плата за УРП'!$D$6</f>
        <v>5628.5320002339913</v>
      </c>
      <c r="K107" s="25">
        <f>SUMIFS('[6]1. Отчет АТС'!$F:$F,'[6]1. Отчет АТС'!$A:$A,$A107,'[6]1. Отчет АТС'!$B:$B,9)+'[6]2. Иные услуги'!$D$11+('[6]3. Услуги по передаче'!$G$11*1000)+('[6]4. СН (Установленные)'!$E$11*1000)+'[6]5. Плата за УРП'!$D$6</f>
        <v>5853.6320002339908</v>
      </c>
      <c r="L107" s="25">
        <f>SUMIFS('[6]1. Отчет АТС'!$F:$F,'[6]1. Отчет АТС'!$A:$A,$A107,'[6]1. Отчет АТС'!$B:$B,10)+'[6]2. Иные услуги'!$D$11+('[6]3. Услуги по передаче'!$G$11*1000)+('[6]4. СН (Установленные)'!$E$11*1000)+'[6]5. Плата за УРП'!$D$6</f>
        <v>5890.4020002339912</v>
      </c>
      <c r="M107" s="25">
        <f>SUMIFS('[6]1. Отчет АТС'!$F:$F,'[6]1. Отчет АТС'!$A:$A,$A107,'[6]1. Отчет АТС'!$B:$B,11)+'[6]2. Иные услуги'!$D$11+('[6]3. Услуги по передаче'!$G$11*1000)+('[6]4. СН (Установленные)'!$E$11*1000)+'[6]5. Плата за УРП'!$D$6</f>
        <v>5964.1520002339912</v>
      </c>
      <c r="N107" s="25">
        <f>SUMIFS('[6]1. Отчет АТС'!$F:$F,'[6]1. Отчет АТС'!$A:$A,$A107,'[6]1. Отчет АТС'!$B:$B,12)+'[6]2. Иные услуги'!$D$11+('[6]3. Услуги по передаче'!$G$11*1000)+('[6]4. СН (Установленные)'!$E$11*1000)+'[6]5. Плата за УРП'!$D$6</f>
        <v>6026.2120002339907</v>
      </c>
      <c r="O107" s="25">
        <f>SUMIFS('[6]1. Отчет АТС'!$F:$F,'[6]1. Отчет АТС'!$A:$A,$A107,'[6]1. Отчет АТС'!$B:$B,13)+'[6]2. Иные услуги'!$D$11+('[6]3. Услуги по передаче'!$G$11*1000)+('[6]4. СН (Установленные)'!$E$11*1000)+'[6]5. Плата за УРП'!$D$6</f>
        <v>6058.142000233991</v>
      </c>
      <c r="P107" s="25">
        <f>SUMIFS('[6]1. Отчет АТС'!$F:$F,'[6]1. Отчет АТС'!$A:$A,$A107,'[6]1. Отчет АТС'!$B:$B,14)+'[6]2. Иные услуги'!$D$11+('[6]3. Услуги по передаче'!$G$11*1000)+('[6]4. СН (Установленные)'!$E$11*1000)+'[6]5. Плата за УРП'!$D$6</f>
        <v>6083.0920002339908</v>
      </c>
      <c r="Q107" s="25">
        <f>SUMIFS('[6]1. Отчет АТС'!$F:$F,'[6]1. Отчет АТС'!$A:$A,$A107,'[6]1. Отчет АТС'!$B:$B,15)+'[6]2. Иные услуги'!$D$11+('[6]3. Услуги по передаче'!$G$11*1000)+('[6]4. СН (Установленные)'!$E$11*1000)+'[6]5. Плата за УРП'!$D$6</f>
        <v>6081.9820002339911</v>
      </c>
      <c r="R107" s="25">
        <f>SUMIFS('[6]1. Отчет АТС'!$F:$F,'[6]1. Отчет АТС'!$A:$A,$A107,'[6]1. Отчет АТС'!$B:$B,16)+'[6]2. Иные услуги'!$D$11+('[6]3. Услуги по передаче'!$G$11*1000)+('[6]4. СН (Установленные)'!$E$11*1000)+'[6]5. Плата за УРП'!$D$6</f>
        <v>6109.4620002339907</v>
      </c>
      <c r="S107" s="25">
        <f>SUMIFS('[6]1. Отчет АТС'!$F:$F,'[6]1. Отчет АТС'!$A:$A,$A107,'[6]1. Отчет АТС'!$B:$B,17)+'[6]2. Иные услуги'!$D$11+('[6]3. Услуги по передаче'!$G$11*1000)+('[6]4. СН (Установленные)'!$E$11*1000)+'[6]5. Плата за УРП'!$D$6</f>
        <v>6108.4920002339913</v>
      </c>
      <c r="T107" s="25">
        <f>SUMIFS('[6]1. Отчет АТС'!$F:$F,'[6]1. Отчет АТС'!$A:$A,$A107,'[6]1. Отчет АТС'!$B:$B,18)+'[6]2. Иные услуги'!$D$11+('[6]3. Услуги по передаче'!$G$11*1000)+('[6]4. СН (Установленные)'!$E$11*1000)+'[6]5. Плата за УРП'!$D$6</f>
        <v>6108.9720002339909</v>
      </c>
      <c r="U107" s="25">
        <f>SUMIFS('[6]1. Отчет АТС'!$F:$F,'[6]1. Отчет АТС'!$A:$A,$A107,'[6]1. Отчет АТС'!$B:$B,19)+'[6]2. Иные услуги'!$D$11+('[6]3. Услуги по передаче'!$G$11*1000)+('[6]4. СН (Установленные)'!$E$11*1000)+'[6]5. Плата за УРП'!$D$6</f>
        <v>5999.2120002339907</v>
      </c>
      <c r="V107" s="25">
        <f>SUMIFS('[6]1. Отчет АТС'!$F:$F,'[6]1. Отчет АТС'!$A:$A,$A107,'[6]1. Отчет АТС'!$B:$B,20)+'[6]2. Иные услуги'!$D$11+('[6]3. Услуги по передаче'!$G$11*1000)+('[6]4. СН (Установленные)'!$E$11*1000)+'[6]5. Плата за УРП'!$D$6</f>
        <v>6024.9820002339911</v>
      </c>
      <c r="W107" s="25">
        <f>SUMIFS('[6]1. Отчет АТС'!$F:$F,'[6]1. Отчет АТС'!$A:$A,$A107,'[6]1. Отчет АТС'!$B:$B,21)+'[6]2. Иные услуги'!$D$11+('[6]3. Услуги по передаче'!$G$11*1000)+('[6]4. СН (Установленные)'!$E$11*1000)+'[6]5. Плата за УРП'!$D$6</f>
        <v>6022.8020002339908</v>
      </c>
      <c r="X107" s="25">
        <f>SUMIFS('[6]1. Отчет АТС'!$F:$F,'[6]1. Отчет АТС'!$A:$A,$A107,'[6]1. Отчет АТС'!$B:$B,22)+'[6]2. Иные услуги'!$D$11+('[6]3. Услуги по передаче'!$G$11*1000)+('[6]4. СН (Установленные)'!$E$11*1000)+'[6]5. Плата за УРП'!$D$6</f>
        <v>5779.4720002339909</v>
      </c>
      <c r="Y107" s="25">
        <f>SUMIFS('[6]1. Отчет АТС'!$F:$F,'[6]1. Отчет АТС'!$A:$A,$A107,'[6]1. Отчет АТС'!$B:$B,23)+'[6]2. Иные услуги'!$D$11+('[6]3. Услуги по передаче'!$G$11*1000)+('[6]4. СН (Установленные)'!$E$11*1000)+'[6]5. Плата за УРП'!$D$6</f>
        <v>5254.5420002339906</v>
      </c>
    </row>
    <row r="108" spans="1:25">
      <c r="A108" s="24">
        <v>45534</v>
      </c>
      <c r="B108" s="25">
        <f>SUMIFS('[6]1. Отчет АТС'!$F:$F,'[6]1. Отчет АТС'!$A:$A,$A108,'[6]1. Отчет АТС'!$B:$B,0)+'[6]2. Иные услуги'!$D$11+('[6]3. Услуги по передаче'!$G$11*1000)+('[6]4. СН (Установленные)'!$E$11*1000)+'[6]5. Плата за УРП'!$D$6</f>
        <v>4990.5720002339913</v>
      </c>
      <c r="C108" s="25">
        <f>SUMIFS('[6]1. Отчет АТС'!$F:$F,'[6]1. Отчет АТС'!$A:$A,$A108,'[6]1. Отчет АТС'!$B:$B,1)+'[6]2. Иные услуги'!$D$11+('[6]3. Услуги по передаче'!$G$11*1000)+('[6]4. СН (Установленные)'!$E$11*1000)+'[6]5. Плата за УРП'!$D$6</f>
        <v>4826.5120002339909</v>
      </c>
      <c r="D108" s="25">
        <f>SUMIFS('[6]1. Отчет АТС'!$F:$F,'[6]1. Отчет АТС'!$A:$A,$A108,'[6]1. Отчет АТС'!$B:$B,2)+'[6]2. Иные услуги'!$D$11+('[6]3. Услуги по передаче'!$G$11*1000)+('[6]4. СН (Установленные)'!$E$11*1000)+'[6]5. Плата за УРП'!$D$6</f>
        <v>4683.4920002339913</v>
      </c>
      <c r="E108" s="25">
        <f>SUMIFS('[6]1. Отчет АТС'!$F:$F,'[6]1. Отчет АТС'!$A:$A,$A108,'[6]1. Отчет АТС'!$B:$B,3)+'[6]2. Иные услуги'!$D$11+('[6]3. Услуги по передаче'!$G$11*1000)+('[6]4. СН (Установленные)'!$E$11*1000)+'[6]5. Плата за УРП'!$D$6</f>
        <v>4545.1220002339905</v>
      </c>
      <c r="F108" s="25">
        <f>SUMIFS('[6]1. Отчет АТС'!$F:$F,'[6]1. Отчет АТС'!$A:$A,$A108,'[6]1. Отчет АТС'!$B:$B,4)+'[6]2. Иные услуги'!$D$11+('[6]3. Услуги по передаче'!$G$11*1000)+('[6]4. СН (Установленные)'!$E$11*1000)+'[6]5. Плата за УРП'!$D$6</f>
        <v>4495.6720002339907</v>
      </c>
      <c r="G108" s="25">
        <f>SUMIFS('[6]1. Отчет АТС'!$F:$F,'[6]1. Отчет АТС'!$A:$A,$A108,'[6]1. Отчет АТС'!$B:$B,5)+'[6]2. Иные услуги'!$D$11+('[6]3. Услуги по передаче'!$G$11*1000)+('[6]4. СН (Установленные)'!$E$11*1000)+'[6]5. Плата за УРП'!$D$6</f>
        <v>4576.9620002339907</v>
      </c>
      <c r="H108" s="25">
        <f>SUMIFS('[6]1. Отчет АТС'!$F:$F,'[6]1. Отчет АТС'!$A:$A,$A108,'[6]1. Отчет АТС'!$B:$B,6)+'[6]2. Иные услуги'!$D$11+('[6]3. Услуги по передаче'!$G$11*1000)+('[6]4. СН (Установленные)'!$E$11*1000)+'[6]5. Плата за УРП'!$D$6</f>
        <v>4583.2920002339906</v>
      </c>
      <c r="I108" s="25">
        <f>SUMIFS('[6]1. Отчет АТС'!$F:$F,'[6]1. Отчет АТС'!$A:$A,$A108,'[6]1. Отчет АТС'!$B:$B,7)+'[6]2. Иные услуги'!$D$11+('[6]3. Услуги по передаче'!$G$11*1000)+('[6]4. СН (Установленные)'!$E$11*1000)+'[6]5. Плата за УРП'!$D$6</f>
        <v>4947.7520002339916</v>
      </c>
      <c r="J108" s="25">
        <f>SUMIFS('[6]1. Отчет АТС'!$F:$F,'[6]1. Отчет АТС'!$A:$A,$A108,'[6]1. Отчет АТС'!$B:$B,8)+'[6]2. Иные услуги'!$D$11+('[6]3. Услуги по передаче'!$G$11*1000)+('[6]4. СН (Установленные)'!$E$11*1000)+'[6]5. Плата за УРП'!$D$6</f>
        <v>5347.5520002339908</v>
      </c>
      <c r="K108" s="25">
        <f>SUMIFS('[6]1. Отчет АТС'!$F:$F,'[6]1. Отчет АТС'!$A:$A,$A108,'[6]1. Отчет АТС'!$B:$B,9)+'[6]2. Иные услуги'!$D$11+('[6]3. Услуги по передаче'!$G$11*1000)+('[6]4. СН (Установленные)'!$E$11*1000)+'[6]5. Плата за УРП'!$D$6</f>
        <v>5795.0120002339909</v>
      </c>
      <c r="L108" s="25">
        <f>SUMIFS('[6]1. Отчет АТС'!$F:$F,'[6]1. Отчет АТС'!$A:$A,$A108,'[6]1. Отчет АТС'!$B:$B,10)+'[6]2. Иные услуги'!$D$11+('[6]3. Услуги по передаче'!$G$11*1000)+('[6]4. СН (Установленные)'!$E$11*1000)+'[6]5. Плата за УРП'!$D$6</f>
        <v>5837.0820002339915</v>
      </c>
      <c r="M108" s="25">
        <f>SUMIFS('[6]1. Отчет АТС'!$F:$F,'[6]1. Отчет АТС'!$A:$A,$A108,'[6]1. Отчет АТС'!$B:$B,11)+'[6]2. Иные услуги'!$D$11+('[6]3. Услуги по передаче'!$G$11*1000)+('[6]4. СН (Установленные)'!$E$11*1000)+'[6]5. Плата за УРП'!$D$6</f>
        <v>5845.3620002339903</v>
      </c>
      <c r="N108" s="25">
        <f>SUMIFS('[6]1. Отчет АТС'!$F:$F,'[6]1. Отчет АТС'!$A:$A,$A108,'[6]1. Отчет АТС'!$B:$B,12)+'[6]2. Иные услуги'!$D$11+('[6]3. Услуги по передаче'!$G$11*1000)+('[6]4. СН (Установленные)'!$E$11*1000)+'[6]5. Плата за УРП'!$D$6</f>
        <v>5848.8220002339913</v>
      </c>
      <c r="O108" s="25">
        <f>SUMIFS('[6]1. Отчет АТС'!$F:$F,'[6]1. Отчет АТС'!$A:$A,$A108,'[6]1. Отчет АТС'!$B:$B,13)+'[6]2. Иные услуги'!$D$11+('[6]3. Услуги по передаче'!$G$11*1000)+('[6]4. СН (Установленные)'!$E$11*1000)+'[6]5. Плата за УРП'!$D$6</f>
        <v>5852.3320002339915</v>
      </c>
      <c r="P108" s="25">
        <f>SUMIFS('[6]1. Отчет АТС'!$F:$F,'[6]1. Отчет АТС'!$A:$A,$A108,'[6]1. Отчет АТС'!$B:$B,14)+'[6]2. Иные услуги'!$D$11+('[6]3. Услуги по передаче'!$G$11*1000)+('[6]4. СН (Установленные)'!$E$11*1000)+'[6]5. Плата за УРП'!$D$6</f>
        <v>5858.0720002339913</v>
      </c>
      <c r="Q108" s="25">
        <f>SUMIFS('[6]1. Отчет АТС'!$F:$F,'[6]1. Отчет АТС'!$A:$A,$A108,'[6]1. Отчет АТС'!$B:$B,15)+'[6]2. Иные услуги'!$D$11+('[6]3. Услуги по передаче'!$G$11*1000)+('[6]4. СН (Установленные)'!$E$11*1000)+'[6]5. Плата за УРП'!$D$6</f>
        <v>5861.602000233991</v>
      </c>
      <c r="R108" s="25">
        <f>SUMIFS('[6]1. Отчет АТС'!$F:$F,'[6]1. Отчет АТС'!$A:$A,$A108,'[6]1. Отчет АТС'!$B:$B,16)+'[6]2. Иные услуги'!$D$11+('[6]3. Услуги по передаче'!$G$11*1000)+('[6]4. СН (Установленные)'!$E$11*1000)+'[6]5. Плата за УРП'!$D$6</f>
        <v>5862.0320002339904</v>
      </c>
      <c r="S108" s="25">
        <f>SUMIFS('[6]1. Отчет АТС'!$F:$F,'[6]1. Отчет АТС'!$A:$A,$A108,'[6]1. Отчет АТС'!$B:$B,17)+'[6]2. Иные услуги'!$D$11+('[6]3. Услуги по передаче'!$G$11*1000)+('[6]4. СН (Установленные)'!$E$11*1000)+'[6]5. Плата за УРП'!$D$6</f>
        <v>5855.0620002339911</v>
      </c>
      <c r="T108" s="25">
        <f>SUMIFS('[6]1. Отчет АТС'!$F:$F,'[6]1. Отчет АТС'!$A:$A,$A108,'[6]1. Отчет АТС'!$B:$B,18)+'[6]2. Иные услуги'!$D$11+('[6]3. Услуги по передаче'!$G$11*1000)+('[6]4. СН (Установленные)'!$E$11*1000)+'[6]5. Плата за УРП'!$D$6</f>
        <v>5859.4920002339913</v>
      </c>
      <c r="U108" s="25">
        <f>SUMIFS('[6]1. Отчет АТС'!$F:$F,'[6]1. Отчет АТС'!$A:$A,$A108,'[6]1. Отчет АТС'!$B:$B,19)+'[6]2. Иные услуги'!$D$11+('[6]3. Услуги по передаче'!$G$11*1000)+('[6]4. СН (Установленные)'!$E$11*1000)+'[6]5. Плата за УРП'!$D$6</f>
        <v>5838.0520002339908</v>
      </c>
      <c r="V108" s="25">
        <f>SUMIFS('[6]1. Отчет АТС'!$F:$F,'[6]1. Отчет АТС'!$A:$A,$A108,'[6]1. Отчет АТС'!$B:$B,20)+'[6]2. Иные услуги'!$D$11+('[6]3. Услуги по передаче'!$G$11*1000)+('[6]4. СН (Установленные)'!$E$11*1000)+'[6]5. Плата за УРП'!$D$6</f>
        <v>5843.3420002339908</v>
      </c>
      <c r="W108" s="25">
        <f>SUMIFS('[6]1. Отчет АТС'!$F:$F,'[6]1. Отчет АТС'!$A:$A,$A108,'[6]1. Отчет АТС'!$B:$B,21)+'[6]2. Иные услуги'!$D$11+('[6]3. Услуги по передаче'!$G$11*1000)+('[6]4. СН (Установленные)'!$E$11*1000)+'[6]5. Плата за УРП'!$D$6</f>
        <v>5835.7320002339911</v>
      </c>
      <c r="X108" s="25">
        <f>SUMIFS('[6]1. Отчет АТС'!$F:$F,'[6]1. Отчет АТС'!$A:$A,$A108,'[6]1. Отчет АТС'!$B:$B,22)+'[6]2. Иные услуги'!$D$11+('[6]3. Услуги по передаче'!$G$11*1000)+('[6]4. СН (Установленные)'!$E$11*1000)+'[6]5. Плата за УРП'!$D$6</f>
        <v>5778.1620002339914</v>
      </c>
      <c r="Y108" s="25">
        <f>SUMIFS('[6]1. Отчет АТС'!$F:$F,'[6]1. Отчет АТС'!$A:$A,$A108,'[6]1. Отчет АТС'!$B:$B,23)+'[6]2. Иные услуги'!$D$11+('[6]3. Услуги по передаче'!$G$11*1000)+('[6]4. СН (Установленные)'!$E$11*1000)+'[6]5. Плата за УРП'!$D$6</f>
        <v>5249.9620002339907</v>
      </c>
    </row>
    <row r="109" spans="1:25">
      <c r="A109" s="24">
        <v>45535</v>
      </c>
      <c r="B109" s="25">
        <f>SUMIFS('[6]1. Отчет АТС'!$F:$F,'[6]1. Отчет АТС'!$A:$A,$A109,'[6]1. Отчет АТС'!$B:$B,0)+'[6]2. Иные услуги'!$D$11+('[6]3. Услуги по передаче'!$G$11*1000)+('[6]4. СН (Установленные)'!$E$11*1000)+'[6]5. Плата за УРП'!$D$6</f>
        <v>5005.3620002339912</v>
      </c>
      <c r="C109" s="25">
        <f>SUMIFS('[6]1. Отчет АТС'!$F:$F,'[6]1. Отчет АТС'!$A:$A,$A109,'[6]1. Отчет АТС'!$B:$B,1)+'[6]2. Иные услуги'!$D$11+('[6]3. Услуги по передаче'!$G$11*1000)+('[6]4. СН (Установленные)'!$E$11*1000)+'[6]5. Плата за УРП'!$D$6</f>
        <v>4743.9120002339914</v>
      </c>
      <c r="D109" s="25">
        <f>SUMIFS('[6]1. Отчет АТС'!$F:$F,'[6]1. Отчет АТС'!$A:$A,$A109,'[6]1. Отчет АТС'!$B:$B,2)+'[6]2. Иные услуги'!$D$11+('[6]3. Услуги по передаче'!$G$11*1000)+('[6]4. СН (Установленные)'!$E$11*1000)+'[6]5. Плата за УРП'!$D$6</f>
        <v>4622.3020002339908</v>
      </c>
      <c r="E109" s="25">
        <f>SUMIFS('[6]1. Отчет АТС'!$F:$F,'[6]1. Отчет АТС'!$A:$A,$A109,'[6]1. Отчет АТС'!$B:$B,3)+'[6]2. Иные услуги'!$D$11+('[6]3. Услуги по передаче'!$G$11*1000)+('[6]4. СН (Установленные)'!$E$11*1000)+'[6]5. Плата за УРП'!$D$6</f>
        <v>4548.2120002339907</v>
      </c>
      <c r="F109" s="25">
        <f>SUMIFS('[6]1. Отчет АТС'!$F:$F,'[6]1. Отчет АТС'!$A:$A,$A109,'[6]1. Отчет АТС'!$B:$B,4)+'[6]2. Иные услуги'!$D$11+('[6]3. Услуги по передаче'!$G$11*1000)+('[6]4. СН (Установленные)'!$E$11*1000)+'[6]5. Плата за УРП'!$D$6</f>
        <v>4540.9520002339905</v>
      </c>
      <c r="G109" s="25">
        <f>SUMIFS('[6]1. Отчет АТС'!$F:$F,'[6]1. Отчет АТС'!$A:$A,$A109,'[6]1. Отчет АТС'!$B:$B,5)+'[6]2. Иные услуги'!$D$11+('[6]3. Услуги по передаче'!$G$11*1000)+('[6]4. СН (Установленные)'!$E$11*1000)+'[6]5. Плата за УРП'!$D$6</f>
        <v>4803.1720002339916</v>
      </c>
      <c r="H109" s="25">
        <f>SUMIFS('[6]1. Отчет АТС'!$F:$F,'[6]1. Отчет АТС'!$A:$A,$A109,'[6]1. Отчет АТС'!$B:$B,6)+'[6]2. Иные услуги'!$D$11+('[6]3. Услуги по передаче'!$G$11*1000)+('[6]4. СН (Установленные)'!$E$11*1000)+'[6]5. Плата за УРП'!$D$6</f>
        <v>4990.9620002339907</v>
      </c>
      <c r="I109" s="25">
        <f>SUMIFS('[6]1. Отчет АТС'!$F:$F,'[6]1. Отчет АТС'!$A:$A,$A109,'[6]1. Отчет АТС'!$B:$B,7)+'[6]2. Иные услуги'!$D$11+('[6]3. Услуги по передаче'!$G$11*1000)+('[6]4. СН (Установленные)'!$E$11*1000)+'[6]5. Плата за УРП'!$D$6</f>
        <v>5276.8420002339908</v>
      </c>
      <c r="J109" s="25">
        <f>SUMIFS('[6]1. Отчет АТС'!$F:$F,'[6]1. Отчет АТС'!$A:$A,$A109,'[6]1. Отчет АТС'!$B:$B,8)+'[6]2. Иные услуги'!$D$11+('[6]3. Услуги по передаче'!$G$11*1000)+('[6]4. СН (Установленные)'!$E$11*1000)+'[6]5. Плата за УРП'!$D$6</f>
        <v>5804.0720002339913</v>
      </c>
      <c r="K109" s="25">
        <f>SUMIFS('[6]1. Отчет АТС'!$F:$F,'[6]1. Отчет АТС'!$A:$A,$A109,'[6]1. Отчет АТС'!$B:$B,9)+'[6]2. Иные услуги'!$D$11+('[6]3. Услуги по передаче'!$G$11*1000)+('[6]4. СН (Установленные)'!$E$11*1000)+'[6]5. Плата за УРП'!$D$6</f>
        <v>5854.6720002339907</v>
      </c>
      <c r="L109" s="25">
        <f>SUMIFS('[6]1. Отчет АТС'!$F:$F,'[6]1. Отчет АТС'!$A:$A,$A109,'[6]1. Отчет АТС'!$B:$B,10)+'[6]2. Иные услуги'!$D$11+('[6]3. Услуги по передаче'!$G$11*1000)+('[6]4. СН (Установленные)'!$E$11*1000)+'[6]5. Плата за УРП'!$D$6</f>
        <v>5850.9920002339913</v>
      </c>
      <c r="M109" s="25">
        <f>SUMIFS('[6]1. Отчет АТС'!$F:$F,'[6]1. Отчет АТС'!$A:$A,$A109,'[6]1. Отчет АТС'!$B:$B,11)+'[6]2. Иные услуги'!$D$11+('[6]3. Услуги по передаче'!$G$11*1000)+('[6]4. СН (Установленные)'!$E$11*1000)+'[6]5. Плата за УРП'!$D$6</f>
        <v>5845.3020002339908</v>
      </c>
      <c r="N109" s="25">
        <f>SUMIFS('[6]1. Отчет АТС'!$F:$F,'[6]1. Отчет АТС'!$A:$A,$A109,'[6]1. Отчет АТС'!$B:$B,12)+'[6]2. Иные услуги'!$D$11+('[6]3. Услуги по передаче'!$G$11*1000)+('[6]4. СН (Установленные)'!$E$11*1000)+'[6]5. Плата за УРП'!$D$6</f>
        <v>5840.4820002339911</v>
      </c>
      <c r="O109" s="25">
        <f>SUMIFS('[6]1. Отчет АТС'!$F:$F,'[6]1. Отчет АТС'!$A:$A,$A109,'[6]1. Отчет АТС'!$B:$B,13)+'[6]2. Иные услуги'!$D$11+('[6]3. Услуги по передаче'!$G$11*1000)+('[6]4. СН (Установленные)'!$E$11*1000)+'[6]5. Плата за УРП'!$D$6</f>
        <v>5840.602000233991</v>
      </c>
      <c r="P109" s="25">
        <f>SUMIFS('[6]1. Отчет АТС'!$F:$F,'[6]1. Отчет АТС'!$A:$A,$A109,'[6]1. Отчет АТС'!$B:$B,14)+'[6]2. Иные услуги'!$D$11+('[6]3. Услуги по передаче'!$G$11*1000)+('[6]4. СН (Установленные)'!$E$11*1000)+'[6]5. Плата за УРП'!$D$6</f>
        <v>5896.7020002339905</v>
      </c>
      <c r="Q109" s="25">
        <f>SUMIFS('[6]1. Отчет АТС'!$F:$F,'[6]1. Отчет АТС'!$A:$A,$A109,'[6]1. Отчет АТС'!$B:$B,15)+'[6]2. Иные услуги'!$D$11+('[6]3. Услуги по передаче'!$G$11*1000)+('[6]4. СН (Установленные)'!$E$11*1000)+'[6]5. Плата за УРП'!$D$6</f>
        <v>5924.6920002339903</v>
      </c>
      <c r="R109" s="25">
        <f>SUMIFS('[6]1. Отчет АТС'!$F:$F,'[6]1. Отчет АТС'!$A:$A,$A109,'[6]1. Отчет АТС'!$B:$B,16)+'[6]2. Иные услуги'!$D$11+('[6]3. Услуги по передаче'!$G$11*1000)+('[6]4. СН (Установленные)'!$E$11*1000)+'[6]5. Плата за УРП'!$D$6</f>
        <v>5919.1520002339912</v>
      </c>
      <c r="S109" s="25">
        <f>SUMIFS('[6]1. Отчет АТС'!$F:$F,'[6]1. Отчет АТС'!$A:$A,$A109,'[6]1. Отчет АТС'!$B:$B,17)+'[6]2. Иные услуги'!$D$11+('[6]3. Услуги по передаче'!$G$11*1000)+('[6]4. СН (Установленные)'!$E$11*1000)+'[6]5. Плата за УРП'!$D$6</f>
        <v>5903.2020002339905</v>
      </c>
      <c r="T109" s="25">
        <f>SUMIFS('[6]1. Отчет АТС'!$F:$F,'[6]1. Отчет АТС'!$A:$A,$A109,'[6]1. Отчет АТС'!$B:$B,18)+'[6]2. Иные услуги'!$D$11+('[6]3. Услуги по передаче'!$G$11*1000)+('[6]4. СН (Установленные)'!$E$11*1000)+'[6]5. Плата за УРП'!$D$6</f>
        <v>5827.5720002339913</v>
      </c>
      <c r="U109" s="25">
        <f>SUMIFS('[6]1. Отчет АТС'!$F:$F,'[6]1. Отчет АТС'!$A:$A,$A109,'[6]1. Отчет АТС'!$B:$B,19)+'[6]2. Иные услуги'!$D$11+('[6]3. Услуги по передаче'!$G$11*1000)+('[6]4. СН (Установленные)'!$E$11*1000)+'[6]5. Плата за УРП'!$D$6</f>
        <v>5792.8820002339908</v>
      </c>
      <c r="V109" s="25">
        <f>SUMIFS('[6]1. Отчет АТС'!$F:$F,'[6]1. Отчет АТС'!$A:$A,$A109,'[6]1. Отчет АТС'!$B:$B,20)+'[6]2. Иные услуги'!$D$11+('[6]3. Услуги по передаче'!$G$11*1000)+('[6]4. СН (Установленные)'!$E$11*1000)+'[6]5. Плата за УРП'!$D$6</f>
        <v>5794.6620002339914</v>
      </c>
      <c r="W109" s="25">
        <f>SUMIFS('[6]1. Отчет АТС'!$F:$F,'[6]1. Отчет АТС'!$A:$A,$A109,'[6]1. Отчет АТС'!$B:$B,21)+'[6]2. Иные услуги'!$D$11+('[6]3. Услуги по передаче'!$G$11*1000)+('[6]4. СН (Установленные)'!$E$11*1000)+'[6]5. Плата за УРП'!$D$6</f>
        <v>5788.3020002339908</v>
      </c>
      <c r="X109" s="25">
        <f>SUMIFS('[6]1. Отчет АТС'!$F:$F,'[6]1. Отчет АТС'!$A:$A,$A109,'[6]1. Отчет АТС'!$B:$B,22)+'[6]2. Иные услуги'!$D$11+('[6]3. Услуги по передаче'!$G$11*1000)+('[6]4. СН (Установленные)'!$E$11*1000)+'[6]5. Плата за УРП'!$D$6</f>
        <v>5760.3120002339911</v>
      </c>
      <c r="Y109" s="25">
        <f>SUMIFS('[6]1. Отчет АТС'!$F:$F,'[6]1. Отчет АТС'!$A:$A,$A109,'[6]1. Отчет АТС'!$B:$B,23)+'[6]2. Иные услуги'!$D$11+('[6]3. Услуги по передаче'!$G$11*1000)+('[6]4. СН (Установленные)'!$E$11*1000)+'[6]5. Плата за УРП'!$D$6</f>
        <v>5316.5520002339908</v>
      </c>
    </row>
    <row r="111" spans="1:25">
      <c r="A111" s="39" t="s">
        <v>8</v>
      </c>
      <c r="B111" s="17"/>
      <c r="C111" s="18"/>
      <c r="D111" s="19"/>
      <c r="E111" s="19"/>
      <c r="F111" s="19"/>
      <c r="G111" s="20" t="s">
        <v>36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21"/>
    </row>
    <row r="112" spans="1:25" ht="24">
      <c r="A112" s="40"/>
      <c r="B112" s="22" t="s">
        <v>10</v>
      </c>
      <c r="C112" s="23" t="s">
        <v>11</v>
      </c>
      <c r="D112" s="23" t="s">
        <v>12</v>
      </c>
      <c r="E112" s="23" t="s">
        <v>13</v>
      </c>
      <c r="F112" s="23" t="s">
        <v>14</v>
      </c>
      <c r="G112" s="23" t="s">
        <v>15</v>
      </c>
      <c r="H112" s="23" t="s">
        <v>16</v>
      </c>
      <c r="I112" s="23" t="s">
        <v>17</v>
      </c>
      <c r="J112" s="23" t="s">
        <v>18</v>
      </c>
      <c r="K112" s="23" t="s">
        <v>19</v>
      </c>
      <c r="L112" s="23" t="s">
        <v>20</v>
      </c>
      <c r="M112" s="23" t="s">
        <v>21</v>
      </c>
      <c r="N112" s="23" t="s">
        <v>22</v>
      </c>
      <c r="O112" s="23" t="s">
        <v>23</v>
      </c>
      <c r="P112" s="23" t="s">
        <v>24</v>
      </c>
      <c r="Q112" s="23" t="s">
        <v>25</v>
      </c>
      <c r="R112" s="23" t="s">
        <v>26</v>
      </c>
      <c r="S112" s="23" t="s">
        <v>27</v>
      </c>
      <c r="T112" s="23" t="s">
        <v>28</v>
      </c>
      <c r="U112" s="23" t="s">
        <v>29</v>
      </c>
      <c r="V112" s="23" t="s">
        <v>30</v>
      </c>
      <c r="W112" s="23" t="s">
        <v>31</v>
      </c>
      <c r="X112" s="23" t="s">
        <v>32</v>
      </c>
      <c r="Y112" s="23" t="s">
        <v>33</v>
      </c>
    </row>
    <row r="113" spans="1:25">
      <c r="A113" s="24">
        <v>45505</v>
      </c>
      <c r="B113" s="25">
        <f>SUMIFS('[6]1. Отчет АТС'!$F:$F,'[6]1. Отчет АТС'!$A:$A,$A113,'[6]1. Отчет АТС'!$B:$B,0)+'[6]2. Иные услуги'!$D$11+('[6]3. Услуги по передаче'!$H$11*1000)+('[6]4. СН (Установленные)'!$E$11*1000)+'[6]5. Плата за УРП'!$D$6</f>
        <v>6883.7620002339909</v>
      </c>
      <c r="C113" s="25">
        <f>SUMIFS('[6]1. Отчет АТС'!$F:$F,'[6]1. Отчет АТС'!$A:$A,$A113,'[6]1. Отчет АТС'!$B:$B,1)+'[6]2. Иные услуги'!$D$11+('[6]3. Услуги по передаче'!$H$11*1000)+('[6]4. СН (Установленные)'!$E$11*1000)+'[6]5. Плата за УРП'!$D$6</f>
        <v>6829.4620002339907</v>
      </c>
      <c r="D113" s="25">
        <f>SUMIFS('[6]1. Отчет АТС'!$F:$F,'[6]1. Отчет АТС'!$A:$A,$A113,'[6]1. Отчет АТС'!$B:$B,2)+'[6]2. Иные услуги'!$D$11+('[6]3. Услуги по передаче'!$H$11*1000)+('[6]4. СН (Установленные)'!$E$11*1000)+'[6]5. Плата за УРП'!$D$6</f>
        <v>6682.1820002339909</v>
      </c>
      <c r="E113" s="25">
        <f>SUMIFS('[6]1. Отчет АТС'!$F:$F,'[6]1. Отчет АТС'!$A:$A,$A113,'[6]1. Отчет АТС'!$B:$B,3)+'[6]2. Иные услуги'!$D$11+('[6]3. Услуги по передаче'!$H$11*1000)+('[6]4. СН (Установленные)'!$E$11*1000)+'[6]5. Плата за УРП'!$D$6</f>
        <v>6557.4220002339907</v>
      </c>
      <c r="F113" s="25">
        <f>SUMIFS('[6]1. Отчет АТС'!$F:$F,'[6]1. Отчет АТС'!$A:$A,$A113,'[6]1. Отчет АТС'!$B:$B,4)+'[6]2. Иные услуги'!$D$11+('[6]3. Услуги по передаче'!$H$11*1000)+('[6]4. СН (Установленные)'!$E$11*1000)+'[6]5. Плата за УРП'!$D$6</f>
        <v>6335.4820002339911</v>
      </c>
      <c r="G113" s="25">
        <f>SUMIFS('[6]1. Отчет АТС'!$F:$F,'[6]1. Отчет АТС'!$A:$A,$A113,'[6]1. Отчет АТС'!$B:$B,5)+'[6]2. Иные услуги'!$D$11+('[6]3. Услуги по передаче'!$H$11*1000)+('[6]4. СН (Установленные)'!$E$11*1000)+'[6]5. Плата за УРП'!$D$6</f>
        <v>6256.1320002339908</v>
      </c>
      <c r="H113" s="25">
        <f>SUMIFS('[6]1. Отчет АТС'!$F:$F,'[6]1. Отчет АТС'!$A:$A,$A113,'[6]1. Отчет АТС'!$B:$B,6)+'[6]2. Иные услуги'!$D$11+('[6]3. Услуги по передаче'!$H$11*1000)+('[6]4. СН (Установленные)'!$E$11*1000)+'[6]5. Плата за УРП'!$D$6</f>
        <v>5675.4820002339911</v>
      </c>
      <c r="I113" s="25">
        <f>SUMIFS('[6]1. Отчет АТС'!$F:$F,'[6]1. Отчет АТС'!$A:$A,$A113,'[6]1. Отчет АТС'!$B:$B,7)+'[6]2. Иные услуги'!$D$11+('[6]3. Услуги по передаче'!$H$11*1000)+('[6]4. СН (Установленные)'!$E$11*1000)+'[6]5. Плата за УРП'!$D$6</f>
        <v>6779.1320002339908</v>
      </c>
      <c r="J113" s="25">
        <f>SUMIFS('[6]1. Отчет АТС'!$F:$F,'[6]1. Отчет АТС'!$A:$A,$A113,'[6]1. Отчет АТС'!$B:$B,8)+'[6]2. Иные услуги'!$D$11+('[6]3. Услуги по передаче'!$H$11*1000)+('[6]4. СН (Установленные)'!$E$11*1000)+'[6]5. Плата за УРП'!$D$6</f>
        <v>7072.2220002339909</v>
      </c>
      <c r="K113" s="25">
        <f>SUMIFS('[6]1. Отчет АТС'!$F:$F,'[6]1. Отчет АТС'!$A:$A,$A113,'[6]1. Отчет АТС'!$B:$B,9)+'[6]2. Иные услуги'!$D$11+('[6]3. Услуги по передаче'!$H$11*1000)+('[6]4. СН (Установленные)'!$E$11*1000)+'[6]5. Плата за УРП'!$D$6</f>
        <v>7236.0820002339915</v>
      </c>
      <c r="L113" s="25">
        <f>SUMIFS('[6]1. Отчет АТС'!$F:$F,'[6]1. Отчет АТС'!$A:$A,$A113,'[6]1. Отчет АТС'!$B:$B,10)+'[6]2. Иные услуги'!$D$11+('[6]3. Услуги по передаче'!$H$11*1000)+('[6]4. СН (Установленные)'!$E$11*1000)+'[6]5. Плата за УРП'!$D$6</f>
        <v>7318.102000233991</v>
      </c>
      <c r="M113" s="25">
        <f>SUMIFS('[6]1. Отчет АТС'!$F:$F,'[6]1. Отчет АТС'!$A:$A,$A113,'[6]1. Отчет АТС'!$B:$B,11)+'[6]2. Иные услуги'!$D$11+('[6]3. Услуги по передаче'!$H$11*1000)+('[6]4. СН (Установленные)'!$E$11*1000)+'[6]5. Плата за УРП'!$D$6</f>
        <v>7107.6920002339912</v>
      </c>
      <c r="N113" s="25">
        <f>SUMIFS('[6]1. Отчет АТС'!$F:$F,'[6]1. Отчет АТС'!$A:$A,$A113,'[6]1. Отчет АТС'!$B:$B,12)+'[6]2. Иные услуги'!$D$11+('[6]3. Услуги по передаче'!$H$11*1000)+('[6]4. СН (Установленные)'!$E$11*1000)+'[6]5. Плата за УРП'!$D$6</f>
        <v>7103.3620002339912</v>
      </c>
      <c r="O113" s="25">
        <f>SUMIFS('[6]1. Отчет АТС'!$F:$F,'[6]1. Отчет АТС'!$A:$A,$A113,'[6]1. Отчет АТС'!$B:$B,13)+'[6]2. Иные услуги'!$D$11+('[6]3. Услуги по передаче'!$H$11*1000)+('[6]4. СН (Установленные)'!$E$11*1000)+'[6]5. Плата за УРП'!$D$6</f>
        <v>7112.8820002339908</v>
      </c>
      <c r="P113" s="25">
        <f>SUMIFS('[6]1. Отчет АТС'!$F:$F,'[6]1. Отчет АТС'!$A:$A,$A113,'[6]1. Отчет АТС'!$B:$B,14)+'[6]2. Иные услуги'!$D$11+('[6]3. Услуги по передаче'!$H$11*1000)+('[6]4. СН (Установленные)'!$E$11*1000)+'[6]5. Плата за УРП'!$D$6</f>
        <v>7102.5120002339909</v>
      </c>
      <c r="Q113" s="25">
        <f>SUMIFS('[6]1. Отчет АТС'!$F:$F,'[6]1. Отчет АТС'!$A:$A,$A113,'[6]1. Отчет АТС'!$B:$B,15)+'[6]2. Иные услуги'!$D$11+('[6]3. Услуги по передаче'!$H$11*1000)+('[6]4. СН (Установленные)'!$E$11*1000)+'[6]5. Плата за УРП'!$D$6</f>
        <v>7122.4220002339916</v>
      </c>
      <c r="R113" s="25">
        <f>SUMIFS('[6]1. Отчет АТС'!$F:$F,'[6]1. Отчет АТС'!$A:$A,$A113,'[6]1. Отчет АТС'!$B:$B,16)+'[6]2. Иные услуги'!$D$11+('[6]3. Услуги по передаче'!$H$11*1000)+('[6]4. СН (Установленные)'!$E$11*1000)+'[6]5. Плата за УРП'!$D$6</f>
        <v>7173.7520002339916</v>
      </c>
      <c r="S113" s="25">
        <f>SUMIFS('[6]1. Отчет АТС'!$F:$F,'[6]1. Отчет АТС'!$A:$A,$A113,'[6]1. Отчет АТС'!$B:$B,17)+'[6]2. Иные услуги'!$D$11+('[6]3. Услуги по передаче'!$H$11*1000)+('[6]4. СН (Установленные)'!$E$11*1000)+'[6]5. Плата за УРП'!$D$6</f>
        <v>7429.9220002339916</v>
      </c>
      <c r="T113" s="25">
        <f>SUMIFS('[6]1. Отчет АТС'!$F:$F,'[6]1. Отчет АТС'!$A:$A,$A113,'[6]1. Отчет АТС'!$B:$B,18)+'[6]2. Иные услуги'!$D$11+('[6]3. Услуги по передаче'!$H$11*1000)+('[6]4. СН (Установленные)'!$E$11*1000)+'[6]5. Плата за УРП'!$D$6</f>
        <v>7379.7020002339914</v>
      </c>
      <c r="U113" s="25">
        <f>SUMIFS('[6]1. Отчет АТС'!$F:$F,'[6]1. Отчет АТС'!$A:$A,$A113,'[6]1. Отчет АТС'!$B:$B,19)+'[6]2. Иные услуги'!$D$11+('[6]3. Услуги по передаче'!$H$11*1000)+('[6]4. СН (Установленные)'!$E$11*1000)+'[6]5. Плата за УРП'!$D$6</f>
        <v>7349.9220002339916</v>
      </c>
      <c r="V113" s="25">
        <f>SUMIFS('[6]1. Отчет АТС'!$F:$F,'[6]1. Отчет АТС'!$A:$A,$A113,'[6]1. Отчет АТС'!$B:$B,20)+'[6]2. Иные услуги'!$D$11+('[6]3. Услуги по передаче'!$H$11*1000)+('[6]4. СН (Установленные)'!$E$11*1000)+'[6]5. Плата за УРП'!$D$6</f>
        <v>7473.4620002339907</v>
      </c>
      <c r="W113" s="25">
        <f>SUMIFS('[6]1. Отчет АТС'!$F:$F,'[6]1. Отчет АТС'!$A:$A,$A113,'[6]1. Отчет АТС'!$B:$B,21)+'[6]2. Иные услуги'!$D$11+('[6]3. Услуги по передаче'!$H$11*1000)+('[6]4. СН (Установленные)'!$E$11*1000)+'[6]5. Плата за УРП'!$D$6</f>
        <v>7385.3420002339908</v>
      </c>
      <c r="X113" s="25">
        <f>SUMIFS('[6]1. Отчет АТС'!$F:$F,'[6]1. Отчет АТС'!$A:$A,$A113,'[6]1. Отчет АТС'!$B:$B,22)+'[6]2. Иные услуги'!$D$11+('[6]3. Услуги по передаче'!$H$11*1000)+('[6]4. СН (Установленные)'!$E$11*1000)+'[6]5. Плата за УРП'!$D$6</f>
        <v>7084.0320002339913</v>
      </c>
      <c r="Y113" s="25">
        <f>SUMIFS('[6]1. Отчет АТС'!$F:$F,'[6]1. Отчет АТС'!$A:$A,$A113,'[6]1. Отчет АТС'!$B:$B,23)+'[6]2. Иные услуги'!$D$11+('[6]3. Услуги по передаче'!$H$11*1000)+('[6]4. СН (Установленные)'!$E$11*1000)+'[6]5. Плата за УРП'!$D$6</f>
        <v>6913.6520002339912</v>
      </c>
    </row>
    <row r="114" spans="1:25">
      <c r="A114" s="24">
        <v>45506</v>
      </c>
      <c r="B114" s="25">
        <f>SUMIFS('[6]1. Отчет АТС'!$F:$F,'[6]1. Отчет АТС'!$A:$A,$A114,'[6]1. Отчет АТС'!$B:$B,0)+'[6]2. Иные услуги'!$D$11+('[6]3. Услуги по передаче'!$H$11*1000)+('[6]4. СН (Установленные)'!$E$11*1000)+'[6]5. Плата за УРП'!$D$6</f>
        <v>6842.6720002339916</v>
      </c>
      <c r="C114" s="25">
        <f>SUMIFS('[6]1. Отчет АТС'!$F:$F,'[6]1. Отчет АТС'!$A:$A,$A114,'[6]1. Отчет АТС'!$B:$B,1)+'[6]2. Иные услуги'!$D$11+('[6]3. Услуги по передаче'!$H$11*1000)+('[6]4. СН (Установленные)'!$E$11*1000)+'[6]5. Плата за УРП'!$D$6</f>
        <v>6639.2820002339913</v>
      </c>
      <c r="D114" s="25">
        <f>SUMIFS('[6]1. Отчет АТС'!$F:$F,'[6]1. Отчет АТС'!$A:$A,$A114,'[6]1. Отчет АТС'!$B:$B,2)+'[6]2. Иные услуги'!$D$11+('[6]3. Услуги по передаче'!$H$11*1000)+('[6]4. СН (Установленные)'!$E$11*1000)+'[6]5. Плата за УРП'!$D$6</f>
        <v>6439.9720002339909</v>
      </c>
      <c r="E114" s="25">
        <f>SUMIFS('[6]1. Отчет АТС'!$F:$F,'[6]1. Отчет АТС'!$A:$A,$A114,'[6]1. Отчет АТС'!$B:$B,3)+'[6]2. Иные услуги'!$D$11+('[6]3. Услуги по передаче'!$H$11*1000)+('[6]4. СН (Установленные)'!$E$11*1000)+'[6]5. Плата за УРП'!$D$6</f>
        <v>6306.3620002339912</v>
      </c>
      <c r="F114" s="25">
        <f>SUMIFS('[6]1. Отчет АТС'!$F:$F,'[6]1. Отчет АТС'!$A:$A,$A114,'[6]1. Отчет АТС'!$B:$B,4)+'[6]2. Иные услуги'!$D$11+('[6]3. Услуги по передаче'!$H$11*1000)+('[6]4. СН (Установленные)'!$E$11*1000)+'[6]5. Плата за УРП'!$D$6</f>
        <v>6222.7020002339914</v>
      </c>
      <c r="G114" s="25">
        <f>SUMIFS('[6]1. Отчет АТС'!$F:$F,'[6]1. Отчет АТС'!$A:$A,$A114,'[6]1. Отчет АТС'!$B:$B,5)+'[6]2. Иные услуги'!$D$11+('[6]3. Услуги по передаче'!$H$11*1000)+('[6]4. СН (Установленные)'!$E$11*1000)+'[6]5. Плата за УРП'!$D$6</f>
        <v>6241.5120002339909</v>
      </c>
      <c r="H114" s="25">
        <f>SUMIFS('[6]1. Отчет АТС'!$F:$F,'[6]1. Отчет АТС'!$A:$A,$A114,'[6]1. Отчет АТС'!$B:$B,6)+'[6]2. Иные услуги'!$D$11+('[6]3. Услуги по передаче'!$H$11*1000)+('[6]4. СН (Установленные)'!$E$11*1000)+'[6]5. Плата за УРП'!$D$6</f>
        <v>5670.0620002339911</v>
      </c>
      <c r="I114" s="25">
        <f>SUMIFS('[6]1. Отчет АТС'!$F:$F,'[6]1. Отчет АТС'!$A:$A,$A114,'[6]1. Отчет АТС'!$B:$B,7)+'[6]2. Иные услуги'!$D$11+('[6]3. Услуги по передаче'!$H$11*1000)+('[6]4. СН (Установленные)'!$E$11*1000)+'[6]5. Плата за УРП'!$D$6</f>
        <v>5673.5220002339911</v>
      </c>
      <c r="J114" s="25">
        <f>SUMIFS('[6]1. Отчет АТС'!$F:$F,'[6]1. Отчет АТС'!$A:$A,$A114,'[6]1. Отчет АТС'!$B:$B,8)+'[6]2. Иные услуги'!$D$11+('[6]3. Услуги по передаче'!$H$11*1000)+('[6]4. СН (Установленные)'!$E$11*1000)+'[6]5. Плата за УРП'!$D$6</f>
        <v>6931.5020002339916</v>
      </c>
      <c r="K114" s="25">
        <f>SUMIFS('[6]1. Отчет АТС'!$F:$F,'[6]1. Отчет АТС'!$A:$A,$A114,'[6]1. Отчет АТС'!$B:$B,9)+'[6]2. Иные услуги'!$D$11+('[6]3. Услуги по передаче'!$H$11*1000)+('[6]4. СН (Установленные)'!$E$11*1000)+'[6]5. Плата за УРП'!$D$6</f>
        <v>7271.0820002339915</v>
      </c>
      <c r="L114" s="25">
        <f>SUMIFS('[6]1. Отчет АТС'!$F:$F,'[6]1. Отчет АТС'!$A:$A,$A114,'[6]1. Отчет АТС'!$B:$B,10)+'[6]2. Иные услуги'!$D$11+('[6]3. Услуги по передаче'!$H$11*1000)+('[6]4. СН (Установленные)'!$E$11*1000)+'[6]5. Плата за УРП'!$D$6</f>
        <v>7394.852000233991</v>
      </c>
      <c r="M114" s="25">
        <f>SUMIFS('[6]1. Отчет АТС'!$F:$F,'[6]1. Отчет АТС'!$A:$A,$A114,'[6]1. Отчет АТС'!$B:$B,11)+'[6]2. Иные услуги'!$D$11+('[6]3. Услуги по передаче'!$H$11*1000)+('[6]4. СН (Установленные)'!$E$11*1000)+'[6]5. Плата за УРП'!$D$6</f>
        <v>7403.2120002339907</v>
      </c>
      <c r="N114" s="25">
        <f>SUMIFS('[6]1. Отчет АТС'!$F:$F,'[6]1. Отчет АТС'!$A:$A,$A114,'[6]1. Отчет АТС'!$B:$B,12)+'[6]2. Иные услуги'!$D$11+('[6]3. Услуги по передаче'!$H$11*1000)+('[6]4. СН (Установленные)'!$E$11*1000)+'[6]5. Плата за УРП'!$D$6</f>
        <v>7399.2320002339911</v>
      </c>
      <c r="O114" s="25">
        <f>SUMIFS('[6]1. Отчет АТС'!$F:$F,'[6]1. Отчет АТС'!$A:$A,$A114,'[6]1. Отчет АТС'!$B:$B,13)+'[6]2. Иные услуги'!$D$11+('[6]3. Услуги по передаче'!$H$11*1000)+('[6]4. СН (Установленные)'!$E$11*1000)+'[6]5. Плата за УРП'!$D$6</f>
        <v>7428.5520002339908</v>
      </c>
      <c r="P114" s="25">
        <f>SUMIFS('[6]1. Отчет АТС'!$F:$F,'[6]1. Отчет АТС'!$A:$A,$A114,'[6]1. Отчет АТС'!$B:$B,14)+'[6]2. Иные услуги'!$D$11+('[6]3. Услуги по передаче'!$H$11*1000)+('[6]4. СН (Установленные)'!$E$11*1000)+'[6]5. Плата за УРП'!$D$6</f>
        <v>7494.6620002339914</v>
      </c>
      <c r="Q114" s="25">
        <f>SUMIFS('[6]1. Отчет АТС'!$F:$F,'[6]1. Отчет АТС'!$A:$A,$A114,'[6]1. Отчет АТС'!$B:$B,15)+'[6]2. Иные услуги'!$D$11+('[6]3. Услуги по передаче'!$H$11*1000)+('[6]4. СН (Установленные)'!$E$11*1000)+'[6]5. Плата за УРП'!$D$6</f>
        <v>7544.8720002339915</v>
      </c>
      <c r="R114" s="25">
        <f>SUMIFS('[6]1. Отчет АТС'!$F:$F,'[6]1. Отчет АТС'!$A:$A,$A114,'[6]1. Отчет АТС'!$B:$B,16)+'[6]2. Иные услуги'!$D$11+('[6]3. Услуги по передаче'!$H$11*1000)+('[6]4. СН (Установленные)'!$E$11*1000)+'[6]5. Плата за УРП'!$D$6</f>
        <v>7583.7320002339911</v>
      </c>
      <c r="S114" s="25">
        <f>SUMIFS('[6]1. Отчет АТС'!$F:$F,'[6]1. Отчет АТС'!$A:$A,$A114,'[6]1. Отчет АТС'!$B:$B,17)+'[6]2. Иные услуги'!$D$11+('[6]3. Услуги по передаче'!$H$11*1000)+('[6]4. СН (Установленные)'!$E$11*1000)+'[6]5. Плата за УРП'!$D$6</f>
        <v>7605.4120002339914</v>
      </c>
      <c r="T114" s="25">
        <f>SUMIFS('[6]1. Отчет АТС'!$F:$F,'[6]1. Отчет АТС'!$A:$A,$A114,'[6]1. Отчет АТС'!$B:$B,18)+'[6]2. Иные услуги'!$D$11+('[6]3. Услуги по передаче'!$H$11*1000)+('[6]4. СН (Установленные)'!$E$11*1000)+'[6]5. Плата за УРП'!$D$6</f>
        <v>7606.0520002339908</v>
      </c>
      <c r="U114" s="25">
        <f>SUMIFS('[6]1. Отчет АТС'!$F:$F,'[6]1. Отчет АТС'!$A:$A,$A114,'[6]1. Отчет АТС'!$B:$B,19)+'[6]2. Иные услуги'!$D$11+('[6]3. Услуги по передаче'!$H$11*1000)+('[6]4. СН (Установленные)'!$E$11*1000)+'[6]5. Плата за УРП'!$D$6</f>
        <v>7497.1920002339912</v>
      </c>
      <c r="V114" s="25">
        <f>SUMIFS('[6]1. Отчет АТС'!$F:$F,'[6]1. Отчет АТС'!$A:$A,$A114,'[6]1. Отчет АТС'!$B:$B,20)+'[6]2. Иные услуги'!$D$11+('[6]3. Услуги по передаче'!$H$11*1000)+('[6]4. СН (Установленные)'!$E$11*1000)+'[6]5. Плата за УРП'!$D$6</f>
        <v>7530.9520002339914</v>
      </c>
      <c r="W114" s="25">
        <f>SUMIFS('[6]1. Отчет АТС'!$F:$F,'[6]1. Отчет АТС'!$A:$A,$A114,'[6]1. Отчет АТС'!$B:$B,21)+'[6]2. Иные услуги'!$D$11+('[6]3. Услуги по передаче'!$H$11*1000)+('[6]4. СН (Установленные)'!$E$11*1000)+'[6]5. Плата за УРП'!$D$6</f>
        <v>7542.9920002339913</v>
      </c>
      <c r="X114" s="25">
        <f>SUMIFS('[6]1. Отчет АТС'!$F:$F,'[6]1. Отчет АТС'!$A:$A,$A114,'[6]1. Отчет АТС'!$B:$B,22)+'[6]2. Иные услуги'!$D$11+('[6]3. Услуги по передаче'!$H$11*1000)+('[6]4. СН (Установленные)'!$E$11*1000)+'[6]5. Плата за УРП'!$D$6</f>
        <v>7403.3620002339912</v>
      </c>
      <c r="Y114" s="25">
        <f>SUMIFS('[6]1. Отчет АТС'!$F:$F,'[6]1. Отчет АТС'!$A:$A,$A114,'[6]1. Отчет АТС'!$B:$B,23)+'[6]2. Иные услуги'!$D$11+('[6]3. Услуги по передаче'!$H$11*1000)+('[6]4. СН (Установленные)'!$E$11*1000)+'[6]5. Плата за УРП'!$D$6</f>
        <v>7019.7120002339907</v>
      </c>
    </row>
    <row r="115" spans="1:25">
      <c r="A115" s="24">
        <v>45507</v>
      </c>
      <c r="B115" s="25">
        <f>SUMIFS('[6]1. Отчет АТС'!$F:$F,'[6]1. Отчет АТС'!$A:$A,$A115,'[6]1. Отчет АТС'!$B:$B,0)+'[6]2. Иные услуги'!$D$11+('[6]3. Услуги по передаче'!$H$11*1000)+('[6]4. СН (Установленные)'!$E$11*1000)+'[6]5. Плата за УРП'!$D$6</f>
        <v>6892.3620002339912</v>
      </c>
      <c r="C115" s="25">
        <f>SUMIFS('[6]1. Отчет АТС'!$F:$F,'[6]1. Отчет АТС'!$A:$A,$A115,'[6]1. Отчет АТС'!$B:$B,1)+'[6]2. Иные услуги'!$D$11+('[6]3. Услуги по передаче'!$H$11*1000)+('[6]4. СН (Установленные)'!$E$11*1000)+'[6]5. Плата за УРП'!$D$6</f>
        <v>6673.7420002339913</v>
      </c>
      <c r="D115" s="25">
        <f>SUMIFS('[6]1. Отчет АТС'!$F:$F,'[6]1. Отчет АТС'!$A:$A,$A115,'[6]1. Отчет АТС'!$B:$B,2)+'[6]2. Иные услуги'!$D$11+('[6]3. Услуги по передаче'!$H$11*1000)+('[6]4. СН (Установленные)'!$E$11*1000)+'[6]5. Плата за УРП'!$D$6</f>
        <v>6640.6320002339908</v>
      </c>
      <c r="E115" s="25">
        <f>SUMIFS('[6]1. Отчет АТС'!$F:$F,'[6]1. Отчет АТС'!$A:$A,$A115,'[6]1. Отчет АТС'!$B:$B,3)+'[6]2. Иные услуги'!$D$11+('[6]3. Услуги по передаче'!$H$11*1000)+('[6]4. СН (Установленные)'!$E$11*1000)+'[6]5. Плата за УРП'!$D$6</f>
        <v>6485.6620002339914</v>
      </c>
      <c r="F115" s="25">
        <f>SUMIFS('[6]1. Отчет АТС'!$F:$F,'[6]1. Отчет АТС'!$A:$A,$A115,'[6]1. Отчет АТС'!$B:$B,4)+'[6]2. Иные услуги'!$D$11+('[6]3. Услуги по передаче'!$H$11*1000)+('[6]4. СН (Установленные)'!$E$11*1000)+'[6]5. Плата за УРП'!$D$6</f>
        <v>6418.8320002339915</v>
      </c>
      <c r="G115" s="25">
        <f>SUMIFS('[6]1. Отчет АТС'!$F:$F,'[6]1. Отчет АТС'!$A:$A,$A115,'[6]1. Отчет АТС'!$B:$B,5)+'[6]2. Иные услуги'!$D$11+('[6]3. Услуги по передаче'!$H$11*1000)+('[6]4. СН (Установленные)'!$E$11*1000)+'[6]5. Плата за УРП'!$D$6</f>
        <v>6618.9520002339914</v>
      </c>
      <c r="H115" s="25">
        <f>SUMIFS('[6]1. Отчет АТС'!$F:$F,'[6]1. Отчет АТС'!$A:$A,$A115,'[6]1. Отчет АТС'!$B:$B,6)+'[6]2. Иные услуги'!$D$11+('[6]3. Услуги по передаче'!$H$11*1000)+('[6]4. СН (Установленные)'!$E$11*1000)+'[6]5. Плата за УРП'!$D$6</f>
        <v>6764.0920002339908</v>
      </c>
      <c r="I115" s="25">
        <f>SUMIFS('[6]1. Отчет АТС'!$F:$F,'[6]1. Отчет АТС'!$A:$A,$A115,'[6]1. Отчет АТС'!$B:$B,7)+'[6]2. Иные услуги'!$D$11+('[6]3. Услуги по передаче'!$H$11*1000)+('[6]4. СН (Установленные)'!$E$11*1000)+'[6]5. Плата за УРП'!$D$6</f>
        <v>6963.6620002339914</v>
      </c>
      <c r="J115" s="25">
        <f>SUMIFS('[6]1. Отчет АТС'!$F:$F,'[6]1. Отчет АТС'!$A:$A,$A115,'[6]1. Отчет АТС'!$B:$B,8)+'[6]2. Иные услуги'!$D$11+('[6]3. Услуги по передаче'!$H$11*1000)+('[6]4. СН (Установленные)'!$E$11*1000)+'[6]5. Плата за УРП'!$D$6</f>
        <v>7455.852000233991</v>
      </c>
      <c r="K115" s="25">
        <f>SUMIFS('[6]1. Отчет АТС'!$F:$F,'[6]1. Отчет АТС'!$A:$A,$A115,'[6]1. Отчет АТС'!$B:$B,9)+'[6]2. Иные услуги'!$D$11+('[6]3. Услуги по передаче'!$H$11*1000)+('[6]4. СН (Установленные)'!$E$11*1000)+'[6]5. Плата за УРП'!$D$6</f>
        <v>7663.2920002339906</v>
      </c>
      <c r="L115" s="25">
        <f>SUMIFS('[6]1. Отчет АТС'!$F:$F,'[6]1. Отчет АТС'!$A:$A,$A115,'[6]1. Отчет АТС'!$B:$B,10)+'[6]2. Иные услуги'!$D$11+('[6]3. Услуги по передаче'!$H$11*1000)+('[6]4. СН (Установленные)'!$E$11*1000)+'[6]5. Плата за УРП'!$D$6</f>
        <v>7666.2820002339913</v>
      </c>
      <c r="M115" s="25">
        <f>SUMIFS('[6]1. Отчет АТС'!$F:$F,'[6]1. Отчет АТС'!$A:$A,$A115,'[6]1. Отчет АТС'!$B:$B,11)+'[6]2. Иные услуги'!$D$11+('[6]3. Услуги по передаче'!$H$11*1000)+('[6]4. СН (Установленные)'!$E$11*1000)+'[6]5. Плата за УРП'!$D$6</f>
        <v>7644.9720002339909</v>
      </c>
      <c r="N115" s="25">
        <f>SUMIFS('[6]1. Отчет АТС'!$F:$F,'[6]1. Отчет АТС'!$A:$A,$A115,'[6]1. Отчет АТС'!$B:$B,12)+'[6]2. Иные услуги'!$D$11+('[6]3. Услуги по передаче'!$H$11*1000)+('[6]4. СН (Установленные)'!$E$11*1000)+'[6]5. Плата за УРП'!$D$6</f>
        <v>7645.3620002339912</v>
      </c>
      <c r="O115" s="25">
        <f>SUMIFS('[6]1. Отчет АТС'!$F:$F,'[6]1. Отчет АТС'!$A:$A,$A115,'[6]1. Отчет АТС'!$B:$B,13)+'[6]2. Иные услуги'!$D$11+('[6]3. Услуги по передаче'!$H$11*1000)+('[6]4. СН (Установленные)'!$E$11*1000)+'[6]5. Плата за УРП'!$D$6</f>
        <v>7646.0620002339911</v>
      </c>
      <c r="P115" s="25">
        <f>SUMIFS('[6]1. Отчет АТС'!$F:$F,'[6]1. Отчет АТС'!$A:$A,$A115,'[6]1. Отчет АТС'!$B:$B,14)+'[6]2. Иные услуги'!$D$11+('[6]3. Услуги по передаче'!$H$11*1000)+('[6]4. СН (Установленные)'!$E$11*1000)+'[6]5. Плата за УРП'!$D$6</f>
        <v>7650.8820002339908</v>
      </c>
      <c r="Q115" s="25">
        <f>SUMIFS('[6]1. Отчет АТС'!$F:$F,'[6]1. Отчет АТС'!$A:$A,$A115,'[6]1. Отчет АТС'!$B:$B,15)+'[6]2. Иные услуги'!$D$11+('[6]3. Услуги по передаче'!$H$11*1000)+('[6]4. СН (Установленные)'!$E$11*1000)+'[6]5. Плата за УРП'!$D$6</f>
        <v>7642.0220002339911</v>
      </c>
      <c r="R115" s="25">
        <f>SUMIFS('[6]1. Отчет АТС'!$F:$F,'[6]1. Отчет АТС'!$A:$A,$A115,'[6]1. Отчет АТС'!$B:$B,16)+'[6]2. Иные услуги'!$D$11+('[6]3. Услуги по передаче'!$H$11*1000)+('[6]4. СН (Установленные)'!$E$11*1000)+'[6]5. Плата за УРП'!$D$6</f>
        <v>7638.7720002339911</v>
      </c>
      <c r="S115" s="25">
        <f>SUMIFS('[6]1. Отчет АТС'!$F:$F,'[6]1. Отчет АТС'!$A:$A,$A115,'[6]1. Отчет АТС'!$B:$B,17)+'[6]2. Иные услуги'!$D$11+('[6]3. Услуги по передаче'!$H$11*1000)+('[6]4. СН (Установленные)'!$E$11*1000)+'[6]5. Плата за УРП'!$D$6</f>
        <v>7637.4620002339907</v>
      </c>
      <c r="T115" s="25">
        <f>SUMIFS('[6]1. Отчет АТС'!$F:$F,'[6]1. Отчет АТС'!$A:$A,$A115,'[6]1. Отчет АТС'!$B:$B,18)+'[6]2. Иные услуги'!$D$11+('[6]3. Услуги по передаче'!$H$11*1000)+('[6]4. СН (Установленные)'!$E$11*1000)+'[6]5. Плата за УРП'!$D$6</f>
        <v>7637.2220002339909</v>
      </c>
      <c r="U115" s="25">
        <f>SUMIFS('[6]1. Отчет АТС'!$F:$F,'[6]1. Отчет АТС'!$A:$A,$A115,'[6]1. Отчет АТС'!$B:$B,19)+'[6]2. Иные услуги'!$D$11+('[6]3. Услуги по передаче'!$H$11*1000)+('[6]4. СН (Установленные)'!$E$11*1000)+'[6]5. Плата за УРП'!$D$6</f>
        <v>7504.3720002339915</v>
      </c>
      <c r="V115" s="25">
        <f>SUMIFS('[6]1. Отчет АТС'!$F:$F,'[6]1. Отчет АТС'!$A:$A,$A115,'[6]1. Отчет АТС'!$B:$B,20)+'[6]2. Иные услуги'!$D$11+('[6]3. Услуги по передаче'!$H$11*1000)+('[6]4. СН (Установленные)'!$E$11*1000)+'[6]5. Плата за УРП'!$D$6</f>
        <v>7555.4620002339907</v>
      </c>
      <c r="W115" s="25">
        <f>SUMIFS('[6]1. Отчет АТС'!$F:$F,'[6]1. Отчет АТС'!$A:$A,$A115,'[6]1. Отчет АТС'!$B:$B,21)+'[6]2. Иные услуги'!$D$11+('[6]3. Услуги по передаче'!$H$11*1000)+('[6]4. СН (Установленные)'!$E$11*1000)+'[6]5. Плата за УРП'!$D$6</f>
        <v>7544.3120002339911</v>
      </c>
      <c r="X115" s="25">
        <f>SUMIFS('[6]1. Отчет АТС'!$F:$F,'[6]1. Отчет АТС'!$A:$A,$A115,'[6]1. Отчет АТС'!$B:$B,22)+'[6]2. Иные услуги'!$D$11+('[6]3. Услуги по передаче'!$H$11*1000)+('[6]4. СН (Установленные)'!$E$11*1000)+'[6]5. Плата за УРП'!$D$6</f>
        <v>7223.7920002339906</v>
      </c>
      <c r="Y115" s="25">
        <f>SUMIFS('[6]1. Отчет АТС'!$F:$F,'[6]1. Отчет АТС'!$A:$A,$A115,'[6]1. Отчет АТС'!$B:$B,23)+'[6]2. Иные услуги'!$D$11+('[6]3. Услуги по передаче'!$H$11*1000)+('[6]4. СН (Установленные)'!$E$11*1000)+'[6]5. Плата за УРП'!$D$6</f>
        <v>6963.3020002339908</v>
      </c>
    </row>
    <row r="116" spans="1:25">
      <c r="A116" s="24">
        <v>45508</v>
      </c>
      <c r="B116" s="25">
        <f>SUMIFS('[6]1. Отчет АТС'!$F:$F,'[6]1. Отчет АТС'!$A:$A,$A116,'[6]1. Отчет АТС'!$B:$B,0)+'[6]2. Иные услуги'!$D$11+('[6]3. Услуги по передаче'!$H$11*1000)+('[6]4. СН (Установленные)'!$E$11*1000)+'[6]5. Плата за УРП'!$D$6</f>
        <v>6987.102000233991</v>
      </c>
      <c r="C116" s="25">
        <f>SUMIFS('[6]1. Отчет АТС'!$F:$F,'[6]1. Отчет АТС'!$A:$A,$A116,'[6]1. Отчет АТС'!$B:$B,1)+'[6]2. Иные услуги'!$D$11+('[6]3. Услуги по передаче'!$H$11*1000)+('[6]4. СН (Установленные)'!$E$11*1000)+'[6]5. Плата за УРП'!$D$6</f>
        <v>6759.8620002339912</v>
      </c>
      <c r="D116" s="25">
        <f>SUMIFS('[6]1. Отчет АТС'!$F:$F,'[6]1. Отчет АТС'!$A:$A,$A116,'[6]1. Отчет АТС'!$B:$B,2)+'[6]2. Иные услуги'!$D$11+('[6]3. Услуги по передаче'!$H$11*1000)+('[6]4. СН (Установленные)'!$E$11*1000)+'[6]5. Плата за УРП'!$D$6</f>
        <v>6623.5520002339908</v>
      </c>
      <c r="E116" s="25">
        <f>SUMIFS('[6]1. Отчет АТС'!$F:$F,'[6]1. Отчет АТС'!$A:$A,$A116,'[6]1. Отчет АТС'!$B:$B,3)+'[6]2. Иные услуги'!$D$11+('[6]3. Услуги по передаче'!$H$11*1000)+('[6]4. СН (Установленные)'!$E$11*1000)+'[6]5. Плата за УРП'!$D$6</f>
        <v>6526.4820002339911</v>
      </c>
      <c r="F116" s="25">
        <f>SUMIFS('[6]1. Отчет АТС'!$F:$F,'[6]1. Отчет АТС'!$A:$A,$A116,'[6]1. Отчет АТС'!$B:$B,4)+'[6]2. Иные услуги'!$D$11+('[6]3. Услуги по передаче'!$H$11*1000)+('[6]4. СН (Установленные)'!$E$11*1000)+'[6]5. Плата за УРП'!$D$6</f>
        <v>6528.6320002339908</v>
      </c>
      <c r="G116" s="25">
        <f>SUMIFS('[6]1. Отчет АТС'!$F:$F,'[6]1. Отчет АТС'!$A:$A,$A116,'[6]1. Отчет АТС'!$B:$B,5)+'[6]2. Иные услуги'!$D$11+('[6]3. Услуги по передаче'!$H$11*1000)+('[6]4. СН (Установленные)'!$E$11*1000)+'[6]5. Плата за УРП'!$D$6</f>
        <v>6700.8120002339911</v>
      </c>
      <c r="H116" s="25">
        <f>SUMIFS('[6]1. Отчет АТС'!$F:$F,'[6]1. Отчет АТС'!$A:$A,$A116,'[6]1. Отчет АТС'!$B:$B,6)+'[6]2. Иные услуги'!$D$11+('[6]3. Услуги по передаче'!$H$11*1000)+('[6]4. СН (Установленные)'!$E$11*1000)+'[6]5. Плата за УРП'!$D$6</f>
        <v>6820.4620002339907</v>
      </c>
      <c r="I116" s="25">
        <f>SUMIFS('[6]1. Отчет АТС'!$F:$F,'[6]1. Отчет АТС'!$A:$A,$A116,'[6]1. Отчет АТС'!$B:$B,7)+'[6]2. Иные услуги'!$D$11+('[6]3. Услуги по передаче'!$H$11*1000)+('[6]4. СН (Установленные)'!$E$11*1000)+'[6]5. Плата за УРП'!$D$6</f>
        <v>7069.8620002339912</v>
      </c>
      <c r="J116" s="25">
        <f>SUMIFS('[6]1. Отчет АТС'!$F:$F,'[6]1. Отчет АТС'!$A:$A,$A116,'[6]1. Отчет АТС'!$B:$B,8)+'[6]2. Иные услуги'!$D$11+('[6]3. Услуги по передаче'!$H$11*1000)+('[6]4. СН (Установленные)'!$E$11*1000)+'[6]5. Плата за УРП'!$D$6</f>
        <v>7526.2020002339914</v>
      </c>
      <c r="K116" s="25">
        <f>SUMIFS('[6]1. Отчет АТС'!$F:$F,'[6]1. Отчет АТС'!$A:$A,$A116,'[6]1. Отчет АТС'!$B:$B,9)+'[6]2. Иные услуги'!$D$11+('[6]3. Услуги по передаче'!$H$11*1000)+('[6]4. СН (Установленные)'!$E$11*1000)+'[6]5. Плата за УРП'!$D$6</f>
        <v>7677.642000233991</v>
      </c>
      <c r="L116" s="25">
        <f>SUMIFS('[6]1. Отчет АТС'!$F:$F,'[6]1. Отчет АТС'!$A:$A,$A116,'[6]1. Отчет АТС'!$B:$B,10)+'[6]2. Иные услуги'!$D$11+('[6]3. Услуги по передаче'!$H$11*1000)+('[6]4. СН (Установленные)'!$E$11*1000)+'[6]5. Плата за УРП'!$D$6</f>
        <v>7689.0620002339911</v>
      </c>
      <c r="M116" s="25">
        <f>SUMIFS('[6]1. Отчет АТС'!$F:$F,'[6]1. Отчет АТС'!$A:$A,$A116,'[6]1. Отчет АТС'!$B:$B,11)+'[6]2. Иные услуги'!$D$11+('[6]3. Услуги по передаче'!$H$11*1000)+('[6]4. СН (Установленные)'!$E$11*1000)+'[6]5. Плата за УРП'!$D$6</f>
        <v>7689.3020002339908</v>
      </c>
      <c r="N116" s="25">
        <f>SUMIFS('[6]1. Отчет АТС'!$F:$F,'[6]1. Отчет АТС'!$A:$A,$A116,'[6]1. Отчет АТС'!$B:$B,12)+'[6]2. Иные услуги'!$D$11+('[6]3. Услуги по передаче'!$H$11*1000)+('[6]4. СН (Установленные)'!$E$11*1000)+'[6]5. Плата за УРП'!$D$6</f>
        <v>7681.8620002339903</v>
      </c>
      <c r="O116" s="25">
        <f>SUMIFS('[6]1. Отчет АТС'!$F:$F,'[6]1. Отчет АТС'!$A:$A,$A116,'[6]1. Отчет АТС'!$B:$B,13)+'[6]2. Иные услуги'!$D$11+('[6]3. Услуги по передаче'!$H$11*1000)+('[6]4. СН (Установленные)'!$E$11*1000)+'[6]5. Плата за УРП'!$D$6</f>
        <v>7682.0320002339904</v>
      </c>
      <c r="P116" s="25">
        <f>SUMIFS('[6]1. Отчет АТС'!$F:$F,'[6]1. Отчет АТС'!$A:$A,$A116,'[6]1. Отчет АТС'!$B:$B,14)+'[6]2. Иные услуги'!$D$11+('[6]3. Услуги по передаче'!$H$11*1000)+('[6]4. СН (Установленные)'!$E$11*1000)+'[6]5. Плата за УРП'!$D$6</f>
        <v>7683.6520002339912</v>
      </c>
      <c r="Q116" s="25">
        <f>SUMIFS('[6]1. Отчет АТС'!$F:$F,'[6]1. Отчет АТС'!$A:$A,$A116,'[6]1. Отчет АТС'!$B:$B,15)+'[6]2. Иные услуги'!$D$11+('[6]3. Услуги по передаче'!$H$11*1000)+('[6]4. СН (Установленные)'!$E$11*1000)+'[6]5. Плата за УРП'!$D$6</f>
        <v>7681.5120002339909</v>
      </c>
      <c r="R116" s="25">
        <f>SUMIFS('[6]1. Отчет АТС'!$F:$F,'[6]1. Отчет АТС'!$A:$A,$A116,'[6]1. Отчет АТС'!$B:$B,16)+'[6]2. Иные услуги'!$D$11+('[6]3. Услуги по передаче'!$H$11*1000)+('[6]4. СН (Установленные)'!$E$11*1000)+'[6]5. Плата за УРП'!$D$6</f>
        <v>7688.7420002339913</v>
      </c>
      <c r="S116" s="25">
        <f>SUMIFS('[6]1. Отчет АТС'!$F:$F,'[6]1. Отчет АТС'!$A:$A,$A116,'[6]1. Отчет АТС'!$B:$B,17)+'[6]2. Иные услуги'!$D$11+('[6]3. Услуги по передаче'!$H$11*1000)+('[6]4. СН (Установленные)'!$E$11*1000)+'[6]5. Плата за УРП'!$D$6</f>
        <v>7689.852000233991</v>
      </c>
      <c r="T116" s="25">
        <f>SUMIFS('[6]1. Отчет АТС'!$F:$F,'[6]1. Отчет АТС'!$A:$A,$A116,'[6]1. Отчет АТС'!$B:$B,18)+'[6]2. Иные услуги'!$D$11+('[6]3. Услуги по передаче'!$H$11*1000)+('[6]4. СН (Установленные)'!$E$11*1000)+'[6]5. Плата за УРП'!$D$6</f>
        <v>7691.4020002339912</v>
      </c>
      <c r="U116" s="25">
        <f>SUMIFS('[6]1. Отчет АТС'!$F:$F,'[6]1. Отчет АТС'!$A:$A,$A116,'[6]1. Отчет АТС'!$B:$B,19)+'[6]2. Иные услуги'!$D$11+('[6]3. Услуги по передаче'!$H$11*1000)+('[6]4. СН (Установленные)'!$E$11*1000)+'[6]5. Плата за УРП'!$D$6</f>
        <v>7673.3820002339908</v>
      </c>
      <c r="V116" s="25">
        <f>SUMIFS('[6]1. Отчет АТС'!$F:$F,'[6]1. Отчет АТС'!$A:$A,$A116,'[6]1. Отчет АТС'!$B:$B,20)+'[6]2. Иные услуги'!$D$11+('[6]3. Услуги по передаче'!$H$11*1000)+('[6]4. СН (Установленные)'!$E$11*1000)+'[6]5. Плата за УРП'!$D$6</f>
        <v>7672.352000233991</v>
      </c>
      <c r="W116" s="25">
        <f>SUMIFS('[6]1. Отчет АТС'!$F:$F,'[6]1. Отчет АТС'!$A:$A,$A116,'[6]1. Отчет АТС'!$B:$B,21)+'[6]2. Иные услуги'!$D$11+('[6]3. Услуги по передаче'!$H$11*1000)+('[6]4. СН (Установленные)'!$E$11*1000)+'[6]5. Плата за УРП'!$D$6</f>
        <v>7680.5120002339909</v>
      </c>
      <c r="X116" s="25">
        <f>SUMIFS('[6]1. Отчет АТС'!$F:$F,'[6]1. Отчет АТС'!$A:$A,$A116,'[6]1. Отчет АТС'!$B:$B,22)+'[6]2. Иные услуги'!$D$11+('[6]3. Услуги по передаче'!$H$11*1000)+('[6]4. СН (Установленные)'!$E$11*1000)+'[6]5. Плата за УРП'!$D$6</f>
        <v>7219.9620002339907</v>
      </c>
      <c r="Y116" s="25">
        <f>SUMIFS('[6]1. Отчет АТС'!$F:$F,'[6]1. Отчет АТС'!$A:$A,$A116,'[6]1. Отчет АТС'!$B:$B,23)+'[6]2. Иные услуги'!$D$11+('[6]3. Услуги по передаче'!$H$11*1000)+('[6]4. СН (Установленные)'!$E$11*1000)+'[6]5. Плата за УРП'!$D$6</f>
        <v>6964.352000233991</v>
      </c>
    </row>
    <row r="117" spans="1:25">
      <c r="A117" s="24">
        <v>45509</v>
      </c>
      <c r="B117" s="25">
        <f>SUMIFS('[6]1. Отчет АТС'!$F:$F,'[6]1. Отчет АТС'!$A:$A,$A117,'[6]1. Отчет АТС'!$B:$B,0)+'[6]2. Иные услуги'!$D$11+('[6]3. Услуги по передаче'!$H$11*1000)+('[6]4. СН (Установленные)'!$E$11*1000)+'[6]5. Плата за УРП'!$D$6</f>
        <v>6798.6520002339912</v>
      </c>
      <c r="C117" s="25">
        <f>SUMIFS('[6]1. Отчет АТС'!$F:$F,'[6]1. Отчет АТС'!$A:$A,$A117,'[6]1. Отчет АТС'!$B:$B,1)+'[6]2. Иные услуги'!$D$11+('[6]3. Услуги по передаче'!$H$11*1000)+('[6]4. СН (Установленные)'!$E$11*1000)+'[6]5. Плата за УРП'!$D$6</f>
        <v>6622.0520002339908</v>
      </c>
      <c r="D117" s="25">
        <f>SUMIFS('[6]1. Отчет АТС'!$F:$F,'[6]1. Отчет АТС'!$A:$A,$A117,'[6]1. Отчет АТС'!$B:$B,2)+'[6]2. Иные услуги'!$D$11+('[6]3. Услуги по передаче'!$H$11*1000)+('[6]4. СН (Установленные)'!$E$11*1000)+'[6]5. Плата за УРП'!$D$6</f>
        <v>6484.9020002339912</v>
      </c>
      <c r="E117" s="25">
        <f>SUMIFS('[6]1. Отчет АТС'!$F:$F,'[6]1. Отчет АТС'!$A:$A,$A117,'[6]1. Отчет АТС'!$B:$B,3)+'[6]2. Иные услуги'!$D$11+('[6]3. Услуги по передаче'!$H$11*1000)+('[6]4. СН (Установленные)'!$E$11*1000)+'[6]5. Плата за УРП'!$D$6</f>
        <v>6393.9220002339907</v>
      </c>
      <c r="F117" s="25">
        <f>SUMIFS('[6]1. Отчет АТС'!$F:$F,'[6]1. Отчет АТС'!$A:$A,$A117,'[6]1. Отчет АТС'!$B:$B,4)+'[6]2. Иные услуги'!$D$11+('[6]3. Услуги по передаче'!$H$11*1000)+('[6]4. СН (Установленные)'!$E$11*1000)+'[6]5. Плата за УРП'!$D$6</f>
        <v>5664.8020002339908</v>
      </c>
      <c r="G117" s="25">
        <f>SUMIFS('[6]1. Отчет АТС'!$F:$F,'[6]1. Отчет АТС'!$A:$A,$A117,'[6]1. Отчет АТС'!$B:$B,5)+'[6]2. Иные услуги'!$D$11+('[6]3. Услуги по передаче'!$H$11*1000)+('[6]4. СН (Установленные)'!$E$11*1000)+'[6]5. Плата за УРП'!$D$6</f>
        <v>5664.8020002339908</v>
      </c>
      <c r="H117" s="25">
        <f>SUMIFS('[6]1. Отчет АТС'!$F:$F,'[6]1. Отчет АТС'!$A:$A,$A117,'[6]1. Отчет АТС'!$B:$B,6)+'[6]2. Иные услуги'!$D$11+('[6]3. Услуги по передаче'!$H$11*1000)+('[6]4. СН (Установленные)'!$E$11*1000)+'[6]5. Плата за УРП'!$D$6</f>
        <v>5869.0420002339906</v>
      </c>
      <c r="I117" s="25">
        <f>SUMIFS('[6]1. Отчет АТС'!$F:$F,'[6]1. Отчет АТС'!$A:$A,$A117,'[6]1. Отчет АТС'!$B:$B,7)+'[6]2. Иные услуги'!$D$11+('[6]3. Услуги по передаче'!$H$11*1000)+('[6]4. СН (Установленные)'!$E$11*1000)+'[6]5. Плата за УРП'!$D$6</f>
        <v>5772.9020002339912</v>
      </c>
      <c r="J117" s="25">
        <f>SUMIFS('[6]1. Отчет АТС'!$F:$F,'[6]1. Отчет АТС'!$A:$A,$A117,'[6]1. Отчет АТС'!$B:$B,8)+'[6]2. Иные услуги'!$D$11+('[6]3. Услуги по передаче'!$H$11*1000)+('[6]4. СН (Установленные)'!$E$11*1000)+'[6]5. Плата за УРП'!$D$6</f>
        <v>7398.6920002339912</v>
      </c>
      <c r="K117" s="25">
        <f>SUMIFS('[6]1. Отчет АТС'!$F:$F,'[6]1. Отчет АТС'!$A:$A,$A117,'[6]1. Отчет АТС'!$B:$B,9)+'[6]2. Иные услуги'!$D$11+('[6]3. Услуги по передаче'!$H$11*1000)+('[6]4. СН (Установленные)'!$E$11*1000)+'[6]5. Плата за УРП'!$D$6</f>
        <v>7646.7120002339907</v>
      </c>
      <c r="L117" s="25">
        <f>SUMIFS('[6]1. Отчет АТС'!$F:$F,'[6]1. Отчет АТС'!$A:$A,$A117,'[6]1. Отчет АТС'!$B:$B,10)+'[6]2. Иные услуги'!$D$11+('[6]3. Услуги по передаче'!$H$11*1000)+('[6]4. СН (Установленные)'!$E$11*1000)+'[6]5. Плата за УРП'!$D$6</f>
        <v>7669.7420002339913</v>
      </c>
      <c r="M117" s="25">
        <f>SUMIFS('[6]1. Отчет АТС'!$F:$F,'[6]1. Отчет АТС'!$A:$A,$A117,'[6]1. Отчет АТС'!$B:$B,11)+'[6]2. Иные услуги'!$D$11+('[6]3. Услуги по передаче'!$H$11*1000)+('[6]4. СН (Установленные)'!$E$11*1000)+'[6]5. Плата за УРП'!$D$6</f>
        <v>7659.2720002339911</v>
      </c>
      <c r="N117" s="25">
        <f>SUMIFS('[6]1. Отчет АТС'!$F:$F,'[6]1. Отчет АТС'!$A:$A,$A117,'[6]1. Отчет АТС'!$B:$B,12)+'[6]2. Иные услуги'!$D$11+('[6]3. Услуги по передаче'!$H$11*1000)+('[6]4. СН (Установленные)'!$E$11*1000)+'[6]5. Плата за УРП'!$D$6</f>
        <v>7660.9620002339907</v>
      </c>
      <c r="O117" s="25">
        <f>SUMIFS('[6]1. Отчет АТС'!$F:$F,'[6]1. Отчет АТС'!$A:$A,$A117,'[6]1. Отчет АТС'!$B:$B,13)+'[6]2. Иные услуги'!$D$11+('[6]3. Услуги по передаче'!$H$11*1000)+('[6]4. СН (Установленные)'!$E$11*1000)+'[6]5. Плата за УРП'!$D$6</f>
        <v>7661.7420002339913</v>
      </c>
      <c r="P117" s="25">
        <f>SUMIFS('[6]1. Отчет АТС'!$F:$F,'[6]1. Отчет АТС'!$A:$A,$A117,'[6]1. Отчет АТС'!$B:$B,14)+'[6]2. Иные услуги'!$D$11+('[6]3. Услуги по передаче'!$H$11*1000)+('[6]4. СН (Установленные)'!$E$11*1000)+'[6]5. Плата за УРП'!$D$6</f>
        <v>7661.9420002339912</v>
      </c>
      <c r="Q117" s="25">
        <f>SUMIFS('[6]1. Отчет АТС'!$F:$F,'[6]1. Отчет АТС'!$A:$A,$A117,'[6]1. Отчет АТС'!$B:$B,15)+'[6]2. Иные услуги'!$D$11+('[6]3. Услуги по передаче'!$H$11*1000)+('[6]4. СН (Установленные)'!$E$11*1000)+'[6]5. Плата за УРП'!$D$6</f>
        <v>7663.0020002339916</v>
      </c>
      <c r="R117" s="25">
        <f>SUMIFS('[6]1. Отчет АТС'!$F:$F,'[6]1. Отчет АТС'!$A:$A,$A117,'[6]1. Отчет АТС'!$B:$B,16)+'[6]2. Иные услуги'!$D$11+('[6]3. Услуги по передаче'!$H$11*1000)+('[6]4. СН (Установленные)'!$E$11*1000)+'[6]5. Плата за УРП'!$D$6</f>
        <v>7663.3120002339911</v>
      </c>
      <c r="S117" s="25">
        <f>SUMIFS('[6]1. Отчет АТС'!$F:$F,'[6]1. Отчет АТС'!$A:$A,$A117,'[6]1. Отчет АТС'!$B:$B,17)+'[6]2. Иные услуги'!$D$11+('[6]3. Услуги по передаче'!$H$11*1000)+('[6]4. СН (Установленные)'!$E$11*1000)+'[6]5. Плата за УРП'!$D$6</f>
        <v>7690.0120002339909</v>
      </c>
      <c r="T117" s="25">
        <f>SUMIFS('[6]1. Отчет АТС'!$F:$F,'[6]1. Отчет АТС'!$A:$A,$A117,'[6]1. Отчет АТС'!$B:$B,18)+'[6]2. Иные услуги'!$D$11+('[6]3. Услуги по передаче'!$H$11*1000)+('[6]4. СН (Установленные)'!$E$11*1000)+'[6]5. Плата за УРП'!$D$6</f>
        <v>7674.8220002339913</v>
      </c>
      <c r="U117" s="25">
        <f>SUMIFS('[6]1. Отчет АТС'!$F:$F,'[6]1. Отчет АТС'!$A:$A,$A117,'[6]1. Отчет АТС'!$B:$B,19)+'[6]2. Иные услуги'!$D$11+('[6]3. Услуги по передаче'!$H$11*1000)+('[6]4. СН (Установленные)'!$E$11*1000)+'[6]5. Плата за УРП'!$D$6</f>
        <v>7639.9220002339916</v>
      </c>
      <c r="V117" s="25">
        <f>SUMIFS('[6]1. Отчет АТС'!$F:$F,'[6]1. Отчет АТС'!$A:$A,$A117,'[6]1. Отчет АТС'!$B:$B,20)+'[6]2. Иные услуги'!$D$11+('[6]3. Услуги по передаче'!$H$11*1000)+('[6]4. СН (Установленные)'!$E$11*1000)+'[6]5. Плата за УРП'!$D$6</f>
        <v>7655.8020002339908</v>
      </c>
      <c r="W117" s="25">
        <f>SUMIFS('[6]1. Отчет АТС'!$F:$F,'[6]1. Отчет АТС'!$A:$A,$A117,'[6]1. Отчет АТС'!$B:$B,21)+'[6]2. Иные услуги'!$D$11+('[6]3. Услуги по передаче'!$H$11*1000)+('[6]4. СН (Установленные)'!$E$11*1000)+'[6]5. Плата за УРП'!$D$6</f>
        <v>7653.7420002339913</v>
      </c>
      <c r="X117" s="25">
        <f>SUMIFS('[6]1. Отчет АТС'!$F:$F,'[6]1. Отчет АТС'!$A:$A,$A117,'[6]1. Отчет АТС'!$B:$B,22)+'[6]2. Иные услуги'!$D$11+('[6]3. Услуги по передаче'!$H$11*1000)+('[6]4. СН (Установленные)'!$E$11*1000)+'[6]5. Плата за УРП'!$D$6</f>
        <v>7209.142000233991</v>
      </c>
      <c r="Y117" s="25">
        <f>SUMIFS('[6]1. Отчет АТС'!$F:$F,'[6]1. Отчет АТС'!$A:$A,$A117,'[6]1. Отчет АТС'!$B:$B,23)+'[6]2. Иные услуги'!$D$11+('[6]3. Услуги по передаче'!$H$11*1000)+('[6]4. СН (Установленные)'!$E$11*1000)+'[6]5. Плата за УРП'!$D$6</f>
        <v>6895.4120002339914</v>
      </c>
    </row>
    <row r="118" spans="1:25">
      <c r="A118" s="24">
        <v>45510</v>
      </c>
      <c r="B118" s="25">
        <f>SUMIFS('[6]1. Отчет АТС'!$F:$F,'[6]1. Отчет АТС'!$A:$A,$A118,'[6]1. Отчет АТС'!$B:$B,0)+'[6]2. Иные услуги'!$D$11+('[6]3. Услуги по передаче'!$H$11*1000)+('[6]4. СН (Установленные)'!$E$11*1000)+'[6]5. Плата за УРП'!$D$6</f>
        <v>6542.9020002339912</v>
      </c>
      <c r="C118" s="25">
        <f>SUMIFS('[6]1. Отчет АТС'!$F:$F,'[6]1. Отчет АТС'!$A:$A,$A118,'[6]1. Отчет АТС'!$B:$B,1)+'[6]2. Иные услуги'!$D$11+('[6]3. Услуги по передаче'!$H$11*1000)+('[6]4. СН (Установленные)'!$E$11*1000)+'[6]5. Плата за УРП'!$D$6</f>
        <v>6428.6920002339912</v>
      </c>
      <c r="D118" s="25">
        <f>SUMIFS('[6]1. Отчет АТС'!$F:$F,'[6]1. Отчет АТС'!$A:$A,$A118,'[6]1. Отчет АТС'!$B:$B,2)+'[6]2. Иные услуги'!$D$11+('[6]3. Услуги по передаче'!$H$11*1000)+('[6]4. СН (Установленные)'!$E$11*1000)+'[6]5. Плата за УРП'!$D$6</f>
        <v>6321.5920002339908</v>
      </c>
      <c r="E118" s="25">
        <f>SUMIFS('[6]1. Отчет АТС'!$F:$F,'[6]1. Отчет АТС'!$A:$A,$A118,'[6]1. Отчет АТС'!$B:$B,3)+'[6]2. Иные услуги'!$D$11+('[6]3. Услуги по передаче'!$H$11*1000)+('[6]4. СН (Установленные)'!$E$11*1000)+'[6]5. Плата за УРП'!$D$6</f>
        <v>5664.8020002339908</v>
      </c>
      <c r="F118" s="25">
        <f>SUMIFS('[6]1. Отчет АТС'!$F:$F,'[6]1. Отчет АТС'!$A:$A,$A118,'[6]1. Отчет АТС'!$B:$B,4)+'[6]2. Иные услуги'!$D$11+('[6]3. Услуги по передаче'!$H$11*1000)+('[6]4. СН (Установленные)'!$E$11*1000)+'[6]5. Плата за УРП'!$D$6</f>
        <v>5664.8020002339908</v>
      </c>
      <c r="G118" s="25">
        <f>SUMIFS('[6]1. Отчет АТС'!$F:$F,'[6]1. Отчет АТС'!$A:$A,$A118,'[6]1. Отчет АТС'!$B:$B,5)+'[6]2. Иные услуги'!$D$11+('[6]3. Услуги по передаче'!$H$11*1000)+('[6]4. СН (Установленные)'!$E$11*1000)+'[6]5. Плата за УРП'!$D$6</f>
        <v>5664.8020002339908</v>
      </c>
      <c r="H118" s="25">
        <f>SUMIFS('[6]1. Отчет АТС'!$F:$F,'[6]1. Отчет АТС'!$A:$A,$A118,'[6]1. Отчет АТС'!$B:$B,6)+'[6]2. Иные услуги'!$D$11+('[6]3. Услуги по передаче'!$H$11*1000)+('[6]4. СН (Установленные)'!$E$11*1000)+'[6]5. Плата за УРП'!$D$6</f>
        <v>5805.4420002339912</v>
      </c>
      <c r="I118" s="25">
        <f>SUMIFS('[6]1. Отчет АТС'!$F:$F,'[6]1. Отчет АТС'!$A:$A,$A118,'[6]1. Отчет АТС'!$B:$B,7)+'[6]2. Иные услуги'!$D$11+('[6]3. Услуги по передаче'!$H$11*1000)+('[6]4. СН (Установленные)'!$E$11*1000)+'[6]5. Плата за УРП'!$D$6</f>
        <v>6778.9720002339909</v>
      </c>
      <c r="J118" s="25">
        <f>SUMIFS('[6]1. Отчет АТС'!$F:$F,'[6]1. Отчет АТС'!$A:$A,$A118,'[6]1. Отчет АТС'!$B:$B,8)+'[6]2. Иные услуги'!$D$11+('[6]3. Услуги по передаче'!$H$11*1000)+('[6]4. СН (Установленные)'!$E$11*1000)+'[6]5. Плата за УРП'!$D$6</f>
        <v>7244.1920002339912</v>
      </c>
      <c r="K118" s="25">
        <f>SUMIFS('[6]1. Отчет АТС'!$F:$F,'[6]1. Отчет АТС'!$A:$A,$A118,'[6]1. Отчет АТС'!$B:$B,9)+'[6]2. Иные услуги'!$D$11+('[6]3. Услуги по передаче'!$H$11*1000)+('[6]4. СН (Установленные)'!$E$11*1000)+'[6]5. Плата за УРП'!$D$6</f>
        <v>7643.1620002339914</v>
      </c>
      <c r="L118" s="25">
        <f>SUMIFS('[6]1. Отчет АТС'!$F:$F,'[6]1. Отчет АТС'!$A:$A,$A118,'[6]1. Отчет АТС'!$B:$B,10)+'[6]2. Иные услуги'!$D$11+('[6]3. Услуги по передаче'!$H$11*1000)+('[6]4. СН (Установленные)'!$E$11*1000)+'[6]5. Плата за УРП'!$D$6</f>
        <v>7683.6520002339912</v>
      </c>
      <c r="M118" s="25">
        <f>SUMIFS('[6]1. Отчет АТС'!$F:$F,'[6]1. Отчет АТС'!$A:$A,$A118,'[6]1. Отчет АТС'!$B:$B,11)+'[6]2. Иные услуги'!$D$11+('[6]3. Услуги по передаче'!$H$11*1000)+('[6]4. СН (Установленные)'!$E$11*1000)+'[6]5. Плата за УРП'!$D$6</f>
        <v>7689.6320002339908</v>
      </c>
      <c r="N118" s="25">
        <f>SUMIFS('[6]1. Отчет АТС'!$F:$F,'[6]1. Отчет АТС'!$A:$A,$A118,'[6]1. Отчет АТС'!$B:$B,12)+'[6]2. Иные услуги'!$D$11+('[6]3. Услуги по передаче'!$H$11*1000)+('[6]4. СН (Установленные)'!$E$11*1000)+'[6]5. Плата за УРП'!$D$6</f>
        <v>7685.6120002339903</v>
      </c>
      <c r="O118" s="25">
        <f>SUMIFS('[6]1. Отчет АТС'!$F:$F,'[6]1. Отчет АТС'!$A:$A,$A118,'[6]1. Отчет АТС'!$B:$B,13)+'[6]2. Иные услуги'!$D$11+('[6]3. Услуги по передаче'!$H$11*1000)+('[6]4. СН (Установленные)'!$E$11*1000)+'[6]5. Плата за УРП'!$D$6</f>
        <v>7681.4020002339912</v>
      </c>
      <c r="P118" s="25">
        <f>SUMIFS('[6]1. Отчет АТС'!$F:$F,'[6]1. Отчет АТС'!$A:$A,$A118,'[6]1. Отчет АТС'!$B:$B,14)+'[6]2. Иные услуги'!$D$11+('[6]3. Услуги по передаче'!$H$11*1000)+('[6]4. СН (Установленные)'!$E$11*1000)+'[6]5. Плата за УРП'!$D$6</f>
        <v>7703.3320002339915</v>
      </c>
      <c r="Q118" s="25">
        <f>SUMIFS('[6]1. Отчет АТС'!$F:$F,'[6]1. Отчет АТС'!$A:$A,$A118,'[6]1. Отчет АТС'!$B:$B,15)+'[6]2. Иные услуги'!$D$11+('[6]3. Услуги по передаче'!$H$11*1000)+('[6]4. СН (Установленные)'!$E$11*1000)+'[6]5. Плата за УРП'!$D$6</f>
        <v>7709.4720002339909</v>
      </c>
      <c r="R118" s="25">
        <f>SUMIFS('[6]1. Отчет АТС'!$F:$F,'[6]1. Отчет АТС'!$A:$A,$A118,'[6]1. Отчет АТС'!$B:$B,16)+'[6]2. Иные услуги'!$D$11+('[6]3. Услуги по передаче'!$H$11*1000)+('[6]4. СН (Установленные)'!$E$11*1000)+'[6]5. Плата за УРП'!$D$6</f>
        <v>7697.5820002339915</v>
      </c>
      <c r="S118" s="25">
        <f>SUMIFS('[6]1. Отчет АТС'!$F:$F,'[6]1. Отчет АТС'!$A:$A,$A118,'[6]1. Отчет АТС'!$B:$B,17)+'[6]2. Иные услуги'!$D$11+('[6]3. Услуги по передаче'!$H$11*1000)+('[6]4. СН (Установленные)'!$E$11*1000)+'[6]5. Плата за УРП'!$D$6</f>
        <v>7682.5720002339913</v>
      </c>
      <c r="T118" s="25">
        <f>SUMIFS('[6]1. Отчет АТС'!$F:$F,'[6]1. Отчет АТС'!$A:$A,$A118,'[6]1. Отчет АТС'!$B:$B,18)+'[6]2. Иные услуги'!$D$11+('[6]3. Услуги по передаче'!$H$11*1000)+('[6]4. СН (Установленные)'!$E$11*1000)+'[6]5. Плата за УРП'!$D$6</f>
        <v>7666.4620002339907</v>
      </c>
      <c r="U118" s="25">
        <f>SUMIFS('[6]1. Отчет АТС'!$F:$F,'[6]1. Отчет АТС'!$A:$A,$A118,'[6]1. Отчет АТС'!$B:$B,19)+'[6]2. Иные услуги'!$D$11+('[6]3. Услуги по передаче'!$H$11*1000)+('[6]4. СН (Установленные)'!$E$11*1000)+'[6]5. Плата за УРП'!$D$6</f>
        <v>7489.4420002339912</v>
      </c>
      <c r="V118" s="25">
        <f>SUMIFS('[6]1. Отчет АТС'!$F:$F,'[6]1. Отчет АТС'!$A:$A,$A118,'[6]1. Отчет АТС'!$B:$B,20)+'[6]2. Иные услуги'!$D$11+('[6]3. Услуги по передаче'!$H$11*1000)+('[6]4. СН (Установленные)'!$E$11*1000)+'[6]5. Плата за УРП'!$D$6</f>
        <v>7575.4920002339913</v>
      </c>
      <c r="W118" s="25">
        <f>SUMIFS('[6]1. Отчет АТС'!$F:$F,'[6]1. Отчет АТС'!$A:$A,$A118,'[6]1. Отчет АТС'!$B:$B,21)+'[6]2. Иные услуги'!$D$11+('[6]3. Услуги по передаче'!$H$11*1000)+('[6]4. СН (Установленные)'!$E$11*1000)+'[6]5. Плата за УРП'!$D$6</f>
        <v>7492.1620002339914</v>
      </c>
      <c r="X118" s="25">
        <f>SUMIFS('[6]1. Отчет АТС'!$F:$F,'[6]1. Отчет АТС'!$A:$A,$A118,'[6]1. Отчет АТС'!$B:$B,22)+'[6]2. Иные услуги'!$D$11+('[6]3. Услуги по передаче'!$H$11*1000)+('[6]4. СН (Установленные)'!$E$11*1000)+'[6]5. Плата за УРП'!$D$6</f>
        <v>7041.3320002339915</v>
      </c>
      <c r="Y118" s="25">
        <f>SUMIFS('[6]1. Отчет АТС'!$F:$F,'[6]1. Отчет АТС'!$A:$A,$A118,'[6]1. Отчет АТС'!$B:$B,23)+'[6]2. Иные услуги'!$D$11+('[6]3. Услуги по передаче'!$H$11*1000)+('[6]4. СН (Установленные)'!$E$11*1000)+'[6]5. Плата за УРП'!$D$6</f>
        <v>6755.2620002339909</v>
      </c>
    </row>
    <row r="119" spans="1:25">
      <c r="A119" s="24">
        <v>45511</v>
      </c>
      <c r="B119" s="25">
        <f>SUMIFS('[6]1. Отчет АТС'!$F:$F,'[6]1. Отчет АТС'!$A:$A,$A119,'[6]1. Отчет АТС'!$B:$B,0)+'[6]2. Иные услуги'!$D$11+('[6]3. Услуги по передаче'!$H$11*1000)+('[6]4. СН (Установленные)'!$E$11*1000)+'[6]5. Плата за УРП'!$D$6</f>
        <v>6597.6620002339914</v>
      </c>
      <c r="C119" s="25">
        <f>SUMIFS('[6]1. Отчет АТС'!$F:$F,'[6]1. Отчет АТС'!$A:$A,$A119,'[6]1. Отчет АТС'!$B:$B,1)+'[6]2. Иные услуги'!$D$11+('[6]3. Услуги по передаче'!$H$11*1000)+('[6]4. СН (Установленные)'!$E$11*1000)+'[6]5. Плата за УРП'!$D$6</f>
        <v>6411.6220002339905</v>
      </c>
      <c r="D119" s="25">
        <f>SUMIFS('[6]1. Отчет АТС'!$F:$F,'[6]1. Отчет АТС'!$A:$A,$A119,'[6]1. Отчет АТС'!$B:$B,2)+'[6]2. Иные услуги'!$D$11+('[6]3. Услуги по передаче'!$H$11*1000)+('[6]4. СН (Установленные)'!$E$11*1000)+'[6]5. Плата за УРП'!$D$6</f>
        <v>5773.5820002339915</v>
      </c>
      <c r="E119" s="25">
        <f>SUMIFS('[6]1. Отчет АТС'!$F:$F,'[6]1. Отчет АТС'!$A:$A,$A119,'[6]1. Отчет АТС'!$B:$B,3)+'[6]2. Иные услуги'!$D$11+('[6]3. Услуги по передаче'!$H$11*1000)+('[6]4. СН (Установленные)'!$E$11*1000)+'[6]5. Плата за УРП'!$D$6</f>
        <v>5760.6820002339909</v>
      </c>
      <c r="F119" s="25">
        <f>SUMIFS('[6]1. Отчет АТС'!$F:$F,'[6]1. Отчет АТС'!$A:$A,$A119,'[6]1. Отчет АТС'!$B:$B,4)+'[6]2. Иные услуги'!$D$11+('[6]3. Услуги по передаче'!$H$11*1000)+('[6]4. СН (Установленные)'!$E$11*1000)+'[6]5. Плата за УРП'!$D$6</f>
        <v>5753.7520002339907</v>
      </c>
      <c r="G119" s="25">
        <f>SUMIFS('[6]1. Отчет АТС'!$F:$F,'[6]1. Отчет АТС'!$A:$A,$A119,'[6]1. Отчет АТС'!$B:$B,5)+'[6]2. Иные услуги'!$D$11+('[6]3. Услуги по передаче'!$H$11*1000)+('[6]4. СН (Установленные)'!$E$11*1000)+'[6]5. Плата за УРП'!$D$6</f>
        <v>5778.852000233991</v>
      </c>
      <c r="H119" s="25">
        <f>SUMIFS('[6]1. Отчет АТС'!$F:$F,'[6]1. Отчет АТС'!$A:$A,$A119,'[6]1. Отчет АТС'!$B:$B,6)+'[6]2. Иные услуги'!$D$11+('[6]3. Услуги по передаче'!$H$11*1000)+('[6]4. СН (Установленные)'!$E$11*1000)+'[6]5. Плата за УРП'!$D$6</f>
        <v>6628.6220002339905</v>
      </c>
      <c r="I119" s="25">
        <f>SUMIFS('[6]1. Отчет АТС'!$F:$F,'[6]1. Отчет АТС'!$A:$A,$A119,'[6]1. Отчет АТС'!$B:$B,7)+'[6]2. Иные услуги'!$D$11+('[6]3. Услуги по передаче'!$H$11*1000)+('[6]4. СН (Установленные)'!$E$11*1000)+'[6]5. Плата за УРП'!$D$6</f>
        <v>6920.4520002339914</v>
      </c>
      <c r="J119" s="25">
        <f>SUMIFS('[6]1. Отчет АТС'!$F:$F,'[6]1. Отчет АТС'!$A:$A,$A119,'[6]1. Отчет АТС'!$B:$B,8)+'[6]2. Иные услуги'!$D$11+('[6]3. Услуги по передаче'!$H$11*1000)+('[6]4. СН (Установленные)'!$E$11*1000)+'[6]5. Плата за УРП'!$D$6</f>
        <v>7290.4420002339912</v>
      </c>
      <c r="K119" s="25">
        <f>SUMIFS('[6]1. Отчет АТС'!$F:$F,'[6]1. Отчет АТС'!$A:$A,$A119,'[6]1. Отчет АТС'!$B:$B,9)+'[6]2. Иные услуги'!$D$11+('[6]3. Услуги по передаче'!$H$11*1000)+('[6]4. СН (Установленные)'!$E$11*1000)+'[6]5. Плата за УРП'!$D$6</f>
        <v>7664.9120002339914</v>
      </c>
      <c r="L119" s="25">
        <f>SUMIFS('[6]1. Отчет АТС'!$F:$F,'[6]1. Отчет АТС'!$A:$A,$A119,'[6]1. Отчет АТС'!$B:$B,10)+'[6]2. Иные услуги'!$D$11+('[6]3. Услуги по передаче'!$H$11*1000)+('[6]4. СН (Установленные)'!$E$11*1000)+'[6]5. Плата за УРП'!$D$6</f>
        <v>7666.7120002339907</v>
      </c>
      <c r="M119" s="25">
        <f>SUMIFS('[6]1. Отчет АТС'!$F:$F,'[6]1. Отчет АТС'!$A:$A,$A119,'[6]1. Отчет АТС'!$B:$B,11)+'[6]2. Иные услуги'!$D$11+('[6]3. Услуги по передаче'!$H$11*1000)+('[6]4. СН (Установленные)'!$E$11*1000)+'[6]5. Плата за УРП'!$D$6</f>
        <v>7668.852000233991</v>
      </c>
      <c r="N119" s="25">
        <f>SUMIFS('[6]1. Отчет АТС'!$F:$F,'[6]1. Отчет АТС'!$A:$A,$A119,'[6]1. Отчет АТС'!$B:$B,12)+'[6]2. Иные услуги'!$D$11+('[6]3. Услуги по передаче'!$H$11*1000)+('[6]4. СН (Установленные)'!$E$11*1000)+'[6]5. Плата за УРП'!$D$6</f>
        <v>7672.6520002339912</v>
      </c>
      <c r="O119" s="25">
        <f>SUMIFS('[6]1. Отчет АТС'!$F:$F,'[6]1. Отчет АТС'!$A:$A,$A119,'[6]1. Отчет АТС'!$B:$B,13)+'[6]2. Иные услуги'!$D$11+('[6]3. Услуги по передаче'!$H$11*1000)+('[6]4. СН (Установленные)'!$E$11*1000)+'[6]5. Плата за УРП'!$D$6</f>
        <v>7670.2820002339913</v>
      </c>
      <c r="P119" s="25">
        <f>SUMIFS('[6]1. Отчет АТС'!$F:$F,'[6]1. Отчет АТС'!$A:$A,$A119,'[6]1. Отчет АТС'!$B:$B,14)+'[6]2. Иные услуги'!$D$11+('[6]3. Услуги по передаче'!$H$11*1000)+('[6]4. СН (Установленные)'!$E$11*1000)+'[6]5. Плата за УРП'!$D$6</f>
        <v>7676.2820002339904</v>
      </c>
      <c r="Q119" s="25">
        <f>SUMIFS('[6]1. Отчет АТС'!$F:$F,'[6]1. Отчет АТС'!$A:$A,$A119,'[6]1. Отчет АТС'!$B:$B,15)+'[6]2. Иные услуги'!$D$11+('[6]3. Услуги по передаче'!$H$11*1000)+('[6]4. СН (Установленные)'!$E$11*1000)+'[6]5. Плата за УРП'!$D$6</f>
        <v>7677.0220002339911</v>
      </c>
      <c r="R119" s="25">
        <f>SUMIFS('[6]1. Отчет АТС'!$F:$F,'[6]1. Отчет АТС'!$A:$A,$A119,'[6]1. Отчет АТС'!$B:$B,16)+'[6]2. Иные услуги'!$D$11+('[6]3. Услуги по передаче'!$H$11*1000)+('[6]4. СН (Установленные)'!$E$11*1000)+'[6]5. Плата за УРП'!$D$6</f>
        <v>7714.6120002339903</v>
      </c>
      <c r="S119" s="25">
        <f>SUMIFS('[6]1. Отчет АТС'!$F:$F,'[6]1. Отчет АТС'!$A:$A,$A119,'[6]1. Отчет АТС'!$B:$B,17)+'[6]2. Иные услуги'!$D$11+('[6]3. Услуги по передаче'!$H$11*1000)+('[6]4. СН (Установленные)'!$E$11*1000)+'[6]5. Плата за УРП'!$D$6</f>
        <v>7694.2520002339916</v>
      </c>
      <c r="T119" s="25">
        <f>SUMIFS('[6]1. Отчет АТС'!$F:$F,'[6]1. Отчет АТС'!$A:$A,$A119,'[6]1. Отчет АТС'!$B:$B,18)+'[6]2. Иные услуги'!$D$11+('[6]3. Услуги по передаче'!$H$11*1000)+('[6]4. СН (Установленные)'!$E$11*1000)+'[6]5. Плата за УРП'!$D$6</f>
        <v>7704.7820002339904</v>
      </c>
      <c r="U119" s="25">
        <f>SUMIFS('[6]1. Отчет АТС'!$F:$F,'[6]1. Отчет АТС'!$A:$A,$A119,'[6]1. Отчет АТС'!$B:$B,19)+'[6]2. Иные услуги'!$D$11+('[6]3. Услуги по передаче'!$H$11*1000)+('[6]4. СН (Установленные)'!$E$11*1000)+'[6]5. Плата за УРП'!$D$6</f>
        <v>7669.9320002339909</v>
      </c>
      <c r="V119" s="25">
        <f>SUMIFS('[6]1. Отчет АТС'!$F:$F,'[6]1. Отчет АТС'!$A:$A,$A119,'[6]1. Отчет АТС'!$B:$B,20)+'[6]2. Иные услуги'!$D$11+('[6]3. Услуги по передаче'!$H$11*1000)+('[6]4. СН (Установленные)'!$E$11*1000)+'[6]5. Плата за УРП'!$D$6</f>
        <v>7706.1220002339905</v>
      </c>
      <c r="W119" s="25">
        <f>SUMIFS('[6]1. Отчет АТС'!$F:$F,'[6]1. Отчет АТС'!$A:$A,$A119,'[6]1. Отчет АТС'!$B:$B,21)+'[6]2. Иные услуги'!$D$11+('[6]3. Услуги по передаче'!$H$11*1000)+('[6]4. СН (Установленные)'!$E$11*1000)+'[6]5. Плата за УРП'!$D$6</f>
        <v>7698.2520002339916</v>
      </c>
      <c r="X119" s="25">
        <f>SUMIFS('[6]1. Отчет АТС'!$F:$F,'[6]1. Отчет АТС'!$A:$A,$A119,'[6]1. Отчет АТС'!$B:$B,22)+'[6]2. Иные услуги'!$D$11+('[6]3. Услуги по передаче'!$H$11*1000)+('[6]4. СН (Установленные)'!$E$11*1000)+'[6]5. Плата за УРП'!$D$6</f>
        <v>7316.9120002339914</v>
      </c>
      <c r="Y119" s="25">
        <f>SUMIFS('[6]1. Отчет АТС'!$F:$F,'[6]1. Отчет АТС'!$A:$A,$A119,'[6]1. Отчет АТС'!$B:$B,23)+'[6]2. Иные услуги'!$D$11+('[6]3. Услуги по передаче'!$H$11*1000)+('[6]4. СН (Установленные)'!$E$11*1000)+'[6]5. Плата за УРП'!$D$6</f>
        <v>6946.352000233991</v>
      </c>
    </row>
    <row r="120" spans="1:25">
      <c r="A120" s="24">
        <v>45512</v>
      </c>
      <c r="B120" s="25">
        <f>SUMIFS('[6]1. Отчет АТС'!$F:$F,'[6]1. Отчет АТС'!$A:$A,$A120,'[6]1. Отчет АТС'!$B:$B,0)+'[6]2. Иные услуги'!$D$11+('[6]3. Услуги по передаче'!$H$11*1000)+('[6]4. СН (Установленные)'!$E$11*1000)+'[6]5. Плата за УРП'!$D$6</f>
        <v>6876.1120002339912</v>
      </c>
      <c r="C120" s="25">
        <f>SUMIFS('[6]1. Отчет АТС'!$F:$F,'[6]1. Отчет АТС'!$A:$A,$A120,'[6]1. Отчет АТС'!$B:$B,1)+'[6]2. Иные услуги'!$D$11+('[6]3. Услуги по передаче'!$H$11*1000)+('[6]4. СН (Установленные)'!$E$11*1000)+'[6]5. Плата за УРП'!$D$6</f>
        <v>6657.2120002339907</v>
      </c>
      <c r="D120" s="25">
        <f>SUMIFS('[6]1. Отчет АТС'!$F:$F,'[6]1. Отчет АТС'!$A:$A,$A120,'[6]1. Отчет АТС'!$B:$B,2)+'[6]2. Иные услуги'!$D$11+('[6]3. Услуги по передаче'!$H$11*1000)+('[6]4. СН (Установленные)'!$E$11*1000)+'[6]5. Плата за УРП'!$D$6</f>
        <v>6516.9620002339907</v>
      </c>
      <c r="E120" s="25">
        <f>SUMIFS('[6]1. Отчет АТС'!$F:$F,'[6]1. Отчет АТС'!$A:$A,$A120,'[6]1. Отчет АТС'!$B:$B,3)+'[6]2. Иные услуги'!$D$11+('[6]3. Услуги по передаче'!$H$11*1000)+('[6]4. СН (Установленные)'!$E$11*1000)+'[6]5. Плата за УРП'!$D$6</f>
        <v>6458.0520002339908</v>
      </c>
      <c r="F120" s="25">
        <f>SUMIFS('[6]1. Отчет АТС'!$F:$F,'[6]1. Отчет АТС'!$A:$A,$A120,'[6]1. Отчет АТС'!$B:$B,4)+'[6]2. Иные услуги'!$D$11+('[6]3. Услуги по передаче'!$H$11*1000)+('[6]4. СН (Установленные)'!$E$11*1000)+'[6]5. Плата за УРП'!$D$6</f>
        <v>6461.7520002339907</v>
      </c>
      <c r="G120" s="25">
        <f>SUMIFS('[6]1. Отчет АТС'!$F:$F,'[6]1. Отчет АТС'!$A:$A,$A120,'[6]1. Отчет АТС'!$B:$B,5)+'[6]2. Иные услуги'!$D$11+('[6]3. Услуги по передаче'!$H$11*1000)+('[6]4. СН (Установленные)'!$E$11*1000)+'[6]5. Плата за УРП'!$D$6</f>
        <v>6576.9720002339909</v>
      </c>
      <c r="H120" s="25">
        <f>SUMIFS('[6]1. Отчет АТС'!$F:$F,'[6]1. Отчет АТС'!$A:$A,$A120,'[6]1. Отчет АТС'!$B:$B,6)+'[6]2. Иные услуги'!$D$11+('[6]3. Услуги по передаче'!$H$11*1000)+('[6]4. СН (Установленные)'!$E$11*1000)+'[6]5. Плата за УРП'!$D$6</f>
        <v>6701.9720002339909</v>
      </c>
      <c r="I120" s="25">
        <f>SUMIFS('[6]1. Отчет АТС'!$F:$F,'[6]1. Отчет АТС'!$A:$A,$A120,'[6]1. Отчет АТС'!$B:$B,7)+'[6]2. Иные услуги'!$D$11+('[6]3. Услуги по передаче'!$H$11*1000)+('[6]4. СН (Установленные)'!$E$11*1000)+'[6]5. Плата за УРП'!$D$6</f>
        <v>6888.8620002339912</v>
      </c>
      <c r="J120" s="25">
        <f>SUMIFS('[6]1. Отчет АТС'!$F:$F,'[6]1. Отчет АТС'!$A:$A,$A120,'[6]1. Отчет АТС'!$B:$B,8)+'[6]2. Иные услуги'!$D$11+('[6]3. Услуги по передаче'!$H$11*1000)+('[6]4. СН (Установленные)'!$E$11*1000)+'[6]5. Плата за УРП'!$D$6</f>
        <v>7384.8620002339912</v>
      </c>
      <c r="K120" s="25">
        <f>SUMIFS('[6]1. Отчет АТС'!$F:$F,'[6]1. Отчет АТС'!$A:$A,$A120,'[6]1. Отчет АТС'!$B:$B,9)+'[6]2. Иные услуги'!$D$11+('[6]3. Услуги по передаче'!$H$11*1000)+('[6]4. СН (Установленные)'!$E$11*1000)+'[6]5. Плата за УРП'!$D$6</f>
        <v>7694.1320002339908</v>
      </c>
      <c r="L120" s="25">
        <f>SUMIFS('[6]1. Отчет АТС'!$F:$F,'[6]1. Отчет АТС'!$A:$A,$A120,'[6]1. Отчет АТС'!$B:$B,10)+'[6]2. Иные услуги'!$D$11+('[6]3. Услуги по передаче'!$H$11*1000)+('[6]4. СН (Установленные)'!$E$11*1000)+'[6]5. Плата за УРП'!$D$6</f>
        <v>7714.602000233991</v>
      </c>
      <c r="M120" s="25">
        <f>SUMIFS('[6]1. Отчет АТС'!$F:$F,'[6]1. Отчет АТС'!$A:$A,$A120,'[6]1. Отчет АТС'!$B:$B,11)+'[6]2. Иные услуги'!$D$11+('[6]3. Услуги по передаче'!$H$11*1000)+('[6]4. СН (Установленные)'!$E$11*1000)+'[6]5. Плата за УРП'!$D$6</f>
        <v>7720.7120002339907</v>
      </c>
      <c r="N120" s="25">
        <f>SUMIFS('[6]1. Отчет АТС'!$F:$F,'[6]1. Отчет АТС'!$A:$A,$A120,'[6]1. Отчет АТС'!$B:$B,12)+'[6]2. Иные услуги'!$D$11+('[6]3. Услуги по передаче'!$H$11*1000)+('[6]4. СН (Установленные)'!$E$11*1000)+'[6]5. Плата за УРП'!$D$6</f>
        <v>7724.9720002339909</v>
      </c>
      <c r="O120" s="25">
        <f>SUMIFS('[6]1. Отчет АТС'!$F:$F,'[6]1. Отчет АТС'!$A:$A,$A120,'[6]1. Отчет АТС'!$B:$B,13)+'[6]2. Иные услуги'!$D$11+('[6]3. Услуги по передаче'!$H$11*1000)+('[6]4. СН (Установленные)'!$E$11*1000)+'[6]5. Плата за УРП'!$D$6</f>
        <v>7722.3820002339908</v>
      </c>
      <c r="P120" s="25">
        <f>SUMIFS('[6]1. Отчет АТС'!$F:$F,'[6]1. Отчет АТС'!$A:$A,$A120,'[6]1. Отчет АТС'!$B:$B,14)+'[6]2. Иные услуги'!$D$11+('[6]3. Услуги по передаче'!$H$11*1000)+('[6]4. СН (Установленные)'!$E$11*1000)+'[6]5. Плата за УРП'!$D$6</f>
        <v>7730.7520002339916</v>
      </c>
      <c r="Q120" s="25">
        <f>SUMIFS('[6]1. Отчет АТС'!$F:$F,'[6]1. Отчет АТС'!$A:$A,$A120,'[6]1. Отчет АТС'!$B:$B,15)+'[6]2. Иные услуги'!$D$11+('[6]3. Услуги по передаче'!$H$11*1000)+('[6]4. СН (Установленные)'!$E$11*1000)+'[6]5. Плата за УРП'!$D$6</f>
        <v>7735.5620002339911</v>
      </c>
      <c r="R120" s="25">
        <f>SUMIFS('[6]1. Отчет АТС'!$F:$F,'[6]1. Отчет АТС'!$A:$A,$A120,'[6]1. Отчет АТС'!$B:$B,16)+'[6]2. Иные услуги'!$D$11+('[6]3. Услуги по передаче'!$H$11*1000)+('[6]4. СН (Установленные)'!$E$11*1000)+'[6]5. Плата за УРП'!$D$6</f>
        <v>7750.2020002339905</v>
      </c>
      <c r="S120" s="25">
        <f>SUMIFS('[6]1. Отчет АТС'!$F:$F,'[6]1. Отчет АТС'!$A:$A,$A120,'[6]1. Отчет АТС'!$B:$B,17)+'[6]2. Иные услуги'!$D$11+('[6]3. Услуги по передаче'!$H$11*1000)+('[6]4. СН (Установленные)'!$E$11*1000)+'[6]5. Плата за УРП'!$D$6</f>
        <v>7752.5220002339911</v>
      </c>
      <c r="T120" s="25">
        <f>SUMIFS('[6]1. Отчет АТС'!$F:$F,'[6]1. Отчет АТС'!$A:$A,$A120,'[6]1. Отчет АТС'!$B:$B,18)+'[6]2. Иные услуги'!$D$11+('[6]3. Услуги по передаче'!$H$11*1000)+('[6]4. СН (Установленные)'!$E$11*1000)+'[6]5. Плата за УРП'!$D$6</f>
        <v>7743.2720002339911</v>
      </c>
      <c r="U120" s="25">
        <f>SUMIFS('[6]1. Отчет АТС'!$F:$F,'[6]1. Отчет АТС'!$A:$A,$A120,'[6]1. Отчет АТС'!$B:$B,19)+'[6]2. Иные услуги'!$D$11+('[6]3. Услуги по передаче'!$H$11*1000)+('[6]4. СН (Установленные)'!$E$11*1000)+'[6]5. Плата за УРП'!$D$6</f>
        <v>7725.6220002339905</v>
      </c>
      <c r="V120" s="25">
        <f>SUMIFS('[6]1. Отчет АТС'!$F:$F,'[6]1. Отчет АТС'!$A:$A,$A120,'[6]1. Отчет АТС'!$B:$B,20)+'[6]2. Иные услуги'!$D$11+('[6]3. Услуги по передаче'!$H$11*1000)+('[6]4. СН (Установленные)'!$E$11*1000)+'[6]5. Плата за УРП'!$D$6</f>
        <v>7744.102000233991</v>
      </c>
      <c r="W120" s="25">
        <f>SUMIFS('[6]1. Отчет АТС'!$F:$F,'[6]1. Отчет АТС'!$A:$A,$A120,'[6]1. Отчет АТС'!$B:$B,21)+'[6]2. Иные услуги'!$D$11+('[6]3. Услуги по передаче'!$H$11*1000)+('[6]4. СН (Установленные)'!$E$11*1000)+'[6]5. Плата за УРП'!$D$6</f>
        <v>7735.3620002339903</v>
      </c>
      <c r="X120" s="25">
        <f>SUMIFS('[6]1. Отчет АТС'!$F:$F,'[6]1. Отчет АТС'!$A:$A,$A120,'[6]1. Отчет АТС'!$B:$B,22)+'[6]2. Иные услуги'!$D$11+('[6]3. Услуги по передаче'!$H$11*1000)+('[6]4. СН (Установленные)'!$E$11*1000)+'[6]5. Плата за УРП'!$D$6</f>
        <v>7630.8420002339908</v>
      </c>
      <c r="Y120" s="25">
        <f>SUMIFS('[6]1. Отчет АТС'!$F:$F,'[6]1. Отчет АТС'!$A:$A,$A120,'[6]1. Отчет АТС'!$B:$B,23)+'[6]2. Иные услуги'!$D$11+('[6]3. Услуги по передаче'!$H$11*1000)+('[6]4. СН (Установленные)'!$E$11*1000)+'[6]5. Плата за УРП'!$D$6</f>
        <v>7122.0620002339911</v>
      </c>
    </row>
    <row r="121" spans="1:25">
      <c r="A121" s="24">
        <v>45513</v>
      </c>
      <c r="B121" s="25">
        <f>SUMIFS('[6]1. Отчет АТС'!$F:$F,'[6]1. Отчет АТС'!$A:$A,$A121,'[6]1. Отчет АТС'!$B:$B,0)+'[6]2. Иные услуги'!$D$11+('[6]3. Услуги по передаче'!$H$11*1000)+('[6]4. СН (Установленные)'!$E$11*1000)+'[6]5. Плата за УРП'!$D$6</f>
        <v>6794.9620002339907</v>
      </c>
      <c r="C121" s="25">
        <f>SUMIFS('[6]1. Отчет АТС'!$F:$F,'[6]1. Отчет АТС'!$A:$A,$A121,'[6]1. Отчет АТС'!$B:$B,1)+'[6]2. Иные услуги'!$D$11+('[6]3. Услуги по передаче'!$H$11*1000)+('[6]4. СН (Установленные)'!$E$11*1000)+'[6]5. Плата за УРП'!$D$6</f>
        <v>6682.7520002339916</v>
      </c>
      <c r="D121" s="25">
        <f>SUMIFS('[6]1. Отчет АТС'!$F:$F,'[6]1. Отчет АТС'!$A:$A,$A121,'[6]1. Отчет АТС'!$B:$B,2)+'[6]2. Иные услуги'!$D$11+('[6]3. Услуги по передаче'!$H$11*1000)+('[6]4. СН (Установленные)'!$E$11*1000)+'[6]5. Плата за УРП'!$D$6</f>
        <v>6512.4520002339914</v>
      </c>
      <c r="E121" s="25">
        <f>SUMIFS('[6]1. Отчет АТС'!$F:$F,'[6]1. Отчет АТС'!$A:$A,$A121,'[6]1. Отчет АТС'!$B:$B,3)+'[6]2. Иные услуги'!$D$11+('[6]3. Услуги по передаче'!$H$11*1000)+('[6]4. СН (Установленные)'!$E$11*1000)+'[6]5. Плата за УРП'!$D$6</f>
        <v>6426.6120002339912</v>
      </c>
      <c r="F121" s="25">
        <f>SUMIFS('[6]1. Отчет АТС'!$F:$F,'[6]1. Отчет АТС'!$A:$A,$A121,'[6]1. Отчет АТС'!$B:$B,4)+'[6]2. Иные услуги'!$D$11+('[6]3. Услуги по передаче'!$H$11*1000)+('[6]4. СН (Установленные)'!$E$11*1000)+'[6]5. Плата за УРП'!$D$6</f>
        <v>6376.9320002339909</v>
      </c>
      <c r="G121" s="25">
        <f>SUMIFS('[6]1. Отчет АТС'!$F:$F,'[6]1. Отчет АТС'!$A:$A,$A121,'[6]1. Отчет АТС'!$B:$B,5)+'[6]2. Иные услуги'!$D$11+('[6]3. Услуги по передаче'!$H$11*1000)+('[6]4. СН (Установленные)'!$E$11*1000)+'[6]5. Плата за УРП'!$D$6</f>
        <v>6413.2620002339909</v>
      </c>
      <c r="H121" s="25">
        <f>SUMIFS('[6]1. Отчет АТС'!$F:$F,'[6]1. Отчет АТС'!$A:$A,$A121,'[6]1. Отчет АТС'!$B:$B,6)+'[6]2. Иные услуги'!$D$11+('[6]3. Услуги по передаче'!$H$11*1000)+('[6]4. СН (Установленные)'!$E$11*1000)+'[6]5. Плата за УРП'!$D$6</f>
        <v>6411.5920002339908</v>
      </c>
      <c r="I121" s="25">
        <f>SUMIFS('[6]1. Отчет АТС'!$F:$F,'[6]1. Отчет АТС'!$A:$A,$A121,'[6]1. Отчет АТС'!$B:$B,7)+'[6]2. Иные услуги'!$D$11+('[6]3. Услуги по передаче'!$H$11*1000)+('[6]4. СН (Установленные)'!$E$11*1000)+'[6]5. Плата за УРП'!$D$6</f>
        <v>6802.642000233991</v>
      </c>
      <c r="J121" s="25">
        <f>SUMIFS('[6]1. Отчет АТС'!$F:$F,'[6]1. Отчет АТС'!$A:$A,$A121,'[6]1. Отчет АТС'!$B:$B,8)+'[6]2. Иные услуги'!$D$11+('[6]3. Услуги по передаче'!$H$11*1000)+('[6]4. СН (Установленные)'!$E$11*1000)+'[6]5. Плата за УРП'!$D$6</f>
        <v>7155.0520002339908</v>
      </c>
      <c r="K121" s="25">
        <f>SUMIFS('[6]1. Отчет АТС'!$F:$F,'[6]1. Отчет АТС'!$A:$A,$A121,'[6]1. Отчет АТС'!$B:$B,9)+'[6]2. Иные услуги'!$D$11+('[6]3. Услуги по передаче'!$H$11*1000)+('[6]4. СН (Установленные)'!$E$11*1000)+'[6]5. Плата за УРП'!$D$6</f>
        <v>7561.0020002339916</v>
      </c>
      <c r="L121" s="25">
        <f>SUMIFS('[6]1. Отчет АТС'!$F:$F,'[6]1. Отчет АТС'!$A:$A,$A121,'[6]1. Отчет АТС'!$B:$B,10)+'[6]2. Иные услуги'!$D$11+('[6]3. Услуги по передаче'!$H$11*1000)+('[6]4. СН (Установленные)'!$E$11*1000)+'[6]5. Плата за УРП'!$D$6</f>
        <v>7686.6120002339903</v>
      </c>
      <c r="M121" s="25">
        <f>SUMIFS('[6]1. Отчет АТС'!$F:$F,'[6]1. Отчет АТС'!$A:$A,$A121,'[6]1. Отчет АТС'!$B:$B,11)+'[6]2. Иные услуги'!$D$11+('[6]3. Услуги по передаче'!$H$11*1000)+('[6]4. СН (Установленные)'!$E$11*1000)+'[6]5. Плата за УРП'!$D$6</f>
        <v>7693.6820002339909</v>
      </c>
      <c r="N121" s="25">
        <f>SUMIFS('[6]1. Отчет АТС'!$F:$F,'[6]1. Отчет АТС'!$A:$A,$A121,'[6]1. Отчет АТС'!$B:$B,12)+'[6]2. Иные услуги'!$D$11+('[6]3. Услуги по передаче'!$H$11*1000)+('[6]4. СН (Установленные)'!$E$11*1000)+'[6]5. Плата за УРП'!$D$6</f>
        <v>7693.4920002339913</v>
      </c>
      <c r="O121" s="25">
        <f>SUMIFS('[6]1. Отчет АТС'!$F:$F,'[6]1. Отчет АТС'!$A:$A,$A121,'[6]1. Отчет АТС'!$B:$B,13)+'[6]2. Иные услуги'!$D$11+('[6]3. Услуги по передаче'!$H$11*1000)+('[6]4. СН (Установленные)'!$E$11*1000)+'[6]5. Плата за УРП'!$D$6</f>
        <v>7688.9620002339907</v>
      </c>
      <c r="P121" s="25">
        <f>SUMIFS('[6]1. Отчет АТС'!$F:$F,'[6]1. Отчет АТС'!$A:$A,$A121,'[6]1. Отчет АТС'!$B:$B,14)+'[6]2. Иные услуги'!$D$11+('[6]3. Услуги по передаче'!$H$11*1000)+('[6]4. СН (Установленные)'!$E$11*1000)+'[6]5. Плата за УРП'!$D$6</f>
        <v>7693.3620002339903</v>
      </c>
      <c r="Q121" s="25">
        <f>SUMIFS('[6]1. Отчет АТС'!$F:$F,'[6]1. Отчет АТС'!$A:$A,$A121,'[6]1. Отчет АТС'!$B:$B,15)+'[6]2. Иные услуги'!$D$11+('[6]3. Услуги по передаче'!$H$11*1000)+('[6]4. СН (Установленные)'!$E$11*1000)+'[6]5. Плата за УРП'!$D$6</f>
        <v>7693.3820002339908</v>
      </c>
      <c r="R121" s="25">
        <f>SUMIFS('[6]1. Отчет АТС'!$F:$F,'[6]1. Отчет АТС'!$A:$A,$A121,'[6]1. Отчет АТС'!$B:$B,16)+'[6]2. Иные услуги'!$D$11+('[6]3. Услуги по передаче'!$H$11*1000)+('[6]4. СН (Установленные)'!$E$11*1000)+'[6]5. Плата за УРП'!$D$6</f>
        <v>7723.0620002339911</v>
      </c>
      <c r="S121" s="25">
        <f>SUMIFS('[6]1. Отчет АТС'!$F:$F,'[6]1. Отчет АТС'!$A:$A,$A121,'[6]1. Отчет АТС'!$B:$B,17)+'[6]2. Иные услуги'!$D$11+('[6]3. Услуги по передаче'!$H$11*1000)+('[6]4. СН (Установленные)'!$E$11*1000)+'[6]5. Плата за УРП'!$D$6</f>
        <v>7730.1820002339909</v>
      </c>
      <c r="T121" s="25">
        <f>SUMIFS('[6]1. Отчет АТС'!$F:$F,'[6]1. Отчет АТС'!$A:$A,$A121,'[6]1. Отчет АТС'!$B:$B,18)+'[6]2. Иные услуги'!$D$11+('[6]3. Услуги по передаче'!$H$11*1000)+('[6]4. СН (Установленные)'!$E$11*1000)+'[6]5. Плата за УРП'!$D$6</f>
        <v>7727.392000233991</v>
      </c>
      <c r="U121" s="25">
        <f>SUMIFS('[6]1. Отчет АТС'!$F:$F,'[6]1. Отчет АТС'!$A:$A,$A121,'[6]1. Отчет АТС'!$B:$B,19)+'[6]2. Иные услуги'!$D$11+('[6]3. Услуги по передаче'!$H$11*1000)+('[6]4. СН (Установленные)'!$E$11*1000)+'[6]5. Плата за УРП'!$D$6</f>
        <v>7698.3220002339913</v>
      </c>
      <c r="V121" s="25">
        <f>SUMIFS('[6]1. Отчет АТС'!$F:$F,'[6]1. Отчет АТС'!$A:$A,$A121,'[6]1. Отчет АТС'!$B:$B,20)+'[6]2. Иные услуги'!$D$11+('[6]3. Услуги по передаче'!$H$11*1000)+('[6]4. СН (Установленные)'!$E$11*1000)+'[6]5. Плата за УРП'!$D$6</f>
        <v>7725.8220002339913</v>
      </c>
      <c r="W121" s="25">
        <f>SUMIFS('[6]1. Отчет АТС'!$F:$F,'[6]1. Отчет АТС'!$A:$A,$A121,'[6]1. Отчет АТС'!$B:$B,21)+'[6]2. Иные услуги'!$D$11+('[6]3. Услуги по передаче'!$H$11*1000)+('[6]4. СН (Установленные)'!$E$11*1000)+'[6]5. Плата за УРП'!$D$6</f>
        <v>7709.5820002339915</v>
      </c>
      <c r="X121" s="25">
        <f>SUMIFS('[6]1. Отчет АТС'!$F:$F,'[6]1. Отчет АТС'!$A:$A,$A121,'[6]1. Отчет АТС'!$B:$B,22)+'[6]2. Иные услуги'!$D$11+('[6]3. Услуги по передаче'!$H$11*1000)+('[6]4. СН (Установленные)'!$E$11*1000)+'[6]5. Плата за УРП'!$D$6</f>
        <v>7604.4920002339913</v>
      </c>
      <c r="Y121" s="25">
        <f>SUMIFS('[6]1. Отчет АТС'!$F:$F,'[6]1. Отчет АТС'!$A:$A,$A121,'[6]1. Отчет АТС'!$B:$B,23)+'[6]2. Иные услуги'!$D$11+('[6]3. Услуги по передаче'!$H$11*1000)+('[6]4. СН (Установленные)'!$E$11*1000)+'[6]5. Плата за УРП'!$D$6</f>
        <v>7107.7920002339906</v>
      </c>
    </row>
    <row r="122" spans="1:25">
      <c r="A122" s="24">
        <v>45514</v>
      </c>
      <c r="B122" s="25">
        <f>SUMIFS('[6]1. Отчет АТС'!$F:$F,'[6]1. Отчет АТС'!$A:$A,$A122,'[6]1. Отчет АТС'!$B:$B,0)+'[6]2. Иные услуги'!$D$11+('[6]3. Услуги по передаче'!$H$11*1000)+('[6]4. СН (Установленные)'!$E$11*1000)+'[6]5. Плата за УРП'!$D$6</f>
        <v>6738.6620002339914</v>
      </c>
      <c r="C122" s="25">
        <f>SUMIFS('[6]1. Отчет АТС'!$F:$F,'[6]1. Отчет АТС'!$A:$A,$A122,'[6]1. Отчет АТС'!$B:$B,1)+'[6]2. Иные услуги'!$D$11+('[6]3. Услуги по передаче'!$H$11*1000)+('[6]4. СН (Установленные)'!$E$11*1000)+'[6]5. Плата за УРП'!$D$6</f>
        <v>6594.9020002339912</v>
      </c>
      <c r="D122" s="25">
        <f>SUMIFS('[6]1. Отчет АТС'!$F:$F,'[6]1. Отчет АТС'!$A:$A,$A122,'[6]1. Отчет АТС'!$B:$B,2)+'[6]2. Иные услуги'!$D$11+('[6]3. Услуги по передаче'!$H$11*1000)+('[6]4. СН (Установленные)'!$E$11*1000)+'[6]5. Плата за УРП'!$D$6</f>
        <v>6468.0120002339909</v>
      </c>
      <c r="E122" s="25">
        <f>SUMIFS('[6]1. Отчет АТС'!$F:$F,'[6]1. Отчет АТС'!$A:$A,$A122,'[6]1. Отчет АТС'!$B:$B,3)+'[6]2. Иные услуги'!$D$11+('[6]3. Услуги по передаче'!$H$11*1000)+('[6]4. СН (Установленные)'!$E$11*1000)+'[6]5. Плата за УРП'!$D$6</f>
        <v>6416.8120002339911</v>
      </c>
      <c r="F122" s="25">
        <f>SUMIFS('[6]1. Отчет АТС'!$F:$F,'[6]1. Отчет АТС'!$A:$A,$A122,'[6]1. Отчет АТС'!$B:$B,4)+'[6]2. Иные услуги'!$D$11+('[6]3. Услуги по передаче'!$H$11*1000)+('[6]4. СН (Установленные)'!$E$11*1000)+'[6]5. Плата за УРП'!$D$6</f>
        <v>6320.1320002339908</v>
      </c>
      <c r="G122" s="25">
        <f>SUMIFS('[6]1. Отчет АТС'!$F:$F,'[6]1. Отчет АТС'!$A:$A,$A122,'[6]1. Отчет АТС'!$B:$B,5)+'[6]2. Иные услуги'!$D$11+('[6]3. Услуги по передаче'!$H$11*1000)+('[6]4. СН (Установленные)'!$E$11*1000)+'[6]5. Плата за УРП'!$D$6</f>
        <v>6562.3720002339905</v>
      </c>
      <c r="H122" s="25">
        <f>SUMIFS('[6]1. Отчет АТС'!$F:$F,'[6]1. Отчет АТС'!$A:$A,$A122,'[6]1. Отчет АТС'!$B:$B,6)+'[6]2. Иные услуги'!$D$11+('[6]3. Услуги по передаче'!$H$11*1000)+('[6]4. СН (Установленные)'!$E$11*1000)+'[6]5. Плата за УРП'!$D$6</f>
        <v>6718.2220002339909</v>
      </c>
      <c r="I122" s="25">
        <f>SUMIFS('[6]1. Отчет АТС'!$F:$F,'[6]1. Отчет АТС'!$A:$A,$A122,'[6]1. Отчет АТС'!$B:$B,7)+'[6]2. Иные услуги'!$D$11+('[6]3. Услуги по передаче'!$H$11*1000)+('[6]4. СН (Установленные)'!$E$11*1000)+'[6]5. Плата за УРП'!$D$6</f>
        <v>7074.9120002339914</v>
      </c>
      <c r="J122" s="25">
        <f>SUMIFS('[6]1. Отчет АТС'!$F:$F,'[6]1. Отчет АТС'!$A:$A,$A122,'[6]1. Отчет АТС'!$B:$B,8)+'[6]2. Иные услуги'!$D$11+('[6]3. Услуги по передаче'!$H$11*1000)+('[6]4. СН (Установленные)'!$E$11*1000)+'[6]5. Плата за УРП'!$D$6</f>
        <v>7687.3320002339915</v>
      </c>
      <c r="K122" s="25">
        <f>SUMIFS('[6]1. Отчет АТС'!$F:$F,'[6]1. Отчет АТС'!$A:$A,$A122,'[6]1. Отчет АТС'!$B:$B,9)+'[6]2. Иные услуги'!$D$11+('[6]3. Услуги по передаче'!$H$11*1000)+('[6]4. СН (Установленные)'!$E$11*1000)+'[6]5. Плата за УРП'!$D$6</f>
        <v>7725.4020002339912</v>
      </c>
      <c r="L122" s="25">
        <f>SUMIFS('[6]1. Отчет АТС'!$F:$F,'[6]1. Отчет АТС'!$A:$A,$A122,'[6]1. Отчет АТС'!$B:$B,10)+'[6]2. Иные услуги'!$D$11+('[6]3. Услуги по передаче'!$H$11*1000)+('[6]4. СН (Установленные)'!$E$11*1000)+'[6]5. Плата за УРП'!$D$6</f>
        <v>7735.0920002339908</v>
      </c>
      <c r="M122" s="25">
        <f>SUMIFS('[6]1. Отчет АТС'!$F:$F,'[6]1. Отчет АТС'!$A:$A,$A122,'[6]1. Отчет АТС'!$B:$B,11)+'[6]2. Иные услуги'!$D$11+('[6]3. Услуги по передаче'!$H$11*1000)+('[6]4. СН (Установленные)'!$E$11*1000)+'[6]5. Плата за УРП'!$D$6</f>
        <v>7733.5720002339913</v>
      </c>
      <c r="N122" s="25">
        <f>SUMIFS('[6]1. Отчет АТС'!$F:$F,'[6]1. Отчет АТС'!$A:$A,$A122,'[6]1. Отчет АТС'!$B:$B,12)+'[6]2. Иные услуги'!$D$11+('[6]3. Услуги по передаче'!$H$11*1000)+('[6]4. СН (Установленные)'!$E$11*1000)+'[6]5. Плата за УРП'!$D$6</f>
        <v>7736.4720002339909</v>
      </c>
      <c r="O122" s="25">
        <f>SUMIFS('[6]1. Отчет АТС'!$F:$F,'[6]1. Отчет АТС'!$A:$A,$A122,'[6]1. Отчет АТС'!$B:$B,13)+'[6]2. Иные услуги'!$D$11+('[6]3. Услуги по передаче'!$H$11*1000)+('[6]4. СН (Установленные)'!$E$11*1000)+'[6]5. Плата за УРП'!$D$6</f>
        <v>7736.7920002339906</v>
      </c>
      <c r="P122" s="25">
        <f>SUMIFS('[6]1. Отчет АТС'!$F:$F,'[6]1. Отчет АТС'!$A:$A,$A122,'[6]1. Отчет АТС'!$B:$B,14)+'[6]2. Иные услуги'!$D$11+('[6]3. Услуги по передаче'!$H$11*1000)+('[6]4. СН (Установленные)'!$E$11*1000)+'[6]5. Плата за УРП'!$D$6</f>
        <v>7751.2220002339909</v>
      </c>
      <c r="Q122" s="25">
        <f>SUMIFS('[6]1. Отчет АТС'!$F:$F,'[6]1. Отчет АТС'!$A:$A,$A122,'[6]1. Отчет АТС'!$B:$B,15)+'[6]2. Иные услуги'!$D$11+('[6]3. Услуги по передаче'!$H$11*1000)+('[6]4. СН (Установленные)'!$E$11*1000)+'[6]5. Плата за УРП'!$D$6</f>
        <v>7751.5320002339904</v>
      </c>
      <c r="R122" s="25">
        <f>SUMIFS('[6]1. Отчет АТС'!$F:$F,'[6]1. Отчет АТС'!$A:$A,$A122,'[6]1. Отчет АТС'!$B:$B,16)+'[6]2. Иные услуги'!$D$11+('[6]3. Услуги по передаче'!$H$11*1000)+('[6]4. СН (Установленные)'!$E$11*1000)+'[6]5. Плата за УРП'!$D$6</f>
        <v>7769.9620002339907</v>
      </c>
      <c r="S122" s="25">
        <f>SUMIFS('[6]1. Отчет АТС'!$F:$F,'[6]1. Отчет АТС'!$A:$A,$A122,'[6]1. Отчет АТС'!$B:$B,17)+'[6]2. Иные услуги'!$D$11+('[6]3. Услуги по передаче'!$H$11*1000)+('[6]4. СН (Установленные)'!$E$11*1000)+'[6]5. Плата за УРП'!$D$6</f>
        <v>7754.4920002339913</v>
      </c>
      <c r="T122" s="25">
        <f>SUMIFS('[6]1. Отчет АТС'!$F:$F,'[6]1. Отчет АТС'!$A:$A,$A122,'[6]1. Отчет АТС'!$B:$B,18)+'[6]2. Иные услуги'!$D$11+('[6]3. Услуги по передаче'!$H$11*1000)+('[6]4. СН (Установленные)'!$E$11*1000)+'[6]5. Плата за УРП'!$D$6</f>
        <v>7752.7120002339907</v>
      </c>
      <c r="U122" s="25">
        <f>SUMIFS('[6]1. Отчет АТС'!$F:$F,'[6]1. Отчет АТС'!$A:$A,$A122,'[6]1. Отчет АТС'!$B:$B,19)+'[6]2. Иные услуги'!$D$11+('[6]3. Услуги по передаче'!$H$11*1000)+('[6]4. СН (Установленные)'!$E$11*1000)+'[6]5. Плата за УРП'!$D$6</f>
        <v>7722.3020002339908</v>
      </c>
      <c r="V122" s="25">
        <f>SUMIFS('[6]1. Отчет АТС'!$F:$F,'[6]1. Отчет АТС'!$A:$A,$A122,'[6]1. Отчет АТС'!$B:$B,20)+'[6]2. Иные услуги'!$D$11+('[6]3. Услуги по передаче'!$H$11*1000)+('[6]4. СН (Установленные)'!$E$11*1000)+'[6]5. Плата за УРП'!$D$6</f>
        <v>7739.4820002339911</v>
      </c>
      <c r="W122" s="25">
        <f>SUMIFS('[6]1. Отчет АТС'!$F:$F,'[6]1. Отчет АТС'!$A:$A,$A122,'[6]1. Отчет АТС'!$B:$B,21)+'[6]2. Иные услуги'!$D$11+('[6]3. Услуги по передаче'!$H$11*1000)+('[6]4. СН (Установленные)'!$E$11*1000)+'[6]5. Плата за УРП'!$D$6</f>
        <v>7731.8420002339908</v>
      </c>
      <c r="X122" s="25">
        <f>SUMIFS('[6]1. Отчет АТС'!$F:$F,'[6]1. Отчет АТС'!$A:$A,$A122,'[6]1. Отчет АТС'!$B:$B,22)+'[6]2. Иные услуги'!$D$11+('[6]3. Услуги по передаче'!$H$11*1000)+('[6]4. СН (Установленные)'!$E$11*1000)+'[6]5. Плата за УРП'!$D$6</f>
        <v>7592.5920002339908</v>
      </c>
      <c r="Y122" s="25">
        <f>SUMIFS('[6]1. Отчет АТС'!$F:$F,'[6]1. Отчет АТС'!$A:$A,$A122,'[6]1. Отчет АТС'!$B:$B,23)+'[6]2. Иные услуги'!$D$11+('[6]3. Услуги по передаче'!$H$11*1000)+('[6]4. СН (Установленные)'!$E$11*1000)+'[6]5. Плата за УРП'!$D$6</f>
        <v>7056.102000233991</v>
      </c>
    </row>
    <row r="123" spans="1:25">
      <c r="A123" s="24">
        <v>45515</v>
      </c>
      <c r="B123" s="25">
        <f>SUMIFS('[6]1. Отчет АТС'!$F:$F,'[6]1. Отчет АТС'!$A:$A,$A123,'[6]1. Отчет АТС'!$B:$B,0)+'[6]2. Иные услуги'!$D$11+('[6]3. Услуги по передаче'!$H$11*1000)+('[6]4. СН (Установленные)'!$E$11*1000)+'[6]5. Плата за УРП'!$D$6</f>
        <v>6718.7920002339906</v>
      </c>
      <c r="C123" s="25">
        <f>SUMIFS('[6]1. Отчет АТС'!$F:$F,'[6]1. Отчет АТС'!$A:$A,$A123,'[6]1. Отчет АТС'!$B:$B,1)+'[6]2. Иные услуги'!$D$11+('[6]3. Услуги по передаче'!$H$11*1000)+('[6]4. СН (Установленные)'!$E$11*1000)+'[6]5. Плата за УРП'!$D$6</f>
        <v>6594.5020002339907</v>
      </c>
      <c r="D123" s="25">
        <f>SUMIFS('[6]1. Отчет АТС'!$F:$F,'[6]1. Отчет АТС'!$A:$A,$A123,'[6]1. Отчет АТС'!$B:$B,2)+'[6]2. Иные услуги'!$D$11+('[6]3. Услуги по передаче'!$H$11*1000)+('[6]4. СН (Установленные)'!$E$11*1000)+'[6]5. Плата за УРП'!$D$6</f>
        <v>6432.9520002339914</v>
      </c>
      <c r="E123" s="25">
        <f>SUMIFS('[6]1. Отчет АТС'!$F:$F,'[6]1. Отчет АТС'!$A:$A,$A123,'[6]1. Отчет АТС'!$B:$B,3)+'[6]2. Иные услуги'!$D$11+('[6]3. Услуги по передаче'!$H$11*1000)+('[6]4. СН (Установленные)'!$E$11*1000)+'[6]5. Плата за УРП'!$D$6</f>
        <v>6315.852000233991</v>
      </c>
      <c r="F123" s="25">
        <f>SUMIFS('[6]1. Отчет АТС'!$F:$F,'[6]1. Отчет АТС'!$A:$A,$A123,'[6]1. Отчет АТС'!$B:$B,4)+'[6]2. Иные услуги'!$D$11+('[6]3. Услуги по передаче'!$H$11*1000)+('[6]4. СН (Установленные)'!$E$11*1000)+'[6]5. Плата за УРП'!$D$6</f>
        <v>6274.4120002339914</v>
      </c>
      <c r="G123" s="25">
        <f>SUMIFS('[6]1. Отчет АТС'!$F:$F,'[6]1. Отчет АТС'!$A:$A,$A123,'[6]1. Отчет АТС'!$B:$B,5)+'[6]2. Иные услуги'!$D$11+('[6]3. Услуги по передаче'!$H$11*1000)+('[6]4. СН (Установленные)'!$E$11*1000)+'[6]5. Плата за УРП'!$D$6</f>
        <v>5798.9820002339911</v>
      </c>
      <c r="H123" s="25">
        <f>SUMIFS('[6]1. Отчет АТС'!$F:$F,'[6]1. Отчет АТС'!$A:$A,$A123,'[6]1. Отчет АТС'!$B:$B,6)+'[6]2. Иные услуги'!$D$11+('[6]3. Услуги по передаче'!$H$11*1000)+('[6]4. СН (Установленные)'!$E$11*1000)+'[6]5. Плата за УРП'!$D$6</f>
        <v>6716.4020002339912</v>
      </c>
      <c r="I123" s="25">
        <f>SUMIFS('[6]1. Отчет АТС'!$F:$F,'[6]1. Отчет АТС'!$A:$A,$A123,'[6]1. Отчет АТС'!$B:$B,7)+'[6]2. Иные услуги'!$D$11+('[6]3. Услуги по передаче'!$H$11*1000)+('[6]4. СН (Установленные)'!$E$11*1000)+'[6]5. Плата за УРП'!$D$6</f>
        <v>7048.4520002339914</v>
      </c>
      <c r="J123" s="25">
        <f>SUMIFS('[6]1. Отчет АТС'!$F:$F,'[6]1. Отчет АТС'!$A:$A,$A123,'[6]1. Отчет АТС'!$B:$B,8)+'[6]2. Иные услуги'!$D$11+('[6]3. Услуги по передаче'!$H$11*1000)+('[6]4. СН (Установленные)'!$E$11*1000)+'[6]5. Плата за УРП'!$D$6</f>
        <v>7477.2120002339907</v>
      </c>
      <c r="K123" s="25">
        <f>SUMIFS('[6]1. Отчет АТС'!$F:$F,'[6]1. Отчет АТС'!$A:$A,$A123,'[6]1. Отчет АТС'!$B:$B,9)+'[6]2. Иные услуги'!$D$11+('[6]3. Услуги по передаче'!$H$11*1000)+('[6]4. СН (Установленные)'!$E$11*1000)+'[6]5. Плата за УРП'!$D$6</f>
        <v>7738.0520002339908</v>
      </c>
      <c r="L123" s="25">
        <f>SUMIFS('[6]1. Отчет АТС'!$F:$F,'[6]1. Отчет АТС'!$A:$A,$A123,'[6]1. Отчет АТС'!$B:$B,10)+'[6]2. Иные услуги'!$D$11+('[6]3. Услуги по передаче'!$H$11*1000)+('[6]4. СН (Установленные)'!$E$11*1000)+'[6]5. Плата за УРП'!$D$6</f>
        <v>7743.3720002339905</v>
      </c>
      <c r="M123" s="25">
        <f>SUMIFS('[6]1. Отчет АТС'!$F:$F,'[6]1. Отчет АТС'!$A:$A,$A123,'[6]1. Отчет АТС'!$B:$B,11)+'[6]2. Иные услуги'!$D$11+('[6]3. Услуги по передаче'!$H$11*1000)+('[6]4. СН (Установленные)'!$E$11*1000)+'[6]5. Плата за УРП'!$D$6</f>
        <v>7760.892000233991</v>
      </c>
      <c r="N123" s="25">
        <f>SUMIFS('[6]1. Отчет АТС'!$F:$F,'[6]1. Отчет АТС'!$A:$A,$A123,'[6]1. Отчет АТС'!$B:$B,12)+'[6]2. Иные услуги'!$D$11+('[6]3. Услуги по передаче'!$H$11*1000)+('[6]4. СН (Установленные)'!$E$11*1000)+'[6]5. Плата за УРП'!$D$6</f>
        <v>7765.2820002339904</v>
      </c>
      <c r="O123" s="25">
        <f>SUMIFS('[6]1. Отчет АТС'!$F:$F,'[6]1. Отчет АТС'!$A:$A,$A123,'[6]1. Отчет АТС'!$B:$B,13)+'[6]2. Иные услуги'!$D$11+('[6]3. Услуги по передаче'!$H$11*1000)+('[6]4. СН (Установленные)'!$E$11*1000)+'[6]5. Плата за УРП'!$D$6</f>
        <v>7760.2020002339905</v>
      </c>
      <c r="P123" s="25">
        <f>SUMIFS('[6]1. Отчет АТС'!$F:$F,'[6]1. Отчет АТС'!$A:$A,$A123,'[6]1. Отчет АТС'!$B:$B,14)+'[6]2. Иные услуги'!$D$11+('[6]3. Услуги по передаче'!$H$11*1000)+('[6]4. СН (Установленные)'!$E$11*1000)+'[6]5. Плата за УРП'!$D$6</f>
        <v>7786.4720002339909</v>
      </c>
      <c r="Q123" s="25">
        <f>SUMIFS('[6]1. Отчет АТС'!$F:$F,'[6]1. Отчет АТС'!$A:$A,$A123,'[6]1. Отчет АТС'!$B:$B,15)+'[6]2. Иные услуги'!$D$11+('[6]3. Услуги по передаче'!$H$11*1000)+('[6]4. СН (Установленные)'!$E$11*1000)+'[6]5. Плата за УРП'!$D$6</f>
        <v>7810.1520002339912</v>
      </c>
      <c r="R123" s="25">
        <f>SUMIFS('[6]1. Отчет АТС'!$F:$F,'[6]1. Отчет АТС'!$A:$A,$A123,'[6]1. Отчет АТС'!$B:$B,16)+'[6]2. Иные услуги'!$D$11+('[6]3. Услуги по передаче'!$H$11*1000)+('[6]4. СН (Установленные)'!$E$11*1000)+'[6]5. Плата за УРП'!$D$6</f>
        <v>7837.0720002339913</v>
      </c>
      <c r="S123" s="25">
        <f>SUMIFS('[6]1. Отчет АТС'!$F:$F,'[6]1. Отчет АТС'!$A:$A,$A123,'[6]1. Отчет АТС'!$B:$B,17)+'[6]2. Иные услуги'!$D$11+('[6]3. Услуги по передаче'!$H$11*1000)+('[6]4. СН (Установленные)'!$E$11*1000)+'[6]5. Плата за УРП'!$D$6</f>
        <v>7808.9720002339909</v>
      </c>
      <c r="T123" s="25">
        <f>SUMIFS('[6]1. Отчет АТС'!$F:$F,'[6]1. Отчет АТС'!$A:$A,$A123,'[6]1. Отчет АТС'!$B:$B,18)+'[6]2. Иные услуги'!$D$11+('[6]3. Услуги по передаче'!$H$11*1000)+('[6]4. СН (Установленные)'!$E$11*1000)+'[6]5. Плата за УРП'!$D$6</f>
        <v>7764.2720002339911</v>
      </c>
      <c r="U123" s="25">
        <f>SUMIFS('[6]1. Отчет АТС'!$F:$F,'[6]1. Отчет АТС'!$A:$A,$A123,'[6]1. Отчет АТС'!$B:$B,19)+'[6]2. Иные услуги'!$D$11+('[6]3. Услуги по передаче'!$H$11*1000)+('[6]4. СН (Установленные)'!$E$11*1000)+'[6]5. Плата за УРП'!$D$6</f>
        <v>7725.5020002339916</v>
      </c>
      <c r="V123" s="25">
        <f>SUMIFS('[6]1. Отчет АТС'!$F:$F,'[6]1. Отчет АТС'!$A:$A,$A123,'[6]1. Отчет АТС'!$B:$B,20)+'[6]2. Иные услуги'!$D$11+('[6]3. Услуги по передаче'!$H$11*1000)+('[6]4. СН (Установленные)'!$E$11*1000)+'[6]5. Плата за УРП'!$D$6</f>
        <v>7738.3620002339903</v>
      </c>
      <c r="W123" s="25">
        <f>SUMIFS('[6]1. Отчет АТС'!$F:$F,'[6]1. Отчет АТС'!$A:$A,$A123,'[6]1. Отчет АТС'!$B:$B,21)+'[6]2. Иные услуги'!$D$11+('[6]3. Услуги по передаче'!$H$11*1000)+('[6]4. СН (Установленные)'!$E$11*1000)+'[6]5. Плата за УРП'!$D$6</f>
        <v>7729.4720002339909</v>
      </c>
      <c r="X123" s="25">
        <f>SUMIFS('[6]1. Отчет АТС'!$F:$F,'[6]1. Отчет АТС'!$A:$A,$A123,'[6]1. Отчет АТС'!$B:$B,22)+'[6]2. Иные услуги'!$D$11+('[6]3. Услуги по передаче'!$H$11*1000)+('[6]4. СН (Установленные)'!$E$11*1000)+'[6]5. Плата за УРП'!$D$6</f>
        <v>7639.2420002339913</v>
      </c>
      <c r="Y123" s="25">
        <f>SUMIFS('[6]1. Отчет АТС'!$F:$F,'[6]1. Отчет АТС'!$A:$A,$A123,'[6]1. Отчет АТС'!$B:$B,23)+'[6]2. Иные услуги'!$D$11+('[6]3. Услуги по передаче'!$H$11*1000)+('[6]4. СН (Установленные)'!$E$11*1000)+'[6]5. Плата за УРП'!$D$6</f>
        <v>7116.352000233991</v>
      </c>
    </row>
    <row r="124" spans="1:25">
      <c r="A124" s="24">
        <v>45516</v>
      </c>
      <c r="B124" s="25">
        <f>SUMIFS('[6]1. Отчет АТС'!$F:$F,'[6]1. Отчет АТС'!$A:$A,$A124,'[6]1. Отчет АТС'!$B:$B,0)+'[6]2. Иные услуги'!$D$11+('[6]3. Услуги по передаче'!$H$11*1000)+('[6]4. СН (Установленные)'!$E$11*1000)+'[6]5. Плата за УРП'!$D$6</f>
        <v>6846.5220002339911</v>
      </c>
      <c r="C124" s="25">
        <f>SUMIFS('[6]1. Отчет АТС'!$F:$F,'[6]1. Отчет АТС'!$A:$A,$A124,'[6]1. Отчет АТС'!$B:$B,1)+'[6]2. Иные услуги'!$D$11+('[6]3. Услуги по передаче'!$H$11*1000)+('[6]4. СН (Установленные)'!$E$11*1000)+'[6]5. Плата за УРП'!$D$6</f>
        <v>6767.2920002339906</v>
      </c>
      <c r="D124" s="25">
        <f>SUMIFS('[6]1. Отчет АТС'!$F:$F,'[6]1. Отчет АТС'!$A:$A,$A124,'[6]1. Отчет АТС'!$B:$B,2)+'[6]2. Иные услуги'!$D$11+('[6]3. Услуги по передаче'!$H$11*1000)+('[6]4. СН (Установленные)'!$E$11*1000)+'[6]5. Плата за УРП'!$D$6</f>
        <v>6629.9620002339907</v>
      </c>
      <c r="E124" s="25">
        <f>SUMIFS('[6]1. Отчет АТС'!$F:$F,'[6]1. Отчет АТС'!$A:$A,$A124,'[6]1. Отчет АТС'!$B:$B,3)+'[6]2. Иные услуги'!$D$11+('[6]3. Услуги по передаче'!$H$11*1000)+('[6]4. СН (Установленные)'!$E$11*1000)+'[6]5. Плата за УРП'!$D$6</f>
        <v>6455.0720002339913</v>
      </c>
      <c r="F124" s="25">
        <f>SUMIFS('[6]1. Отчет АТС'!$F:$F,'[6]1. Отчет АТС'!$A:$A,$A124,'[6]1. Отчет АТС'!$B:$B,4)+'[6]2. Иные услуги'!$D$11+('[6]3. Услуги по передаче'!$H$11*1000)+('[6]4. СН (Установленные)'!$E$11*1000)+'[6]5. Плата за УРП'!$D$6</f>
        <v>6401.2420002339913</v>
      </c>
      <c r="G124" s="25">
        <f>SUMIFS('[6]1. Отчет АТС'!$F:$F,'[6]1. Отчет АТС'!$A:$A,$A124,'[6]1. Отчет АТС'!$B:$B,5)+'[6]2. Иные услуги'!$D$11+('[6]3. Услуги по передаче'!$H$11*1000)+('[6]4. СН (Установленные)'!$E$11*1000)+'[6]5. Плата за УРП'!$D$6</f>
        <v>6492.1920002339912</v>
      </c>
      <c r="H124" s="25">
        <f>SUMIFS('[6]1. Отчет АТС'!$F:$F,'[6]1. Отчет АТС'!$A:$A,$A124,'[6]1. Отчет АТС'!$B:$B,6)+'[6]2. Иные услуги'!$D$11+('[6]3. Услуги по передаче'!$H$11*1000)+('[6]4. СН (Установленные)'!$E$11*1000)+'[6]5. Плата за УРП'!$D$6</f>
        <v>6523.6720002339907</v>
      </c>
      <c r="I124" s="25">
        <f>SUMIFS('[6]1. Отчет АТС'!$F:$F,'[6]1. Отчет АТС'!$A:$A,$A124,'[6]1. Отчет АТС'!$B:$B,7)+'[6]2. Иные услуги'!$D$11+('[6]3. Услуги по передаче'!$H$11*1000)+('[6]4. СН (Установленные)'!$E$11*1000)+'[6]5. Плата за УРП'!$D$6</f>
        <v>6813.7920002339906</v>
      </c>
      <c r="J124" s="25">
        <f>SUMIFS('[6]1. Отчет АТС'!$F:$F,'[6]1. Отчет АТС'!$A:$A,$A124,'[6]1. Отчет АТС'!$B:$B,8)+'[6]2. Иные услуги'!$D$11+('[6]3. Услуги по передаче'!$H$11*1000)+('[6]4. СН (Установленные)'!$E$11*1000)+'[6]5. Плата за УРП'!$D$6</f>
        <v>7158.3320002339915</v>
      </c>
      <c r="K124" s="25">
        <f>SUMIFS('[6]1. Отчет АТС'!$F:$F,'[6]1. Отчет АТС'!$A:$A,$A124,'[6]1. Отчет АТС'!$B:$B,9)+'[6]2. Иные услуги'!$D$11+('[6]3. Услуги по передаче'!$H$11*1000)+('[6]4. СН (Установленные)'!$E$11*1000)+'[6]5. Плата за УРП'!$D$6</f>
        <v>7660.8620002339912</v>
      </c>
      <c r="L124" s="25">
        <f>SUMIFS('[6]1. Отчет АТС'!$F:$F,'[6]1. Отчет АТС'!$A:$A,$A124,'[6]1. Отчет АТС'!$B:$B,10)+'[6]2. Иные услуги'!$D$11+('[6]3. Услуги по передаче'!$H$11*1000)+('[6]4. СН (Установленные)'!$E$11*1000)+'[6]5. Плата за УРП'!$D$6</f>
        <v>7727.9520002339905</v>
      </c>
      <c r="M124" s="25">
        <f>SUMIFS('[6]1. Отчет АТС'!$F:$F,'[6]1. Отчет АТС'!$A:$A,$A124,'[6]1. Отчет АТС'!$B:$B,11)+'[6]2. Иные услуги'!$D$11+('[6]3. Услуги по передаче'!$H$11*1000)+('[6]4. СН (Установленные)'!$E$11*1000)+'[6]5. Плата за УРП'!$D$6</f>
        <v>7741.1620002339914</v>
      </c>
      <c r="N124" s="25">
        <f>SUMIFS('[6]1. Отчет АТС'!$F:$F,'[6]1. Отчет АТС'!$A:$A,$A124,'[6]1. Отчет АТС'!$B:$B,12)+'[6]2. Иные услуги'!$D$11+('[6]3. Услуги по передаче'!$H$11*1000)+('[6]4. СН (Установленные)'!$E$11*1000)+'[6]5. Плата за УРП'!$D$6</f>
        <v>7741.0720002339913</v>
      </c>
      <c r="O124" s="25">
        <f>SUMIFS('[6]1. Отчет АТС'!$F:$F,'[6]1. Отчет АТС'!$A:$A,$A124,'[6]1. Отчет АТС'!$B:$B,13)+'[6]2. Иные услуги'!$D$11+('[6]3. Услуги по передаче'!$H$11*1000)+('[6]4. СН (Установленные)'!$E$11*1000)+'[6]5. Плата за УРП'!$D$6</f>
        <v>7737.2120002339907</v>
      </c>
      <c r="P124" s="25">
        <f>SUMIFS('[6]1. Отчет АТС'!$F:$F,'[6]1. Отчет АТС'!$A:$A,$A124,'[6]1. Отчет АТС'!$B:$B,14)+'[6]2. Иные услуги'!$D$11+('[6]3. Услуги по передаче'!$H$11*1000)+('[6]4. СН (Установленные)'!$E$11*1000)+'[6]5. Плата за УРП'!$D$6</f>
        <v>7738.2120002339907</v>
      </c>
      <c r="Q124" s="25">
        <f>SUMIFS('[6]1. Отчет АТС'!$F:$F,'[6]1. Отчет АТС'!$A:$A,$A124,'[6]1. Отчет АТС'!$B:$B,15)+'[6]2. Иные услуги'!$D$11+('[6]3. Услуги по передаче'!$H$11*1000)+('[6]4. СН (Установленные)'!$E$11*1000)+'[6]5. Плата за УРП'!$D$6</f>
        <v>7737.4820002339911</v>
      </c>
      <c r="R124" s="25">
        <f>SUMIFS('[6]1. Отчет АТС'!$F:$F,'[6]1. Отчет АТС'!$A:$A,$A124,'[6]1. Отчет АТС'!$B:$B,16)+'[6]2. Иные услуги'!$D$11+('[6]3. Услуги по передаче'!$H$11*1000)+('[6]4. СН (Установленные)'!$E$11*1000)+'[6]5. Плата за УРП'!$D$6</f>
        <v>7734.5020002339916</v>
      </c>
      <c r="S124" s="25">
        <f>SUMIFS('[6]1. Отчет АТС'!$F:$F,'[6]1. Отчет АТС'!$A:$A,$A124,'[6]1. Отчет АТС'!$B:$B,17)+'[6]2. Иные услуги'!$D$11+('[6]3. Услуги по передаче'!$H$11*1000)+('[6]4. СН (Установленные)'!$E$11*1000)+'[6]5. Плата за УРП'!$D$6</f>
        <v>7712.4020002339912</v>
      </c>
      <c r="T124" s="25">
        <f>SUMIFS('[6]1. Отчет АТС'!$F:$F,'[6]1. Отчет АТС'!$A:$A,$A124,'[6]1. Отчет АТС'!$B:$B,18)+'[6]2. Иные услуги'!$D$11+('[6]3. Услуги по передаче'!$H$11*1000)+('[6]4. СН (Установленные)'!$E$11*1000)+'[6]5. Плата за УРП'!$D$6</f>
        <v>7703.7720002339911</v>
      </c>
      <c r="U124" s="25">
        <f>SUMIFS('[6]1. Отчет АТС'!$F:$F,'[6]1. Отчет АТС'!$A:$A,$A124,'[6]1. Отчет АТС'!$B:$B,19)+'[6]2. Иные услуги'!$D$11+('[6]3. Услуги по передаче'!$H$11*1000)+('[6]4. СН (Установленные)'!$E$11*1000)+'[6]5. Плата за УРП'!$D$6</f>
        <v>7670.8020002339908</v>
      </c>
      <c r="V124" s="25">
        <f>SUMIFS('[6]1. Отчет АТС'!$F:$F,'[6]1. Отчет АТС'!$A:$A,$A124,'[6]1. Отчет АТС'!$B:$B,20)+'[6]2. Иные услуги'!$D$11+('[6]3. Услуги по передаче'!$H$11*1000)+('[6]4. СН (Установленные)'!$E$11*1000)+'[6]5. Плата за УРП'!$D$6</f>
        <v>7708.6820002339909</v>
      </c>
      <c r="W124" s="25">
        <f>SUMIFS('[6]1. Отчет АТС'!$F:$F,'[6]1. Отчет АТС'!$A:$A,$A124,'[6]1. Отчет АТС'!$B:$B,21)+'[6]2. Иные услуги'!$D$11+('[6]3. Услуги по передаче'!$H$11*1000)+('[6]4. СН (Установленные)'!$E$11*1000)+'[6]5. Плата за УРП'!$D$6</f>
        <v>7694.8720002339905</v>
      </c>
      <c r="X124" s="25">
        <f>SUMIFS('[6]1. Отчет АТС'!$F:$F,'[6]1. Отчет АТС'!$A:$A,$A124,'[6]1. Отчет АТС'!$B:$B,22)+'[6]2. Иные услуги'!$D$11+('[6]3. Услуги по передаче'!$H$11*1000)+('[6]4. СН (Установленные)'!$E$11*1000)+'[6]5. Плата за УРП'!$D$6</f>
        <v>7415.142000233991</v>
      </c>
      <c r="Y124" s="25">
        <f>SUMIFS('[6]1. Отчет АТС'!$F:$F,'[6]1. Отчет АТС'!$A:$A,$A124,'[6]1. Отчет АТС'!$B:$B,23)+'[6]2. Иные услуги'!$D$11+('[6]3. Услуги по передаче'!$H$11*1000)+('[6]4. СН (Установленные)'!$E$11*1000)+'[6]5. Плата за УРП'!$D$6</f>
        <v>7016.6120002339912</v>
      </c>
    </row>
    <row r="125" spans="1:25">
      <c r="A125" s="24">
        <v>45517</v>
      </c>
      <c r="B125" s="25">
        <f>SUMIFS('[6]1. Отчет АТС'!$F:$F,'[6]1. Отчет АТС'!$A:$A,$A125,'[6]1. Отчет АТС'!$B:$B,0)+'[6]2. Иные услуги'!$D$11+('[6]3. Услуги по передаче'!$H$11*1000)+('[6]4. СН (Установленные)'!$E$11*1000)+'[6]5. Плата за УРП'!$D$6</f>
        <v>6808.602000233991</v>
      </c>
      <c r="C125" s="25">
        <f>SUMIFS('[6]1. Отчет АТС'!$F:$F,'[6]1. Отчет АТС'!$A:$A,$A125,'[6]1. Отчет АТС'!$B:$B,1)+'[6]2. Иные услуги'!$D$11+('[6]3. Услуги по передаче'!$H$11*1000)+('[6]4. СН (Установленные)'!$E$11*1000)+'[6]5. Плата за УРП'!$D$6</f>
        <v>6775.1520002339912</v>
      </c>
      <c r="D125" s="25">
        <f>SUMIFS('[6]1. Отчет АТС'!$F:$F,'[6]1. Отчет АТС'!$A:$A,$A125,'[6]1. Отчет АТС'!$B:$B,2)+'[6]2. Иные услуги'!$D$11+('[6]3. Услуги по передаче'!$H$11*1000)+('[6]4. СН (Установленные)'!$E$11*1000)+'[6]5. Плата за УРП'!$D$6</f>
        <v>6641.602000233991</v>
      </c>
      <c r="E125" s="25">
        <f>SUMIFS('[6]1. Отчет АТС'!$F:$F,'[6]1. Отчет АТС'!$A:$A,$A125,'[6]1. Отчет АТС'!$B:$B,3)+'[6]2. Иные услуги'!$D$11+('[6]3. Услуги по передаче'!$H$11*1000)+('[6]4. СН (Установленные)'!$E$11*1000)+'[6]5. Плата за УРП'!$D$6</f>
        <v>6473.9920002339913</v>
      </c>
      <c r="F125" s="25">
        <f>SUMIFS('[6]1. Отчет АТС'!$F:$F,'[6]1. Отчет АТС'!$A:$A,$A125,'[6]1. Отчет АТС'!$B:$B,4)+'[6]2. Иные услуги'!$D$11+('[6]3. Услуги по передаче'!$H$11*1000)+('[6]4. СН (Установленные)'!$E$11*1000)+'[6]5. Плата за УРП'!$D$6</f>
        <v>6367.1120002339912</v>
      </c>
      <c r="G125" s="25">
        <f>SUMIFS('[6]1. Отчет АТС'!$F:$F,'[6]1. Отчет АТС'!$A:$A,$A125,'[6]1. Отчет АТС'!$B:$B,5)+'[6]2. Иные услуги'!$D$11+('[6]3. Услуги по передаче'!$H$11*1000)+('[6]4. СН (Установленные)'!$E$11*1000)+'[6]5. Плата за УРП'!$D$6</f>
        <v>6661.5420002339906</v>
      </c>
      <c r="H125" s="25">
        <f>SUMIFS('[6]1. Отчет АТС'!$F:$F,'[6]1. Отчет АТС'!$A:$A,$A125,'[6]1. Отчет АТС'!$B:$B,6)+'[6]2. Иные услуги'!$D$11+('[6]3. Услуги по передаче'!$H$11*1000)+('[6]4. СН (Установленные)'!$E$11*1000)+'[6]5. Плата за УРП'!$D$6</f>
        <v>6781.2720002339911</v>
      </c>
      <c r="I125" s="25">
        <f>SUMIFS('[6]1. Отчет АТС'!$F:$F,'[6]1. Отчет АТС'!$A:$A,$A125,'[6]1. Отчет АТС'!$B:$B,7)+'[6]2. Иные услуги'!$D$11+('[6]3. Услуги по передаче'!$H$11*1000)+('[6]4. СН (Установленные)'!$E$11*1000)+'[6]5. Плата за УРП'!$D$6</f>
        <v>7084.352000233991</v>
      </c>
      <c r="J125" s="25">
        <f>SUMIFS('[6]1. Отчет АТС'!$F:$F,'[6]1. Отчет АТС'!$A:$A,$A125,'[6]1. Отчет АТС'!$B:$B,8)+'[6]2. Иные услуги'!$D$11+('[6]3. Услуги по передаче'!$H$11*1000)+('[6]4. СН (Установленные)'!$E$11*1000)+'[6]5. Плата за УРП'!$D$6</f>
        <v>7714.2320002339911</v>
      </c>
      <c r="K125" s="25">
        <f>SUMIFS('[6]1. Отчет АТС'!$F:$F,'[6]1. Отчет АТС'!$A:$A,$A125,'[6]1. Отчет АТС'!$B:$B,9)+'[6]2. Иные услуги'!$D$11+('[6]3. Услуги по передаче'!$H$11*1000)+('[6]4. СН (Установленные)'!$E$11*1000)+'[6]5. Плата за УРП'!$D$6</f>
        <v>7761.0920002339908</v>
      </c>
      <c r="L125" s="25">
        <f>SUMIFS('[6]1. Отчет АТС'!$F:$F,'[6]1. Отчет АТС'!$A:$A,$A125,'[6]1. Отчет АТС'!$B:$B,10)+'[6]2. Иные услуги'!$D$11+('[6]3. Услуги по передаче'!$H$11*1000)+('[6]4. СН (Установленные)'!$E$11*1000)+'[6]5. Плата за УРП'!$D$6</f>
        <v>7775.8820002339908</v>
      </c>
      <c r="M125" s="25">
        <f>SUMIFS('[6]1. Отчет АТС'!$F:$F,'[6]1. Отчет АТС'!$A:$A,$A125,'[6]1. Отчет АТС'!$B:$B,11)+'[6]2. Иные услуги'!$D$11+('[6]3. Услуги по передаче'!$H$11*1000)+('[6]4. СН (Установленные)'!$E$11*1000)+'[6]5. Плата за УРП'!$D$6</f>
        <v>7785.8120002339911</v>
      </c>
      <c r="N125" s="25">
        <f>SUMIFS('[6]1. Отчет АТС'!$F:$F,'[6]1. Отчет АТС'!$A:$A,$A125,'[6]1. Отчет АТС'!$B:$B,12)+'[6]2. Иные услуги'!$D$11+('[6]3. Услуги по передаче'!$H$11*1000)+('[6]4. СН (Установленные)'!$E$11*1000)+'[6]5. Плата за УРП'!$D$6</f>
        <v>7781.8620002339903</v>
      </c>
      <c r="O125" s="25">
        <f>SUMIFS('[6]1. Отчет АТС'!$F:$F,'[6]1. Отчет АТС'!$A:$A,$A125,'[6]1. Отчет АТС'!$B:$B,13)+'[6]2. Иные услуги'!$D$11+('[6]3. Услуги по передаче'!$H$11*1000)+('[6]4. СН (Установленные)'!$E$11*1000)+'[6]5. Плата за УРП'!$D$6</f>
        <v>7785.5820002339915</v>
      </c>
      <c r="P125" s="25">
        <f>SUMIFS('[6]1. Отчет АТС'!$F:$F,'[6]1. Отчет АТС'!$A:$A,$A125,'[6]1. Отчет АТС'!$B:$B,14)+'[6]2. Иные услуги'!$D$11+('[6]3. Услуги по передаче'!$H$11*1000)+('[6]4. СН (Установленные)'!$E$11*1000)+'[6]5. Плата за УРП'!$D$6</f>
        <v>7800.5420002339906</v>
      </c>
      <c r="Q125" s="25">
        <f>SUMIFS('[6]1. Отчет АТС'!$F:$F,'[6]1. Отчет АТС'!$A:$A,$A125,'[6]1. Отчет АТС'!$B:$B,15)+'[6]2. Иные услуги'!$D$11+('[6]3. Услуги по передаче'!$H$11*1000)+('[6]4. СН (Установленные)'!$E$11*1000)+'[6]5. Плата за УРП'!$D$6</f>
        <v>7801.5520002339908</v>
      </c>
      <c r="R125" s="25">
        <f>SUMIFS('[6]1. Отчет АТС'!$F:$F,'[6]1. Отчет АТС'!$A:$A,$A125,'[6]1. Отчет АТС'!$B:$B,16)+'[6]2. Иные услуги'!$D$11+('[6]3. Услуги по передаче'!$H$11*1000)+('[6]4. СН (Установленные)'!$E$11*1000)+'[6]5. Плата за УРП'!$D$6</f>
        <v>7805.3320002339915</v>
      </c>
      <c r="S125" s="25">
        <f>SUMIFS('[6]1. Отчет АТС'!$F:$F,'[6]1. Отчет АТС'!$A:$A,$A125,'[6]1. Отчет АТС'!$B:$B,17)+'[6]2. Иные услуги'!$D$11+('[6]3. Услуги по передаче'!$H$11*1000)+('[6]4. СН (Установленные)'!$E$11*1000)+'[6]5. Плата за УРП'!$D$6</f>
        <v>7798.1120002339903</v>
      </c>
      <c r="T125" s="25">
        <f>SUMIFS('[6]1. Отчет АТС'!$F:$F,'[6]1. Отчет АТС'!$A:$A,$A125,'[6]1. Отчет АТС'!$B:$B,18)+'[6]2. Иные услуги'!$D$11+('[6]3. Услуги по передаче'!$H$11*1000)+('[6]4. СН (Установленные)'!$E$11*1000)+'[6]5. Плата за УРП'!$D$6</f>
        <v>7800.5420002339906</v>
      </c>
      <c r="U125" s="25">
        <f>SUMIFS('[6]1. Отчет АТС'!$F:$F,'[6]1. Отчет АТС'!$A:$A,$A125,'[6]1. Отчет АТС'!$B:$B,19)+'[6]2. Иные услуги'!$D$11+('[6]3. Услуги по передаче'!$H$11*1000)+('[6]4. СН (Установленные)'!$E$11*1000)+'[6]5. Плата за УРП'!$D$6</f>
        <v>7759.7120002339907</v>
      </c>
      <c r="V125" s="25">
        <f>SUMIFS('[6]1. Отчет АТС'!$F:$F,'[6]1. Отчет АТС'!$A:$A,$A125,'[6]1. Отчет АТС'!$B:$B,20)+'[6]2. Иные услуги'!$D$11+('[6]3. Услуги по передаче'!$H$11*1000)+('[6]4. СН (Установленные)'!$E$11*1000)+'[6]5. Плата за УРП'!$D$6</f>
        <v>7780.5820002339915</v>
      </c>
      <c r="W125" s="25">
        <f>SUMIFS('[6]1. Отчет АТС'!$F:$F,'[6]1. Отчет АТС'!$A:$A,$A125,'[6]1. Отчет АТС'!$B:$B,21)+'[6]2. Иные услуги'!$D$11+('[6]3. Услуги по передаче'!$H$11*1000)+('[6]4. СН (Установленные)'!$E$11*1000)+'[6]5. Плата за УРП'!$D$6</f>
        <v>7741.5220002339911</v>
      </c>
      <c r="X125" s="25">
        <f>SUMIFS('[6]1. Отчет АТС'!$F:$F,'[6]1. Отчет АТС'!$A:$A,$A125,'[6]1. Отчет АТС'!$B:$B,22)+'[6]2. Иные услуги'!$D$11+('[6]3. Услуги по передаче'!$H$11*1000)+('[6]4. СН (Установленные)'!$E$11*1000)+'[6]5. Плата за УРП'!$D$6</f>
        <v>7684.6220002339905</v>
      </c>
      <c r="Y125" s="25">
        <f>SUMIFS('[6]1. Отчет АТС'!$F:$F,'[6]1. Отчет АТС'!$A:$A,$A125,'[6]1. Отчет АТС'!$B:$B,23)+'[6]2. Иные услуги'!$D$11+('[6]3. Услуги по передаче'!$H$11*1000)+('[6]4. СН (Установленные)'!$E$11*1000)+'[6]5. Плата за УРП'!$D$6</f>
        <v>7096.8320002339915</v>
      </c>
    </row>
    <row r="126" spans="1:25">
      <c r="A126" s="24">
        <v>45518</v>
      </c>
      <c r="B126" s="25">
        <f>SUMIFS('[6]1. Отчет АТС'!$F:$F,'[6]1. Отчет АТС'!$A:$A,$A126,'[6]1. Отчет АТС'!$B:$B,0)+'[6]2. Иные услуги'!$D$11+('[6]3. Услуги по передаче'!$H$11*1000)+('[6]4. СН (Установленные)'!$E$11*1000)+'[6]5. Плата за УРП'!$D$6</f>
        <v>6782.6220002339915</v>
      </c>
      <c r="C126" s="25">
        <f>SUMIFS('[6]1. Отчет АТС'!$F:$F,'[6]1. Отчет АТС'!$A:$A,$A126,'[6]1. Отчет АТС'!$B:$B,1)+'[6]2. Иные услуги'!$D$11+('[6]3. Услуги по передаче'!$H$11*1000)+('[6]4. СН (Установленные)'!$E$11*1000)+'[6]5. Плата за УРП'!$D$6</f>
        <v>6713.3420002339908</v>
      </c>
      <c r="D126" s="25">
        <f>SUMIFS('[6]1. Отчет АТС'!$F:$F,'[6]1. Отчет АТС'!$A:$A,$A126,'[6]1. Отчет АТС'!$B:$B,2)+'[6]2. Иные услуги'!$D$11+('[6]3. Услуги по передаче'!$H$11*1000)+('[6]4. СН (Установленные)'!$E$11*1000)+'[6]5. Плата за УРП'!$D$6</f>
        <v>6490.602000233991</v>
      </c>
      <c r="E126" s="25">
        <f>SUMIFS('[6]1. Отчет АТС'!$F:$F,'[6]1. Отчет АТС'!$A:$A,$A126,'[6]1. Отчет АТС'!$B:$B,3)+'[6]2. Иные услуги'!$D$11+('[6]3. Услуги по передаче'!$H$11*1000)+('[6]4. СН (Установленные)'!$E$11*1000)+'[6]5. Плата за УРП'!$D$6</f>
        <v>6362.2920002339906</v>
      </c>
      <c r="F126" s="25">
        <f>SUMIFS('[6]1. Отчет АТС'!$F:$F,'[6]1. Отчет АТС'!$A:$A,$A126,'[6]1. Отчет АТС'!$B:$B,4)+'[6]2. Иные услуги'!$D$11+('[6]3. Услуги по передаче'!$H$11*1000)+('[6]4. СН (Установленные)'!$E$11*1000)+'[6]5. Плата за УРП'!$D$6</f>
        <v>6392.852000233991</v>
      </c>
      <c r="G126" s="25">
        <f>SUMIFS('[6]1. Отчет АТС'!$F:$F,'[6]1. Отчет АТС'!$A:$A,$A126,'[6]1. Отчет АТС'!$B:$B,5)+'[6]2. Иные услуги'!$D$11+('[6]3. Услуги по передаче'!$H$11*1000)+('[6]4. СН (Установленные)'!$E$11*1000)+'[6]5. Плата за УРП'!$D$6</f>
        <v>6669.6920002339912</v>
      </c>
      <c r="H126" s="25">
        <f>SUMIFS('[6]1. Отчет АТС'!$F:$F,'[6]1. Отчет АТС'!$A:$A,$A126,'[6]1. Отчет АТС'!$B:$B,6)+'[6]2. Иные услуги'!$D$11+('[6]3. Услуги по передаче'!$H$11*1000)+('[6]4. СН (Установленные)'!$E$11*1000)+'[6]5. Плата за УРП'!$D$6</f>
        <v>6752.1220002339915</v>
      </c>
      <c r="I126" s="25">
        <f>SUMIFS('[6]1. Отчет АТС'!$F:$F,'[6]1. Отчет АТС'!$A:$A,$A126,'[6]1. Отчет АТС'!$B:$B,7)+'[6]2. Иные услуги'!$D$11+('[6]3. Услуги по передаче'!$H$11*1000)+('[6]4. СН (Установленные)'!$E$11*1000)+'[6]5. Плата за УРП'!$D$6</f>
        <v>7042.2720002339911</v>
      </c>
      <c r="J126" s="25">
        <f>SUMIFS('[6]1. Отчет АТС'!$F:$F,'[6]1. Отчет АТС'!$A:$A,$A126,'[6]1. Отчет АТС'!$B:$B,8)+'[6]2. Иные услуги'!$D$11+('[6]3. Услуги по передаче'!$H$11*1000)+('[6]4. СН (Установленные)'!$E$11*1000)+'[6]5. Плата за УРП'!$D$6</f>
        <v>7702.4620002339907</v>
      </c>
      <c r="K126" s="25">
        <f>SUMIFS('[6]1. Отчет АТС'!$F:$F,'[6]1. Отчет АТС'!$A:$A,$A126,'[6]1. Отчет АТС'!$B:$B,9)+'[6]2. Иные услуги'!$D$11+('[6]3. Услуги по передаче'!$H$11*1000)+('[6]4. СН (Установленные)'!$E$11*1000)+'[6]5. Плата за УРП'!$D$6</f>
        <v>7752.1620002339914</v>
      </c>
      <c r="L126" s="25">
        <f>SUMIFS('[6]1. Отчет АТС'!$F:$F,'[6]1. Отчет АТС'!$A:$A,$A126,'[6]1. Отчет АТС'!$B:$B,10)+'[6]2. Иные услуги'!$D$11+('[6]3. Услуги по передаче'!$H$11*1000)+('[6]4. СН (Установленные)'!$E$11*1000)+'[6]5. Плата за УРП'!$D$6</f>
        <v>7867.3420002339908</v>
      </c>
      <c r="M126" s="25">
        <f>SUMIFS('[6]1. Отчет АТС'!$F:$F,'[6]1. Отчет АТС'!$A:$A,$A126,'[6]1. Отчет АТС'!$B:$B,11)+'[6]2. Иные услуги'!$D$11+('[6]3. Услуги по передаче'!$H$11*1000)+('[6]4. СН (Установленные)'!$E$11*1000)+'[6]5. Плата за УРП'!$D$6</f>
        <v>7917.8020002339908</v>
      </c>
      <c r="N126" s="25">
        <f>SUMIFS('[6]1. Отчет АТС'!$F:$F,'[6]1. Отчет АТС'!$A:$A,$A126,'[6]1. Отчет АТС'!$B:$B,12)+'[6]2. Иные услуги'!$D$11+('[6]3. Услуги по передаче'!$H$11*1000)+('[6]4. СН (Установленные)'!$E$11*1000)+'[6]5. Плата за УРП'!$D$6</f>
        <v>7954.4820002339911</v>
      </c>
      <c r="O126" s="25">
        <f>SUMIFS('[6]1. Отчет АТС'!$F:$F,'[6]1. Отчет АТС'!$A:$A,$A126,'[6]1. Отчет АТС'!$B:$B,13)+'[6]2. Иные услуги'!$D$11+('[6]3. Услуги по передаче'!$H$11*1000)+('[6]4. СН (Установленные)'!$E$11*1000)+'[6]5. Плата за УРП'!$D$6</f>
        <v>7973.2620002339909</v>
      </c>
      <c r="P126" s="25">
        <f>SUMIFS('[6]1. Отчет АТС'!$F:$F,'[6]1. Отчет АТС'!$A:$A,$A126,'[6]1. Отчет АТС'!$B:$B,14)+'[6]2. Иные услуги'!$D$11+('[6]3. Услуги по передаче'!$H$11*1000)+('[6]4. СН (Установленные)'!$E$11*1000)+'[6]5. Плата за УРП'!$D$6</f>
        <v>7996.2420002339913</v>
      </c>
      <c r="Q126" s="25">
        <f>SUMIFS('[6]1. Отчет АТС'!$F:$F,'[6]1. Отчет АТС'!$A:$A,$A126,'[6]1. Отчет АТС'!$B:$B,15)+'[6]2. Иные услуги'!$D$11+('[6]3. Услуги по передаче'!$H$11*1000)+('[6]4. СН (Установленные)'!$E$11*1000)+'[6]5. Плата за УРП'!$D$6</f>
        <v>7986.7820002339904</v>
      </c>
      <c r="R126" s="25">
        <f>SUMIFS('[6]1. Отчет АТС'!$F:$F,'[6]1. Отчет АТС'!$A:$A,$A126,'[6]1. Отчет АТС'!$B:$B,16)+'[6]2. Иные услуги'!$D$11+('[6]3. Услуги по передаче'!$H$11*1000)+('[6]4. СН (Установленные)'!$E$11*1000)+'[6]5. Плата за УРП'!$D$6</f>
        <v>7794.7120002339907</v>
      </c>
      <c r="S126" s="25">
        <f>SUMIFS('[6]1. Отчет АТС'!$F:$F,'[6]1. Отчет АТС'!$A:$A,$A126,'[6]1. Отчет АТС'!$B:$B,17)+'[6]2. Иные услуги'!$D$11+('[6]3. Услуги по передаче'!$H$11*1000)+('[6]4. СН (Установленные)'!$E$11*1000)+'[6]5. Плата за УРП'!$D$6</f>
        <v>7775.8020002339908</v>
      </c>
      <c r="T126" s="25">
        <f>SUMIFS('[6]1. Отчет АТС'!$F:$F,'[6]1. Отчет АТС'!$A:$A,$A126,'[6]1. Отчет АТС'!$B:$B,18)+'[6]2. Иные услуги'!$D$11+('[6]3. Услуги по передаче'!$H$11*1000)+('[6]4. СН (Установленные)'!$E$11*1000)+'[6]5. Плата за УРП'!$D$6</f>
        <v>7834.642000233991</v>
      </c>
      <c r="U126" s="25">
        <f>SUMIFS('[6]1. Отчет АТС'!$F:$F,'[6]1. Отчет АТС'!$A:$A,$A126,'[6]1. Отчет АТС'!$B:$B,19)+'[6]2. Иные услуги'!$D$11+('[6]3. Услуги по передаче'!$H$11*1000)+('[6]4. СН (Установленные)'!$E$11*1000)+'[6]5. Плата за УРП'!$D$6</f>
        <v>7736.642000233991</v>
      </c>
      <c r="V126" s="25">
        <f>SUMIFS('[6]1. Отчет АТС'!$F:$F,'[6]1. Отчет АТС'!$A:$A,$A126,'[6]1. Отчет АТС'!$B:$B,20)+'[6]2. Иные услуги'!$D$11+('[6]3. Услуги по передаче'!$H$11*1000)+('[6]4. СН (Установленные)'!$E$11*1000)+'[6]5. Плата за УРП'!$D$6</f>
        <v>7723.5120002339909</v>
      </c>
      <c r="W126" s="25">
        <f>SUMIFS('[6]1. Отчет АТС'!$F:$F,'[6]1. Отчет АТС'!$A:$A,$A126,'[6]1. Отчет АТС'!$B:$B,21)+'[6]2. Иные услуги'!$D$11+('[6]3. Услуги по передаче'!$H$11*1000)+('[6]4. СН (Установленные)'!$E$11*1000)+'[6]5. Плата за УРП'!$D$6</f>
        <v>7708.4720002339909</v>
      </c>
      <c r="X126" s="25">
        <f>SUMIFS('[6]1. Отчет АТС'!$F:$F,'[6]1. Отчет АТС'!$A:$A,$A126,'[6]1. Отчет АТС'!$B:$B,22)+'[6]2. Иные услуги'!$D$11+('[6]3. Услуги по передаче'!$H$11*1000)+('[6]4. СН (Установленные)'!$E$11*1000)+'[6]5. Плата за УРП'!$D$6</f>
        <v>7629.8220002339913</v>
      </c>
      <c r="Y126" s="25">
        <f>SUMIFS('[6]1. Отчет АТС'!$F:$F,'[6]1. Отчет АТС'!$A:$A,$A126,'[6]1. Отчет АТС'!$B:$B,23)+'[6]2. Иные услуги'!$D$11+('[6]3. Услуги по передаче'!$H$11*1000)+('[6]4. СН (Установленные)'!$E$11*1000)+'[6]5. Плата за УРП'!$D$6</f>
        <v>7057.2220002339909</v>
      </c>
    </row>
    <row r="127" spans="1:25">
      <c r="A127" s="24">
        <v>45519</v>
      </c>
      <c r="B127" s="25">
        <f>SUMIFS('[6]1. Отчет АТС'!$F:$F,'[6]1. Отчет АТС'!$A:$A,$A127,'[6]1. Отчет АТС'!$B:$B,0)+'[6]2. Иные услуги'!$D$11+('[6]3. Услуги по передаче'!$H$11*1000)+('[6]4. СН (Установленные)'!$E$11*1000)+'[6]5. Плата за УРП'!$D$6</f>
        <v>6821.6520002339912</v>
      </c>
      <c r="C127" s="25">
        <f>SUMIFS('[6]1. Отчет АТС'!$F:$F,'[6]1. Отчет АТС'!$A:$A,$A127,'[6]1. Отчет АТС'!$B:$B,1)+'[6]2. Иные услуги'!$D$11+('[6]3. Услуги по передаче'!$H$11*1000)+('[6]4. СН (Установленные)'!$E$11*1000)+'[6]5. Плата за УРП'!$D$6</f>
        <v>6788.5720002339913</v>
      </c>
      <c r="D127" s="25">
        <f>SUMIFS('[6]1. Отчет АТС'!$F:$F,'[6]1. Отчет АТС'!$A:$A,$A127,'[6]1. Отчет АТС'!$B:$B,2)+'[6]2. Иные услуги'!$D$11+('[6]3. Услуги по передаче'!$H$11*1000)+('[6]4. СН (Установленные)'!$E$11*1000)+'[6]5. Плата за УРП'!$D$6</f>
        <v>6679.4020002339912</v>
      </c>
      <c r="E127" s="25">
        <f>SUMIFS('[6]1. Отчет АТС'!$F:$F,'[6]1. Отчет АТС'!$A:$A,$A127,'[6]1. Отчет АТС'!$B:$B,3)+'[6]2. Иные услуги'!$D$11+('[6]3. Услуги по передаче'!$H$11*1000)+('[6]4. СН (Установленные)'!$E$11*1000)+'[6]5. Плата за УРП'!$D$6</f>
        <v>6463.1520002339912</v>
      </c>
      <c r="F127" s="25">
        <f>SUMIFS('[6]1. Отчет АТС'!$F:$F,'[6]1. Отчет АТС'!$A:$A,$A127,'[6]1. Отчет АТС'!$B:$B,4)+'[6]2. Иные услуги'!$D$11+('[6]3. Услуги по передаче'!$H$11*1000)+('[6]4. СН (Установленные)'!$E$11*1000)+'[6]5. Плата за УРП'!$D$6</f>
        <v>6409.9820002339911</v>
      </c>
      <c r="G127" s="25">
        <f>SUMIFS('[6]1. Отчет АТС'!$F:$F,'[6]1. Отчет АТС'!$A:$A,$A127,'[6]1. Отчет АТС'!$B:$B,5)+'[6]2. Иные услуги'!$D$11+('[6]3. Услуги по передаче'!$H$11*1000)+('[6]4. СН (Установленные)'!$E$11*1000)+'[6]5. Плата за УРП'!$D$6</f>
        <v>6611.5120002339909</v>
      </c>
      <c r="H127" s="25">
        <f>SUMIFS('[6]1. Отчет АТС'!$F:$F,'[6]1. Отчет АТС'!$A:$A,$A127,'[6]1. Отчет АТС'!$B:$B,6)+'[6]2. Иные услуги'!$D$11+('[6]3. Услуги по передаче'!$H$11*1000)+('[6]4. СН (Установленные)'!$E$11*1000)+'[6]5. Плата за УРП'!$D$6</f>
        <v>6624.4620002339907</v>
      </c>
      <c r="I127" s="25">
        <f>SUMIFS('[6]1. Отчет АТС'!$F:$F,'[6]1. Отчет АТС'!$A:$A,$A127,'[6]1. Отчет АТС'!$B:$B,7)+'[6]2. Иные услуги'!$D$11+('[6]3. Услуги по передаче'!$H$11*1000)+('[6]4. СН (Установленные)'!$E$11*1000)+'[6]5. Плата за УРП'!$D$6</f>
        <v>6810.0920002339908</v>
      </c>
      <c r="J127" s="25">
        <f>SUMIFS('[6]1. Отчет АТС'!$F:$F,'[6]1. Отчет АТС'!$A:$A,$A127,'[6]1. Отчет АТС'!$B:$B,8)+'[6]2. Иные услуги'!$D$11+('[6]3. Услуги по передаче'!$H$11*1000)+('[6]4. СН (Установленные)'!$E$11*1000)+'[6]5. Плата за УРП'!$D$6</f>
        <v>7284.4220002339916</v>
      </c>
      <c r="K127" s="25">
        <f>SUMIFS('[6]1. Отчет АТС'!$F:$F,'[6]1. Отчет АТС'!$A:$A,$A127,'[6]1. Отчет АТС'!$B:$B,9)+'[6]2. Иные услуги'!$D$11+('[6]3. Услуги по передаче'!$H$11*1000)+('[6]4. СН (Установленные)'!$E$11*1000)+'[6]5. Плата за УРП'!$D$6</f>
        <v>7711.7320002339911</v>
      </c>
      <c r="L127" s="25">
        <f>SUMIFS('[6]1. Отчет АТС'!$F:$F,'[6]1. Отчет АТС'!$A:$A,$A127,'[6]1. Отчет АТС'!$B:$B,10)+'[6]2. Иные услуги'!$D$11+('[6]3. Услуги по передаче'!$H$11*1000)+('[6]4. СН (Установленные)'!$E$11*1000)+'[6]5. Плата за УРП'!$D$6</f>
        <v>7734.1120002339903</v>
      </c>
      <c r="M127" s="25">
        <f>SUMIFS('[6]1. Отчет АТС'!$F:$F,'[6]1. Отчет АТС'!$A:$A,$A127,'[6]1. Отчет АТС'!$B:$B,11)+'[6]2. Иные услуги'!$D$11+('[6]3. Услуги по передаче'!$H$11*1000)+('[6]4. СН (Установленные)'!$E$11*1000)+'[6]5. Плата за УРП'!$D$6</f>
        <v>7742.2020002339905</v>
      </c>
      <c r="N127" s="25">
        <f>SUMIFS('[6]1. Отчет АТС'!$F:$F,'[6]1. Отчет АТС'!$A:$A,$A127,'[6]1. Отчет АТС'!$B:$B,12)+'[6]2. Иные услуги'!$D$11+('[6]3. Услуги по передаче'!$H$11*1000)+('[6]4. СН (Установленные)'!$E$11*1000)+'[6]5. Плата за УРП'!$D$6</f>
        <v>7723.9020002339912</v>
      </c>
      <c r="O127" s="25">
        <f>SUMIFS('[6]1. Отчет АТС'!$F:$F,'[6]1. Отчет АТС'!$A:$A,$A127,'[6]1. Отчет АТС'!$B:$B,13)+'[6]2. Иные услуги'!$D$11+('[6]3. Услуги по передаче'!$H$11*1000)+('[6]4. СН (Установленные)'!$E$11*1000)+'[6]5. Плата за УРП'!$D$6</f>
        <v>7717.9120002339914</v>
      </c>
      <c r="P127" s="25">
        <f>SUMIFS('[6]1. Отчет АТС'!$F:$F,'[6]1. Отчет АТС'!$A:$A,$A127,'[6]1. Отчет АТС'!$B:$B,14)+'[6]2. Иные услуги'!$D$11+('[6]3. Услуги по передаче'!$H$11*1000)+('[6]4. СН (Установленные)'!$E$11*1000)+'[6]5. Плата за УРП'!$D$6</f>
        <v>7742.2920002339906</v>
      </c>
      <c r="Q127" s="25">
        <f>SUMIFS('[6]1. Отчет АТС'!$F:$F,'[6]1. Отчет АТС'!$A:$A,$A127,'[6]1. Отчет АТС'!$B:$B,15)+'[6]2. Иные услуги'!$D$11+('[6]3. Услуги по передаче'!$H$11*1000)+('[6]4. СН (Установленные)'!$E$11*1000)+'[6]5. Плата за УРП'!$D$6</f>
        <v>7750.852000233991</v>
      </c>
      <c r="R127" s="25">
        <f>SUMIFS('[6]1. Отчет АТС'!$F:$F,'[6]1. Отчет АТС'!$A:$A,$A127,'[6]1. Отчет АТС'!$B:$B,16)+'[6]2. Иные услуги'!$D$11+('[6]3. Услуги по передаче'!$H$11*1000)+('[6]4. СН (Установленные)'!$E$11*1000)+'[6]5. Плата за УРП'!$D$6</f>
        <v>7774.4020002339912</v>
      </c>
      <c r="S127" s="25">
        <f>SUMIFS('[6]1. Отчет АТС'!$F:$F,'[6]1. Отчет АТС'!$A:$A,$A127,'[6]1. Отчет АТС'!$B:$B,17)+'[6]2. Иные услуги'!$D$11+('[6]3. Услуги по передаче'!$H$11*1000)+('[6]4. СН (Установленные)'!$E$11*1000)+'[6]5. Плата за УРП'!$D$6</f>
        <v>7767.5320002339904</v>
      </c>
      <c r="T127" s="25">
        <f>SUMIFS('[6]1. Отчет АТС'!$F:$F,'[6]1. Отчет АТС'!$A:$A,$A127,'[6]1. Отчет АТС'!$B:$B,18)+'[6]2. Иные услуги'!$D$11+('[6]3. Услуги по передаче'!$H$11*1000)+('[6]4. СН (Установленные)'!$E$11*1000)+'[6]5. Плата за УРП'!$D$6</f>
        <v>7740.4920002339913</v>
      </c>
      <c r="U127" s="25">
        <f>SUMIFS('[6]1. Отчет АТС'!$F:$F,'[6]1. Отчет АТС'!$A:$A,$A127,'[6]1. Отчет АТС'!$B:$B,19)+'[6]2. Иные услуги'!$D$11+('[6]3. Услуги по передаче'!$H$11*1000)+('[6]4. СН (Установленные)'!$E$11*1000)+'[6]5. Плата за УРП'!$D$6</f>
        <v>7712.3420002339908</v>
      </c>
      <c r="V127" s="25">
        <f>SUMIFS('[6]1. Отчет АТС'!$F:$F,'[6]1. Отчет АТС'!$A:$A,$A127,'[6]1. Отчет АТС'!$B:$B,20)+'[6]2. Иные услуги'!$D$11+('[6]3. Услуги по передаче'!$H$11*1000)+('[6]4. СН (Установленные)'!$E$11*1000)+'[6]5. Плата за УРП'!$D$6</f>
        <v>7720.7420002339913</v>
      </c>
      <c r="W127" s="25">
        <f>SUMIFS('[6]1. Отчет АТС'!$F:$F,'[6]1. Отчет АТС'!$A:$A,$A127,'[6]1. Отчет АТС'!$B:$B,21)+'[6]2. Иные услуги'!$D$11+('[6]3. Услуги по передаче'!$H$11*1000)+('[6]4. СН (Установленные)'!$E$11*1000)+'[6]5. Плата за УРП'!$D$6</f>
        <v>7703.4720002339909</v>
      </c>
      <c r="X127" s="25">
        <f>SUMIFS('[6]1. Отчет АТС'!$F:$F,'[6]1. Отчет АТС'!$A:$A,$A127,'[6]1. Отчет АТС'!$B:$B,22)+'[6]2. Иные услуги'!$D$11+('[6]3. Услуги по передаче'!$H$11*1000)+('[6]4. СН (Установленные)'!$E$11*1000)+'[6]5. Плата за УРП'!$D$6</f>
        <v>7575.7120002339907</v>
      </c>
      <c r="Y127" s="25">
        <f>SUMIFS('[6]1. Отчет АТС'!$F:$F,'[6]1. Отчет АТС'!$A:$A,$A127,'[6]1. Отчет АТС'!$B:$B,23)+'[6]2. Иные услуги'!$D$11+('[6]3. Услуги по передаче'!$H$11*1000)+('[6]4. СН (Установленные)'!$E$11*1000)+'[6]5. Плата за УРП'!$D$6</f>
        <v>7055.2920002339906</v>
      </c>
    </row>
    <row r="128" spans="1:25">
      <c r="A128" s="24">
        <v>45520</v>
      </c>
      <c r="B128" s="25">
        <f>SUMIFS('[6]1. Отчет АТС'!$F:$F,'[6]1. Отчет АТС'!$A:$A,$A128,'[6]1. Отчет АТС'!$B:$B,0)+'[6]2. Иные услуги'!$D$11+('[6]3. Услуги по передаче'!$H$11*1000)+('[6]4. СН (Установленные)'!$E$11*1000)+'[6]5. Плата за УРП'!$D$6</f>
        <v>6786.5220002339911</v>
      </c>
      <c r="C128" s="25">
        <f>SUMIFS('[6]1. Отчет АТС'!$F:$F,'[6]1. Отчет АТС'!$A:$A,$A128,'[6]1. Отчет АТС'!$B:$B,1)+'[6]2. Иные услуги'!$D$11+('[6]3. Услуги по передаче'!$H$11*1000)+('[6]4. СН (Установленные)'!$E$11*1000)+'[6]5. Плата за УРП'!$D$6</f>
        <v>6737.7620002339909</v>
      </c>
      <c r="D128" s="25">
        <f>SUMIFS('[6]1. Отчет АТС'!$F:$F,'[6]1. Отчет АТС'!$A:$A,$A128,'[6]1. Отчет АТС'!$B:$B,2)+'[6]2. Иные услуги'!$D$11+('[6]3. Услуги по передаче'!$H$11*1000)+('[6]4. СН (Установленные)'!$E$11*1000)+'[6]5. Плата за УРП'!$D$6</f>
        <v>6632.1820002339909</v>
      </c>
      <c r="E128" s="25">
        <f>SUMIFS('[6]1. Отчет АТС'!$F:$F,'[6]1. Отчет АТС'!$A:$A,$A128,'[6]1. Отчет АТС'!$B:$B,3)+'[6]2. Иные услуги'!$D$11+('[6]3. Услуги по передаче'!$H$11*1000)+('[6]4. СН (Установленные)'!$E$11*1000)+'[6]5. Плата за УРП'!$D$6</f>
        <v>6420.3320002339915</v>
      </c>
      <c r="F128" s="25">
        <f>SUMIFS('[6]1. Отчет АТС'!$F:$F,'[6]1. Отчет АТС'!$A:$A,$A128,'[6]1. Отчет АТС'!$B:$B,4)+'[6]2. Иные услуги'!$D$11+('[6]3. Услуги по передаче'!$H$11*1000)+('[6]4. СН (Установленные)'!$E$11*1000)+'[6]5. Плата за УРП'!$D$6</f>
        <v>6291.7020002339914</v>
      </c>
      <c r="G128" s="25">
        <f>SUMIFS('[6]1. Отчет АТС'!$F:$F,'[6]1. Отчет АТС'!$A:$A,$A128,'[6]1. Отчет АТС'!$B:$B,5)+'[6]2. Иные услуги'!$D$11+('[6]3. Услуги по передаче'!$H$11*1000)+('[6]4. СН (Установленные)'!$E$11*1000)+'[6]5. Плата за УРП'!$D$6</f>
        <v>6554.1120002339912</v>
      </c>
      <c r="H128" s="25">
        <f>SUMIFS('[6]1. Отчет АТС'!$F:$F,'[6]1. Отчет АТС'!$A:$A,$A128,'[6]1. Отчет АТС'!$B:$B,6)+'[6]2. Иные услуги'!$D$11+('[6]3. Услуги по передаче'!$H$11*1000)+('[6]4. СН (Установленные)'!$E$11*1000)+'[6]5. Плата за УРП'!$D$6</f>
        <v>6499.1820002339909</v>
      </c>
      <c r="I128" s="25">
        <f>SUMIFS('[6]1. Отчет АТС'!$F:$F,'[6]1. Отчет АТС'!$A:$A,$A128,'[6]1. Отчет АТС'!$B:$B,7)+'[6]2. Иные услуги'!$D$11+('[6]3. Услуги по передаче'!$H$11*1000)+('[6]4. СН (Установленные)'!$E$11*1000)+'[6]5. Плата за УРП'!$D$6</f>
        <v>6683.392000233991</v>
      </c>
      <c r="J128" s="25">
        <f>SUMIFS('[6]1. Отчет АТС'!$F:$F,'[6]1. Отчет АТС'!$A:$A,$A128,'[6]1. Отчет АТС'!$B:$B,8)+'[6]2. Иные услуги'!$D$11+('[6]3. Услуги по передаче'!$H$11*1000)+('[6]4. СН (Установленные)'!$E$11*1000)+'[6]5. Плата за УРП'!$D$6</f>
        <v>7082.7520002339916</v>
      </c>
      <c r="K128" s="25">
        <f>SUMIFS('[6]1. Отчет АТС'!$F:$F,'[6]1. Отчет АТС'!$A:$A,$A128,'[6]1. Отчет АТС'!$B:$B,9)+'[6]2. Иные услуги'!$D$11+('[6]3. Услуги по передаче'!$H$11*1000)+('[6]4. СН (Установленные)'!$E$11*1000)+'[6]5. Плата за УРП'!$D$6</f>
        <v>7646.7220002339909</v>
      </c>
      <c r="L128" s="25">
        <f>SUMIFS('[6]1. Отчет АТС'!$F:$F,'[6]1. Отчет АТС'!$A:$A,$A128,'[6]1. Отчет АТС'!$B:$B,10)+'[6]2. Иные услуги'!$D$11+('[6]3. Услуги по передаче'!$H$11*1000)+('[6]4. СН (Установленные)'!$E$11*1000)+'[6]5. Плата за УРП'!$D$6</f>
        <v>7710.0020002339916</v>
      </c>
      <c r="M128" s="25">
        <f>SUMIFS('[6]1. Отчет АТС'!$F:$F,'[6]1. Отчет АТС'!$A:$A,$A128,'[6]1. Отчет АТС'!$B:$B,11)+'[6]2. Иные услуги'!$D$11+('[6]3. Услуги по передаче'!$H$11*1000)+('[6]4. СН (Установленные)'!$E$11*1000)+'[6]5. Плата за УРП'!$D$6</f>
        <v>7712.6120002339903</v>
      </c>
      <c r="N128" s="25">
        <f>SUMIFS('[6]1. Отчет АТС'!$F:$F,'[6]1. Отчет АТС'!$A:$A,$A128,'[6]1. Отчет АТС'!$B:$B,12)+'[6]2. Иные услуги'!$D$11+('[6]3. Услуги по передаче'!$H$11*1000)+('[6]4. СН (Установленные)'!$E$11*1000)+'[6]5. Плата за УРП'!$D$6</f>
        <v>7719.7220002339909</v>
      </c>
      <c r="O128" s="25">
        <f>SUMIFS('[6]1. Отчет АТС'!$F:$F,'[6]1. Отчет АТС'!$A:$A,$A128,'[6]1. Отчет АТС'!$B:$B,13)+'[6]2. Иные услуги'!$D$11+('[6]3. Услуги по передаче'!$H$11*1000)+('[6]4. СН (Установленные)'!$E$11*1000)+'[6]5. Плата за УРП'!$D$6</f>
        <v>7708.1720002339907</v>
      </c>
      <c r="P128" s="25">
        <f>SUMIFS('[6]1. Отчет АТС'!$F:$F,'[6]1. Отчет АТС'!$A:$A,$A128,'[6]1. Отчет АТС'!$B:$B,14)+'[6]2. Иные услуги'!$D$11+('[6]3. Услуги по передаче'!$H$11*1000)+('[6]4. СН (Установленные)'!$E$11*1000)+'[6]5. Плата за УРП'!$D$6</f>
        <v>7715.0820002339915</v>
      </c>
      <c r="Q128" s="25">
        <f>SUMIFS('[6]1. Отчет АТС'!$F:$F,'[6]1. Отчет АТС'!$A:$A,$A128,'[6]1. Отчет АТС'!$B:$B,15)+'[6]2. Иные услуги'!$D$11+('[6]3. Услуги по передаче'!$H$11*1000)+('[6]4. СН (Установленные)'!$E$11*1000)+'[6]5. Плата за УРП'!$D$6</f>
        <v>7712.6120002339903</v>
      </c>
      <c r="R128" s="25">
        <f>SUMIFS('[6]1. Отчет АТС'!$F:$F,'[6]1. Отчет АТС'!$A:$A,$A128,'[6]1. Отчет АТС'!$B:$B,16)+'[6]2. Иные услуги'!$D$11+('[6]3. Услуги по передаче'!$H$11*1000)+('[6]4. СН (Установленные)'!$E$11*1000)+'[6]5. Плата за УРП'!$D$6</f>
        <v>7724.8620002339903</v>
      </c>
      <c r="S128" s="25">
        <f>SUMIFS('[6]1. Отчет АТС'!$F:$F,'[6]1. Отчет АТС'!$A:$A,$A128,'[6]1. Отчет АТС'!$B:$B,17)+'[6]2. Иные услуги'!$D$11+('[6]3. Услуги по передаче'!$H$11*1000)+('[6]4. СН (Установленные)'!$E$11*1000)+'[6]5. Плата за УРП'!$D$6</f>
        <v>7723.4920002339913</v>
      </c>
      <c r="T128" s="25">
        <f>SUMIFS('[6]1. Отчет АТС'!$F:$F,'[6]1. Отчет АТС'!$A:$A,$A128,'[6]1. Отчет АТС'!$B:$B,18)+'[6]2. Иные услуги'!$D$11+('[6]3. Услуги по передаче'!$H$11*1000)+('[6]4. СН (Установленные)'!$E$11*1000)+'[6]5. Плата за УРП'!$D$6</f>
        <v>7728.2720002339911</v>
      </c>
      <c r="U128" s="25">
        <f>SUMIFS('[6]1. Отчет АТС'!$F:$F,'[6]1. Отчет АТС'!$A:$A,$A128,'[6]1. Отчет АТС'!$B:$B,19)+'[6]2. Иные услуги'!$D$11+('[6]3. Услуги по передаче'!$H$11*1000)+('[6]4. СН (Установленные)'!$E$11*1000)+'[6]5. Плата за УРП'!$D$6</f>
        <v>7715.0020002339916</v>
      </c>
      <c r="V128" s="25">
        <f>SUMIFS('[6]1. Отчет АТС'!$F:$F,'[6]1. Отчет АТС'!$A:$A,$A128,'[6]1. Отчет АТС'!$B:$B,20)+'[6]2. Иные услуги'!$D$11+('[6]3. Услуги по передаче'!$H$11*1000)+('[6]4. СН (Установленные)'!$E$11*1000)+'[6]5. Плата за УРП'!$D$6</f>
        <v>7726.5620002339911</v>
      </c>
      <c r="W128" s="25">
        <f>SUMIFS('[6]1. Отчет АТС'!$F:$F,'[6]1. Отчет АТС'!$A:$A,$A128,'[6]1. Отчет АТС'!$B:$B,21)+'[6]2. Иные услуги'!$D$11+('[6]3. Услуги по передаче'!$H$11*1000)+('[6]4. СН (Установленные)'!$E$11*1000)+'[6]5. Плата за УРП'!$D$6</f>
        <v>7700.3020002339908</v>
      </c>
      <c r="X128" s="25">
        <f>SUMIFS('[6]1. Отчет АТС'!$F:$F,'[6]1. Отчет АТС'!$A:$A,$A128,'[6]1. Отчет АТС'!$B:$B,22)+'[6]2. Иные услуги'!$D$11+('[6]3. Услуги по передаче'!$H$11*1000)+('[6]4. СН (Установленные)'!$E$11*1000)+'[6]5. Плата за УРП'!$D$6</f>
        <v>7480.7020002339914</v>
      </c>
      <c r="Y128" s="25">
        <f>SUMIFS('[6]1. Отчет АТС'!$F:$F,'[6]1. Отчет АТС'!$A:$A,$A128,'[6]1. Отчет АТС'!$B:$B,23)+'[6]2. Иные услуги'!$D$11+('[6]3. Услуги по передаче'!$H$11*1000)+('[6]4. СН (Установленные)'!$E$11*1000)+'[6]5. Плата за УРП'!$D$6</f>
        <v>7062.0420002339906</v>
      </c>
    </row>
    <row r="129" spans="1:25">
      <c r="A129" s="24">
        <v>45521</v>
      </c>
      <c r="B129" s="25">
        <f>SUMIFS('[6]1. Отчет АТС'!$F:$F,'[6]1. Отчет АТС'!$A:$A,$A129,'[6]1. Отчет АТС'!$B:$B,0)+'[6]2. Иные услуги'!$D$11+('[6]3. Услуги по передаче'!$H$11*1000)+('[6]4. СН (Установленные)'!$E$11*1000)+'[6]5. Плата за УРП'!$D$6</f>
        <v>6844.602000233991</v>
      </c>
      <c r="C129" s="25">
        <f>SUMIFS('[6]1. Отчет АТС'!$F:$F,'[6]1. Отчет АТС'!$A:$A,$A129,'[6]1. Отчет АТС'!$B:$B,1)+'[6]2. Иные услуги'!$D$11+('[6]3. Услуги по передаче'!$H$11*1000)+('[6]4. СН (Установленные)'!$E$11*1000)+'[6]5. Плата за УРП'!$D$6</f>
        <v>6776.4320002339909</v>
      </c>
      <c r="D129" s="25">
        <f>SUMIFS('[6]1. Отчет АТС'!$F:$F,'[6]1. Отчет АТС'!$A:$A,$A129,'[6]1. Отчет АТС'!$B:$B,2)+'[6]2. Иные услуги'!$D$11+('[6]3. Услуги по передаче'!$H$11*1000)+('[6]4. СН (Установленные)'!$E$11*1000)+'[6]5. Плата за УРП'!$D$6</f>
        <v>6686.0120002339909</v>
      </c>
      <c r="E129" s="25">
        <f>SUMIFS('[6]1. Отчет АТС'!$F:$F,'[6]1. Отчет АТС'!$A:$A,$A129,'[6]1. Отчет АТС'!$B:$B,3)+'[6]2. Иные услуги'!$D$11+('[6]3. Услуги по передаче'!$H$11*1000)+('[6]4. СН (Установленные)'!$E$11*1000)+'[6]5. Плата за УРП'!$D$6</f>
        <v>6572.2820002339913</v>
      </c>
      <c r="F129" s="25">
        <f>SUMIFS('[6]1. Отчет АТС'!$F:$F,'[6]1. Отчет АТС'!$A:$A,$A129,'[6]1. Отчет АТС'!$B:$B,4)+'[6]2. Иные услуги'!$D$11+('[6]3. Услуги по передаче'!$H$11*1000)+('[6]4. СН (Установленные)'!$E$11*1000)+'[6]5. Плата за УРП'!$D$6</f>
        <v>6638.0520002339908</v>
      </c>
      <c r="G129" s="25">
        <f>SUMIFS('[6]1. Отчет АТС'!$F:$F,'[6]1. Отчет АТС'!$A:$A,$A129,'[6]1. Отчет АТС'!$B:$B,5)+'[6]2. Иные услуги'!$D$11+('[6]3. Услуги по передаче'!$H$11*1000)+('[6]4. СН (Установленные)'!$E$11*1000)+'[6]5. Плата за УРП'!$D$6</f>
        <v>6750.892000233991</v>
      </c>
      <c r="H129" s="25">
        <f>SUMIFS('[6]1. Отчет АТС'!$F:$F,'[6]1. Отчет АТС'!$A:$A,$A129,'[6]1. Отчет АТС'!$B:$B,6)+'[6]2. Иные услуги'!$D$11+('[6]3. Услуги по передаче'!$H$11*1000)+('[6]4. СН (Установленные)'!$E$11*1000)+'[6]5. Плата за УРП'!$D$6</f>
        <v>6831.4320002339909</v>
      </c>
      <c r="I129" s="25">
        <f>SUMIFS('[6]1. Отчет АТС'!$F:$F,'[6]1. Отчет АТС'!$A:$A,$A129,'[6]1. Отчет АТС'!$B:$B,7)+'[6]2. Иные услуги'!$D$11+('[6]3. Услуги по передаче'!$H$11*1000)+('[6]4. СН (Установленные)'!$E$11*1000)+'[6]5. Плата за УРП'!$D$6</f>
        <v>7063.4720002339909</v>
      </c>
      <c r="J129" s="25">
        <f>SUMIFS('[6]1. Отчет АТС'!$F:$F,'[6]1. Отчет АТС'!$A:$A,$A129,'[6]1. Отчет АТС'!$B:$B,8)+'[6]2. Иные услуги'!$D$11+('[6]3. Услуги по передаче'!$H$11*1000)+('[6]4. СН (Установленные)'!$E$11*1000)+'[6]5. Плата за УРП'!$D$6</f>
        <v>7664.392000233991</v>
      </c>
      <c r="K129" s="25">
        <f>SUMIFS('[6]1. Отчет АТС'!$F:$F,'[6]1. Отчет АТС'!$A:$A,$A129,'[6]1. Отчет АТС'!$B:$B,9)+'[6]2. Иные услуги'!$D$11+('[6]3. Услуги по передаче'!$H$11*1000)+('[6]4. СН (Установленные)'!$E$11*1000)+'[6]5. Плата за УРП'!$D$6</f>
        <v>7721.7820002339904</v>
      </c>
      <c r="L129" s="25">
        <f>SUMIFS('[6]1. Отчет АТС'!$F:$F,'[6]1. Отчет АТС'!$A:$A,$A129,'[6]1. Отчет АТС'!$B:$B,10)+'[6]2. Иные услуги'!$D$11+('[6]3. Услуги по передаче'!$H$11*1000)+('[6]4. СН (Установленные)'!$E$11*1000)+'[6]5. Плата за УРП'!$D$6</f>
        <v>7738.0120002339909</v>
      </c>
      <c r="M129" s="25">
        <f>SUMIFS('[6]1. Отчет АТС'!$F:$F,'[6]1. Отчет АТС'!$A:$A,$A129,'[6]1. Отчет АТС'!$B:$B,11)+'[6]2. Иные услуги'!$D$11+('[6]3. Услуги по передаче'!$H$11*1000)+('[6]4. СН (Установленные)'!$E$11*1000)+'[6]5. Плата за УРП'!$D$6</f>
        <v>7741.4720002339909</v>
      </c>
      <c r="N129" s="25">
        <f>SUMIFS('[6]1. Отчет АТС'!$F:$F,'[6]1. Отчет АТС'!$A:$A,$A129,'[6]1. Отчет АТС'!$B:$B,12)+'[6]2. Иные услуги'!$D$11+('[6]3. Услуги по передаче'!$H$11*1000)+('[6]4. СН (Установленные)'!$E$11*1000)+'[6]5. Плата за УРП'!$D$6</f>
        <v>7739.4720002339909</v>
      </c>
      <c r="O129" s="25">
        <f>SUMIFS('[6]1. Отчет АТС'!$F:$F,'[6]1. Отчет АТС'!$A:$A,$A129,'[6]1. Отчет АТС'!$B:$B,13)+'[6]2. Иные услуги'!$D$11+('[6]3. Услуги по передаче'!$H$11*1000)+('[6]4. СН (Установленные)'!$E$11*1000)+'[6]5. Плата за УРП'!$D$6</f>
        <v>7736.4820002339911</v>
      </c>
      <c r="P129" s="25">
        <f>SUMIFS('[6]1. Отчет АТС'!$F:$F,'[6]1. Отчет АТС'!$A:$A,$A129,'[6]1. Отчет АТС'!$B:$B,14)+'[6]2. Иные услуги'!$D$11+('[6]3. Услуги по передаче'!$H$11*1000)+('[6]4. СН (Установленные)'!$E$11*1000)+'[6]5. Плата за УРП'!$D$6</f>
        <v>7744.3320002339915</v>
      </c>
      <c r="Q129" s="25">
        <f>SUMIFS('[6]1. Отчет АТС'!$F:$F,'[6]1. Отчет АТС'!$A:$A,$A129,'[6]1. Отчет АТС'!$B:$B,15)+'[6]2. Иные услуги'!$D$11+('[6]3. Услуги по передаче'!$H$11*1000)+('[6]4. СН (Установленные)'!$E$11*1000)+'[6]5. Плата за УРП'!$D$6</f>
        <v>7742.5020002339916</v>
      </c>
      <c r="R129" s="25">
        <f>SUMIFS('[6]1. Отчет АТС'!$F:$F,'[6]1. Отчет АТС'!$A:$A,$A129,'[6]1. Отчет АТС'!$B:$B,16)+'[6]2. Иные услуги'!$D$11+('[6]3. Услуги по передаче'!$H$11*1000)+('[6]4. СН (Установленные)'!$E$11*1000)+'[6]5. Плата за УРП'!$D$6</f>
        <v>7747.0820002339915</v>
      </c>
      <c r="S129" s="25">
        <f>SUMIFS('[6]1. Отчет АТС'!$F:$F,'[6]1. Отчет АТС'!$A:$A,$A129,'[6]1. Отчет АТС'!$B:$B,17)+'[6]2. Иные услуги'!$D$11+('[6]3. Услуги по передаче'!$H$11*1000)+('[6]4. СН (Установленные)'!$E$11*1000)+'[6]5. Плата за УРП'!$D$6</f>
        <v>7744.8620002339903</v>
      </c>
      <c r="T129" s="25">
        <f>SUMIFS('[6]1. Отчет АТС'!$F:$F,'[6]1. Отчет АТС'!$A:$A,$A129,'[6]1. Отчет АТС'!$B:$B,18)+'[6]2. Иные услуги'!$D$11+('[6]3. Услуги по передаче'!$H$11*1000)+('[6]4. СН (Установленные)'!$E$11*1000)+'[6]5. Плата за УРП'!$D$6</f>
        <v>7739.1720002339907</v>
      </c>
      <c r="U129" s="25">
        <f>SUMIFS('[6]1. Отчет АТС'!$F:$F,'[6]1. Отчет АТС'!$A:$A,$A129,'[6]1. Отчет АТС'!$B:$B,19)+'[6]2. Иные услуги'!$D$11+('[6]3. Услуги по передаче'!$H$11*1000)+('[6]4. СН (Установленные)'!$E$11*1000)+'[6]5. Плата за УРП'!$D$6</f>
        <v>7723.0520002339908</v>
      </c>
      <c r="V129" s="25">
        <f>SUMIFS('[6]1. Отчет АТС'!$F:$F,'[6]1. Отчет АТС'!$A:$A,$A129,'[6]1. Отчет АТС'!$B:$B,20)+'[6]2. Иные услуги'!$D$11+('[6]3. Услуги по передаче'!$H$11*1000)+('[6]4. СН (Установленные)'!$E$11*1000)+'[6]5. Плата за УРП'!$D$6</f>
        <v>7725.6320002339908</v>
      </c>
      <c r="W129" s="25">
        <f>SUMIFS('[6]1. Отчет АТС'!$F:$F,'[6]1. Отчет АТС'!$A:$A,$A129,'[6]1. Отчет АТС'!$B:$B,21)+'[6]2. Иные услуги'!$D$11+('[6]3. Услуги по передаче'!$H$11*1000)+('[6]4. СН (Установленные)'!$E$11*1000)+'[6]5. Плата за УРП'!$D$6</f>
        <v>7717.3320002339915</v>
      </c>
      <c r="X129" s="25">
        <f>SUMIFS('[6]1. Отчет АТС'!$F:$F,'[6]1. Отчет АТС'!$A:$A,$A129,'[6]1. Отчет АТС'!$B:$B,22)+'[6]2. Иные услуги'!$D$11+('[6]3. Услуги по передаче'!$H$11*1000)+('[6]4. СН (Установленные)'!$E$11*1000)+'[6]5. Плата за УРП'!$D$6</f>
        <v>7435.2820002339913</v>
      </c>
      <c r="Y129" s="25">
        <f>SUMIFS('[6]1. Отчет АТС'!$F:$F,'[6]1. Отчет АТС'!$A:$A,$A129,'[6]1. Отчет АТС'!$B:$B,23)+'[6]2. Иные услуги'!$D$11+('[6]3. Услуги по передаче'!$H$11*1000)+('[6]4. СН (Установленные)'!$E$11*1000)+'[6]5. Плата за УРП'!$D$6</f>
        <v>7057.4920002339913</v>
      </c>
    </row>
    <row r="130" spans="1:25">
      <c r="A130" s="24">
        <v>45522</v>
      </c>
      <c r="B130" s="25">
        <f>SUMIFS('[6]1. Отчет АТС'!$F:$F,'[6]1. Отчет АТС'!$A:$A,$A130,'[6]1. Отчет АТС'!$B:$B,0)+'[6]2. Иные услуги'!$D$11+('[6]3. Услуги по передаче'!$H$11*1000)+('[6]4. СН (Установленные)'!$E$11*1000)+'[6]5. Плата за УРП'!$D$6</f>
        <v>6835.0120002339909</v>
      </c>
      <c r="C130" s="25">
        <f>SUMIFS('[6]1. Отчет АТС'!$F:$F,'[6]1. Отчет АТС'!$A:$A,$A130,'[6]1. Отчет АТС'!$B:$B,1)+'[6]2. Иные услуги'!$D$11+('[6]3. Услуги по передаче'!$H$11*1000)+('[6]4. СН (Установленные)'!$E$11*1000)+'[6]5. Плата за УРП'!$D$6</f>
        <v>6745.3820002339908</v>
      </c>
      <c r="D130" s="25">
        <f>SUMIFS('[6]1. Отчет АТС'!$F:$F,'[6]1. Отчет АТС'!$A:$A,$A130,'[6]1. Отчет АТС'!$B:$B,2)+'[6]2. Иные услуги'!$D$11+('[6]3. Услуги по передаче'!$H$11*1000)+('[6]4. СН (Установленные)'!$E$11*1000)+'[6]5. Плата за УРП'!$D$6</f>
        <v>6574.7220002339909</v>
      </c>
      <c r="E130" s="25">
        <f>SUMIFS('[6]1. Отчет АТС'!$F:$F,'[6]1. Отчет АТС'!$A:$A,$A130,'[6]1. Отчет АТС'!$B:$B,3)+'[6]2. Иные услуги'!$D$11+('[6]3. Услуги по передаче'!$H$11*1000)+('[6]4. СН (Установленные)'!$E$11*1000)+'[6]5. Плата за УРП'!$D$6</f>
        <v>6511.7720002339911</v>
      </c>
      <c r="F130" s="25">
        <f>SUMIFS('[6]1. Отчет АТС'!$F:$F,'[6]1. Отчет АТС'!$A:$A,$A130,'[6]1. Отчет АТС'!$B:$B,4)+'[6]2. Иные услуги'!$D$11+('[6]3. Услуги по передаче'!$H$11*1000)+('[6]4. СН (Установленные)'!$E$11*1000)+'[6]5. Плата за УРП'!$D$6</f>
        <v>6496.4220002339907</v>
      </c>
      <c r="G130" s="25">
        <f>SUMIFS('[6]1. Отчет АТС'!$F:$F,'[6]1. Отчет АТС'!$A:$A,$A130,'[6]1. Отчет АТС'!$B:$B,5)+'[6]2. Иные услуги'!$D$11+('[6]3. Услуги по передаче'!$H$11*1000)+('[6]4. СН (Установленные)'!$E$11*1000)+'[6]5. Плата за УРП'!$D$6</f>
        <v>6727.892000233991</v>
      </c>
      <c r="H130" s="25">
        <f>SUMIFS('[6]1. Отчет АТС'!$F:$F,'[6]1. Отчет АТС'!$A:$A,$A130,'[6]1. Отчет АТС'!$B:$B,6)+'[6]2. Иные услуги'!$D$11+('[6]3. Услуги по передаче'!$H$11*1000)+('[6]4. СН (Установленные)'!$E$11*1000)+'[6]5. Плата за УРП'!$D$6</f>
        <v>6829.4920002339913</v>
      </c>
      <c r="I130" s="25">
        <f>SUMIFS('[6]1. Отчет АТС'!$F:$F,'[6]1. Отчет АТС'!$A:$A,$A130,'[6]1. Отчет АТС'!$B:$B,7)+'[6]2. Иные услуги'!$D$11+('[6]3. Услуги по передаче'!$H$11*1000)+('[6]4. СН (Установленные)'!$E$11*1000)+'[6]5. Плата за УРП'!$D$6</f>
        <v>7139.9920002339913</v>
      </c>
      <c r="J130" s="25">
        <f>SUMIFS('[6]1. Отчет АТС'!$F:$F,'[6]1. Отчет АТС'!$A:$A,$A130,'[6]1. Отчет АТС'!$B:$B,8)+'[6]2. Иные услуги'!$D$11+('[6]3. Услуги по передаче'!$H$11*1000)+('[6]4. СН (Установленные)'!$E$11*1000)+'[6]5. Плата за УРП'!$D$6</f>
        <v>7708.642000233991</v>
      </c>
      <c r="K130" s="25">
        <f>SUMIFS('[6]1. Отчет АТС'!$F:$F,'[6]1. Отчет АТС'!$A:$A,$A130,'[6]1. Отчет АТС'!$B:$B,9)+'[6]2. Иные услуги'!$D$11+('[6]3. Услуги по передаче'!$H$11*1000)+('[6]4. СН (Установленные)'!$E$11*1000)+'[6]5. Плата за УРП'!$D$6</f>
        <v>7753.7120002339907</v>
      </c>
      <c r="L130" s="25">
        <f>SUMIFS('[6]1. Отчет АТС'!$F:$F,'[6]1. Отчет АТС'!$A:$A,$A130,'[6]1. Отчет АТС'!$B:$B,10)+'[6]2. Иные услуги'!$D$11+('[6]3. Услуги по передаче'!$H$11*1000)+('[6]4. СН (Установленные)'!$E$11*1000)+'[6]5. Плата за УРП'!$D$6</f>
        <v>7826.9420002339903</v>
      </c>
      <c r="M130" s="25">
        <f>SUMIFS('[6]1. Отчет АТС'!$F:$F,'[6]1. Отчет АТС'!$A:$A,$A130,'[6]1. Отчет АТС'!$B:$B,11)+'[6]2. Иные услуги'!$D$11+('[6]3. Услуги по передаче'!$H$11*1000)+('[6]4. СН (Установленные)'!$E$11*1000)+'[6]5. Плата за УРП'!$D$6</f>
        <v>7846.9120002339914</v>
      </c>
      <c r="N130" s="25">
        <f>SUMIFS('[6]1. Отчет АТС'!$F:$F,'[6]1. Отчет АТС'!$A:$A,$A130,'[6]1. Отчет АТС'!$B:$B,12)+'[6]2. Иные услуги'!$D$11+('[6]3. Услуги по передаче'!$H$11*1000)+('[6]4. СН (Установленные)'!$E$11*1000)+'[6]5. Плата за УРП'!$D$6</f>
        <v>7851.3320002339915</v>
      </c>
      <c r="O130" s="25">
        <f>SUMIFS('[6]1. Отчет АТС'!$F:$F,'[6]1. Отчет АТС'!$A:$A,$A130,'[6]1. Отчет АТС'!$B:$B,13)+'[6]2. Иные услуги'!$D$11+('[6]3. Услуги по передаче'!$H$11*1000)+('[6]4. СН (Установленные)'!$E$11*1000)+'[6]5. Плата за УРП'!$D$6</f>
        <v>7883.9420002339903</v>
      </c>
      <c r="P130" s="25">
        <f>SUMIFS('[6]1. Отчет АТС'!$F:$F,'[6]1. Отчет АТС'!$A:$A,$A130,'[6]1. Отчет АТС'!$B:$B,14)+'[6]2. Иные услуги'!$D$11+('[6]3. Услуги по передаче'!$H$11*1000)+('[6]4. СН (Установленные)'!$E$11*1000)+'[6]5. Плата за УРП'!$D$6</f>
        <v>7927.5820002339915</v>
      </c>
      <c r="Q130" s="25">
        <f>SUMIFS('[6]1. Отчет АТС'!$F:$F,'[6]1. Отчет АТС'!$A:$A,$A130,'[6]1. Отчет АТС'!$B:$B,15)+'[6]2. Иные услуги'!$D$11+('[6]3. Услуги по передаче'!$H$11*1000)+('[6]4. СН (Установленные)'!$E$11*1000)+'[6]5. Плата за УРП'!$D$6</f>
        <v>7859.4820002339911</v>
      </c>
      <c r="R130" s="25">
        <f>SUMIFS('[6]1. Отчет АТС'!$F:$F,'[6]1. Отчет АТС'!$A:$A,$A130,'[6]1. Отчет АТС'!$B:$B,16)+'[6]2. Иные услуги'!$D$11+('[6]3. Услуги по передаче'!$H$11*1000)+('[6]4. СН (Установленные)'!$E$11*1000)+'[6]5. Плата за УРП'!$D$6</f>
        <v>7862.2720002339911</v>
      </c>
      <c r="S130" s="25">
        <f>SUMIFS('[6]1. Отчет АТС'!$F:$F,'[6]1. Отчет АТС'!$A:$A,$A130,'[6]1. Отчет АТС'!$B:$B,17)+'[6]2. Иные услуги'!$D$11+('[6]3. Услуги по передаче'!$H$11*1000)+('[6]4. СН (Установленные)'!$E$11*1000)+'[6]5. Плата за УРП'!$D$6</f>
        <v>7862.5720002339913</v>
      </c>
      <c r="T130" s="25">
        <f>SUMIFS('[6]1. Отчет АТС'!$F:$F,'[6]1. Отчет АТС'!$A:$A,$A130,'[6]1. Отчет АТС'!$B:$B,18)+'[6]2. Иные услуги'!$D$11+('[6]3. Услуги по передаче'!$H$11*1000)+('[6]4. СН (Установленные)'!$E$11*1000)+'[6]5. Плата за УРП'!$D$6</f>
        <v>7863.3120002339911</v>
      </c>
      <c r="U130" s="25">
        <f>SUMIFS('[6]1. Отчет АТС'!$F:$F,'[6]1. Отчет АТС'!$A:$A,$A130,'[6]1. Отчет АТС'!$B:$B,19)+'[6]2. Иные услуги'!$D$11+('[6]3. Услуги по передаче'!$H$11*1000)+('[6]4. СН (Установленные)'!$E$11*1000)+'[6]5. Плата за УРП'!$D$6</f>
        <v>7782.852000233991</v>
      </c>
      <c r="V130" s="25">
        <f>SUMIFS('[6]1. Отчет АТС'!$F:$F,'[6]1. Отчет АТС'!$A:$A,$A130,'[6]1. Отчет АТС'!$B:$B,20)+'[6]2. Иные услуги'!$D$11+('[6]3. Услуги по передаче'!$H$11*1000)+('[6]4. СН (Установленные)'!$E$11*1000)+'[6]5. Плата за УРП'!$D$6</f>
        <v>7786.892000233991</v>
      </c>
      <c r="W130" s="25">
        <f>SUMIFS('[6]1. Отчет АТС'!$F:$F,'[6]1. Отчет АТС'!$A:$A,$A130,'[6]1. Отчет АТС'!$B:$B,21)+'[6]2. Иные услуги'!$D$11+('[6]3. Услуги по передаче'!$H$11*1000)+('[6]4. СН (Установленные)'!$E$11*1000)+'[6]5. Плата за УРП'!$D$6</f>
        <v>7746.5720002339913</v>
      </c>
      <c r="X130" s="25">
        <f>SUMIFS('[6]1. Отчет АТС'!$F:$F,'[6]1. Отчет АТС'!$A:$A,$A130,'[6]1. Отчет АТС'!$B:$B,22)+'[6]2. Иные услуги'!$D$11+('[6]3. Услуги по передаче'!$H$11*1000)+('[6]4. СН (Установленные)'!$E$11*1000)+'[6]5. Плата за УРП'!$D$6</f>
        <v>7688.4120002339914</v>
      </c>
      <c r="Y130" s="25">
        <f>SUMIFS('[6]1. Отчет АТС'!$F:$F,'[6]1. Отчет АТС'!$A:$A,$A130,'[6]1. Отчет АТС'!$B:$B,23)+'[6]2. Иные услуги'!$D$11+('[6]3. Услуги по передаче'!$H$11*1000)+('[6]4. СН (Установленные)'!$E$11*1000)+'[6]5. Плата за УРП'!$D$6</f>
        <v>7134.0020002339916</v>
      </c>
    </row>
    <row r="131" spans="1:25">
      <c r="A131" s="24">
        <v>45523</v>
      </c>
      <c r="B131" s="25">
        <f>SUMIFS('[6]1. Отчет АТС'!$F:$F,'[6]1. Отчет АТС'!$A:$A,$A131,'[6]1. Отчет АТС'!$B:$B,0)+'[6]2. Иные услуги'!$D$11+('[6]3. Услуги по передаче'!$H$11*1000)+('[6]4. СН (Установленные)'!$E$11*1000)+'[6]5. Плата за УРП'!$D$6</f>
        <v>6860.4520002339914</v>
      </c>
      <c r="C131" s="25">
        <f>SUMIFS('[6]1. Отчет АТС'!$F:$F,'[6]1. Отчет АТС'!$A:$A,$A131,'[6]1. Отчет АТС'!$B:$B,1)+'[6]2. Иные услуги'!$D$11+('[6]3. Услуги по передаче'!$H$11*1000)+('[6]4. СН (Установленные)'!$E$11*1000)+'[6]5. Плата за УРП'!$D$6</f>
        <v>6812.6120002339912</v>
      </c>
      <c r="D131" s="25">
        <f>SUMIFS('[6]1. Отчет АТС'!$F:$F,'[6]1. Отчет АТС'!$A:$A,$A131,'[6]1. Отчет АТС'!$B:$B,2)+'[6]2. Иные услуги'!$D$11+('[6]3. Услуги по передаче'!$H$11*1000)+('[6]4. СН (Установленные)'!$E$11*1000)+'[6]5. Плата за УРП'!$D$6</f>
        <v>6608.4220002339907</v>
      </c>
      <c r="E131" s="25">
        <f>SUMIFS('[6]1. Отчет АТС'!$F:$F,'[6]1. Отчет АТС'!$A:$A,$A131,'[6]1. Отчет АТС'!$B:$B,3)+'[6]2. Иные услуги'!$D$11+('[6]3. Услуги по передаче'!$H$11*1000)+('[6]4. СН (Установленные)'!$E$11*1000)+'[6]5. Плата за УРП'!$D$6</f>
        <v>6464.352000233991</v>
      </c>
      <c r="F131" s="25">
        <f>SUMIFS('[6]1. Отчет АТС'!$F:$F,'[6]1. Отчет АТС'!$A:$A,$A131,'[6]1. Отчет АТС'!$B:$B,4)+'[6]2. Иные услуги'!$D$11+('[6]3. Услуги по передаче'!$H$11*1000)+('[6]4. СН (Установленные)'!$E$11*1000)+'[6]5. Плата за УРП'!$D$6</f>
        <v>6447.8420002339908</v>
      </c>
      <c r="G131" s="25">
        <f>SUMIFS('[6]1. Отчет АТС'!$F:$F,'[6]1. Отчет АТС'!$A:$A,$A131,'[6]1. Отчет АТС'!$B:$B,5)+'[6]2. Иные услуги'!$D$11+('[6]3. Услуги по передаче'!$H$11*1000)+('[6]4. СН (Установленные)'!$E$11*1000)+'[6]5. Плата за УРП'!$D$6</f>
        <v>6754.9720002339909</v>
      </c>
      <c r="H131" s="25">
        <f>SUMIFS('[6]1. Отчет АТС'!$F:$F,'[6]1. Отчет АТС'!$A:$A,$A131,'[6]1. Отчет АТС'!$B:$B,6)+'[6]2. Иные услуги'!$D$11+('[6]3. Услуги по передаче'!$H$11*1000)+('[6]4. СН (Установленные)'!$E$11*1000)+'[6]5. Плата за УРП'!$D$6</f>
        <v>6850.2620002339909</v>
      </c>
      <c r="I131" s="25">
        <f>SUMIFS('[6]1. Отчет АТС'!$F:$F,'[6]1. Отчет АТС'!$A:$A,$A131,'[6]1. Отчет АТС'!$B:$B,7)+'[6]2. Иные услуги'!$D$11+('[6]3. Услуги по передаче'!$H$11*1000)+('[6]4. СН (Установленные)'!$E$11*1000)+'[6]5. Плата за УРП'!$D$6</f>
        <v>7182.0720002339913</v>
      </c>
      <c r="J131" s="25">
        <f>SUMIFS('[6]1. Отчет АТС'!$F:$F,'[6]1. Отчет АТС'!$A:$A,$A131,'[6]1. Отчет АТС'!$B:$B,8)+'[6]2. Иные услуги'!$D$11+('[6]3. Услуги по передаче'!$H$11*1000)+('[6]4. СН (Установленные)'!$E$11*1000)+'[6]5. Плата за УРП'!$D$6</f>
        <v>7735.2020002339905</v>
      </c>
      <c r="K131" s="25">
        <f>SUMIFS('[6]1. Отчет АТС'!$F:$F,'[6]1. Отчет АТС'!$A:$A,$A131,'[6]1. Отчет АТС'!$B:$B,9)+'[6]2. Иные услуги'!$D$11+('[6]3. Услуги по передаче'!$H$11*1000)+('[6]4. СН (Установленные)'!$E$11*1000)+'[6]5. Плата за УРП'!$D$6</f>
        <v>7845.8220002339913</v>
      </c>
      <c r="L131" s="25">
        <f>SUMIFS('[6]1. Отчет АТС'!$F:$F,'[6]1. Отчет АТС'!$A:$A,$A131,'[6]1. Отчет АТС'!$B:$B,10)+'[6]2. Иные услуги'!$D$11+('[6]3. Услуги по передаче'!$H$11*1000)+('[6]4. СН (Установленные)'!$E$11*1000)+'[6]5. Плата за УРП'!$D$6</f>
        <v>7968.3820002339908</v>
      </c>
      <c r="M131" s="25">
        <f>SUMIFS('[6]1. Отчет АТС'!$F:$F,'[6]1. Отчет АТС'!$A:$A,$A131,'[6]1. Отчет АТС'!$B:$B,11)+'[6]2. Иные услуги'!$D$11+('[6]3. Услуги по передаче'!$H$11*1000)+('[6]4. СН (Установленные)'!$E$11*1000)+'[6]5. Плата за УРП'!$D$6</f>
        <v>8010.0720002339913</v>
      </c>
      <c r="N131" s="25">
        <f>SUMIFS('[6]1. Отчет АТС'!$F:$F,'[6]1. Отчет АТС'!$A:$A,$A131,'[6]1. Отчет АТС'!$B:$B,12)+'[6]2. Иные услуги'!$D$11+('[6]3. Услуги по передаче'!$H$11*1000)+('[6]4. СН (Установленные)'!$E$11*1000)+'[6]5. Плата за УРП'!$D$6</f>
        <v>8025.3820002339908</v>
      </c>
      <c r="O131" s="25">
        <f>SUMIFS('[6]1. Отчет АТС'!$F:$F,'[6]1. Отчет АТС'!$A:$A,$A131,'[6]1. Отчет АТС'!$B:$B,13)+'[6]2. Иные услуги'!$D$11+('[6]3. Услуги по передаче'!$H$11*1000)+('[6]4. СН (Установленные)'!$E$11*1000)+'[6]5. Плата за УРП'!$D$6</f>
        <v>8042.1620002339914</v>
      </c>
      <c r="P131" s="25">
        <f>SUMIFS('[6]1. Отчет АТС'!$F:$F,'[6]1. Отчет АТС'!$A:$A,$A131,'[6]1. Отчет АТС'!$B:$B,14)+'[6]2. Иные услуги'!$D$11+('[6]3. Услуги по передаче'!$H$11*1000)+('[6]4. СН (Установленные)'!$E$11*1000)+'[6]5. Плата за УРП'!$D$6</f>
        <v>8075.5220002339911</v>
      </c>
      <c r="Q131" s="25">
        <f>SUMIFS('[6]1. Отчет АТС'!$F:$F,'[6]1. Отчет АТС'!$A:$A,$A131,'[6]1. Отчет АТС'!$B:$B,15)+'[6]2. Иные услуги'!$D$11+('[6]3. Услуги по передаче'!$H$11*1000)+('[6]4. СН (Установленные)'!$E$11*1000)+'[6]5. Плата за УРП'!$D$6</f>
        <v>8093.2120002339907</v>
      </c>
      <c r="R131" s="25">
        <f>SUMIFS('[6]1. Отчет АТС'!$F:$F,'[6]1. Отчет АТС'!$A:$A,$A131,'[6]1. Отчет АТС'!$B:$B,16)+'[6]2. Иные услуги'!$D$11+('[6]3. Услуги по передаче'!$H$11*1000)+('[6]4. СН (Установленные)'!$E$11*1000)+'[6]5. Плата за УРП'!$D$6</f>
        <v>8100.5920002339908</v>
      </c>
      <c r="S131" s="25">
        <f>SUMIFS('[6]1. Отчет АТС'!$F:$F,'[6]1. Отчет АТС'!$A:$A,$A131,'[6]1. Отчет АТС'!$B:$B,17)+'[6]2. Иные услуги'!$D$11+('[6]3. Услуги по передаче'!$H$11*1000)+('[6]4. СН (Установленные)'!$E$11*1000)+'[6]5. Плата за УРП'!$D$6</f>
        <v>8108.3020002339908</v>
      </c>
      <c r="T131" s="25">
        <f>SUMIFS('[6]1. Отчет АТС'!$F:$F,'[6]1. Отчет АТС'!$A:$A,$A131,'[6]1. Отчет АТС'!$B:$B,18)+'[6]2. Иные услуги'!$D$11+('[6]3. Услуги по передаче'!$H$11*1000)+('[6]4. СН (Установленные)'!$E$11*1000)+'[6]5. Плата за УРП'!$D$6</f>
        <v>8041.4420002339903</v>
      </c>
      <c r="U131" s="25">
        <f>SUMIFS('[6]1. Отчет АТС'!$F:$F,'[6]1. Отчет АТС'!$A:$A,$A131,'[6]1. Отчет АТС'!$B:$B,19)+'[6]2. Иные услуги'!$D$11+('[6]3. Услуги по передаче'!$H$11*1000)+('[6]4. СН (Установленные)'!$E$11*1000)+'[6]5. Плата за УРП'!$D$6</f>
        <v>7924.642000233991</v>
      </c>
      <c r="V131" s="25">
        <f>SUMIFS('[6]1. Отчет АТС'!$F:$F,'[6]1. Отчет АТС'!$A:$A,$A131,'[6]1. Отчет АТС'!$B:$B,20)+'[6]2. Иные услуги'!$D$11+('[6]3. Услуги по передаче'!$H$11*1000)+('[6]4. СН (Установленные)'!$E$11*1000)+'[6]5. Плата за УРП'!$D$6</f>
        <v>7949.0220002339911</v>
      </c>
      <c r="W131" s="25">
        <f>SUMIFS('[6]1. Отчет АТС'!$F:$F,'[6]1. Отчет АТС'!$A:$A,$A131,'[6]1. Отчет АТС'!$B:$B,21)+'[6]2. Иные услуги'!$D$11+('[6]3. Услуги по передаче'!$H$11*1000)+('[6]4. СН (Установленные)'!$E$11*1000)+'[6]5. Плата за УРП'!$D$6</f>
        <v>7880.4920002339913</v>
      </c>
      <c r="X131" s="25">
        <f>SUMIFS('[6]1. Отчет АТС'!$F:$F,'[6]1. Отчет АТС'!$A:$A,$A131,'[6]1. Отчет АТС'!$B:$B,22)+'[6]2. Иные услуги'!$D$11+('[6]3. Услуги по передаче'!$H$11*1000)+('[6]4. СН (Установленные)'!$E$11*1000)+'[6]5. Плата за УРП'!$D$6</f>
        <v>7718.1620002339914</v>
      </c>
      <c r="Y131" s="25">
        <f>SUMIFS('[6]1. Отчет АТС'!$F:$F,'[6]1. Отчет АТС'!$A:$A,$A131,'[6]1. Отчет АТС'!$B:$B,23)+'[6]2. Иные услуги'!$D$11+('[6]3. Услуги по передаче'!$H$11*1000)+('[6]4. СН (Установленные)'!$E$11*1000)+'[6]5. Плата за УРП'!$D$6</f>
        <v>7198.6120002339912</v>
      </c>
    </row>
    <row r="132" spans="1:25">
      <c r="A132" s="24">
        <v>45524</v>
      </c>
      <c r="B132" s="25">
        <f>SUMIFS('[6]1. Отчет АТС'!$F:$F,'[6]1. Отчет АТС'!$A:$A,$A132,'[6]1. Отчет АТС'!$B:$B,0)+'[6]2. Иные услуги'!$D$11+('[6]3. Услуги по передаче'!$H$11*1000)+('[6]4. СН (Установленные)'!$E$11*1000)+'[6]5. Плата за УРП'!$D$6</f>
        <v>6878.7620002339909</v>
      </c>
      <c r="C132" s="25">
        <f>SUMIFS('[6]1. Отчет АТС'!$F:$F,'[6]1. Отчет АТС'!$A:$A,$A132,'[6]1. Отчет АТС'!$B:$B,1)+'[6]2. Иные услуги'!$D$11+('[6]3. Услуги по передаче'!$H$11*1000)+('[6]4. СН (Установленные)'!$E$11*1000)+'[6]5. Плата за УРП'!$D$6</f>
        <v>6836.2620002339909</v>
      </c>
      <c r="D132" s="25">
        <f>SUMIFS('[6]1. Отчет АТС'!$F:$F,'[6]1. Отчет АТС'!$A:$A,$A132,'[6]1. Отчет АТС'!$B:$B,2)+'[6]2. Иные услуги'!$D$11+('[6]3. Услуги по передаче'!$H$11*1000)+('[6]4. СН (Установленные)'!$E$11*1000)+'[6]5. Плата за УРП'!$D$6</f>
        <v>6624.1220002339905</v>
      </c>
      <c r="E132" s="25">
        <f>SUMIFS('[6]1. Отчет АТС'!$F:$F,'[6]1. Отчет АТС'!$A:$A,$A132,'[6]1. Отчет АТС'!$B:$B,3)+'[6]2. Иные услуги'!$D$11+('[6]3. Услуги по передаче'!$H$11*1000)+('[6]4. СН (Установленные)'!$E$11*1000)+'[6]5. Плата за УРП'!$D$6</f>
        <v>6515.4820002339911</v>
      </c>
      <c r="F132" s="25">
        <f>SUMIFS('[6]1. Отчет АТС'!$F:$F,'[6]1. Отчет АТС'!$A:$A,$A132,'[6]1. Отчет АТС'!$B:$B,4)+'[6]2. Иные услуги'!$D$11+('[6]3. Услуги по передаче'!$H$11*1000)+('[6]4. СН (Установленные)'!$E$11*1000)+'[6]5. Плата за УРП'!$D$6</f>
        <v>6456.142000233991</v>
      </c>
      <c r="G132" s="25">
        <f>SUMIFS('[6]1. Отчет АТС'!$F:$F,'[6]1. Отчет АТС'!$A:$A,$A132,'[6]1. Отчет АТС'!$B:$B,5)+'[6]2. Иные услуги'!$D$11+('[6]3. Услуги по передаче'!$H$11*1000)+('[6]4. СН (Установленные)'!$E$11*1000)+'[6]5. Плата за УРП'!$D$6</f>
        <v>6647.392000233991</v>
      </c>
      <c r="H132" s="25">
        <f>SUMIFS('[6]1. Отчет АТС'!$F:$F,'[6]1. Отчет АТС'!$A:$A,$A132,'[6]1. Отчет АТС'!$B:$B,6)+'[6]2. Иные услуги'!$D$11+('[6]3. Услуги по передаче'!$H$11*1000)+('[6]4. СН (Установленные)'!$E$11*1000)+'[6]5. Плата за УРП'!$D$6</f>
        <v>6782.9720002339909</v>
      </c>
      <c r="I132" s="25">
        <f>SUMIFS('[6]1. Отчет АТС'!$F:$F,'[6]1. Отчет АТС'!$A:$A,$A132,'[6]1. Отчет АТС'!$B:$B,7)+'[6]2. Иные услуги'!$D$11+('[6]3. Услуги по передаче'!$H$11*1000)+('[6]4. СН (Установленные)'!$E$11*1000)+'[6]5. Плата за УРП'!$D$6</f>
        <v>7074.0120002339909</v>
      </c>
      <c r="J132" s="25">
        <f>SUMIFS('[6]1. Отчет АТС'!$F:$F,'[6]1. Отчет АТС'!$A:$A,$A132,'[6]1. Отчет АТС'!$B:$B,8)+'[6]2. Иные услуги'!$D$11+('[6]3. Услуги по передаче'!$H$11*1000)+('[6]4. СН (Установленные)'!$E$11*1000)+'[6]5. Плата за УРП'!$D$6</f>
        <v>7714.1520002339912</v>
      </c>
      <c r="K132" s="25">
        <f>SUMIFS('[6]1. Отчет АТС'!$F:$F,'[6]1. Отчет АТС'!$A:$A,$A132,'[6]1. Отчет АТС'!$B:$B,9)+'[6]2. Иные услуги'!$D$11+('[6]3. Услуги по передаче'!$H$11*1000)+('[6]4. СН (Установленные)'!$E$11*1000)+'[6]5. Плата за УРП'!$D$6</f>
        <v>7741.0120002339909</v>
      </c>
      <c r="L132" s="25">
        <f>SUMIFS('[6]1. Отчет АТС'!$F:$F,'[6]1. Отчет АТС'!$A:$A,$A132,'[6]1. Отчет АТС'!$B:$B,10)+'[6]2. Иные услуги'!$D$11+('[6]3. Услуги по передаче'!$H$11*1000)+('[6]4. СН (Установленные)'!$E$11*1000)+'[6]5. Плата за УРП'!$D$6</f>
        <v>7787.4520002339905</v>
      </c>
      <c r="M132" s="25">
        <f>SUMIFS('[6]1. Отчет АТС'!$F:$F,'[6]1. Отчет АТС'!$A:$A,$A132,'[6]1. Отчет АТС'!$B:$B,11)+'[6]2. Иные услуги'!$D$11+('[6]3. Услуги по передаче'!$H$11*1000)+('[6]4. СН (Установленные)'!$E$11*1000)+'[6]5. Плата за УРП'!$D$6</f>
        <v>7822.9820002339911</v>
      </c>
      <c r="N132" s="25">
        <f>SUMIFS('[6]1. Отчет АТС'!$F:$F,'[6]1. Отчет АТС'!$A:$A,$A132,'[6]1. Отчет АТС'!$B:$B,12)+'[6]2. Иные услуги'!$D$11+('[6]3. Услуги по передаче'!$H$11*1000)+('[6]4. СН (Установленные)'!$E$11*1000)+'[6]5. Плата за УРП'!$D$6</f>
        <v>7851.0420002339906</v>
      </c>
      <c r="O132" s="25">
        <f>SUMIFS('[6]1. Отчет АТС'!$F:$F,'[6]1. Отчет АТС'!$A:$A,$A132,'[6]1. Отчет АТС'!$B:$B,13)+'[6]2. Иные услуги'!$D$11+('[6]3. Услуги по передаче'!$H$11*1000)+('[6]4. СН (Установленные)'!$E$11*1000)+'[6]5. Плата за УРП'!$D$6</f>
        <v>7812.6820002339909</v>
      </c>
      <c r="P132" s="25">
        <f>SUMIFS('[6]1. Отчет АТС'!$F:$F,'[6]1. Отчет АТС'!$A:$A,$A132,'[6]1. Отчет АТС'!$B:$B,14)+'[6]2. Иные услуги'!$D$11+('[6]3. Услуги по передаче'!$H$11*1000)+('[6]4. СН (Установленные)'!$E$11*1000)+'[6]5. Плата за УРП'!$D$6</f>
        <v>7828.5620002339911</v>
      </c>
      <c r="Q132" s="25">
        <f>SUMIFS('[6]1. Отчет АТС'!$F:$F,'[6]1. Отчет АТС'!$A:$A,$A132,'[6]1. Отчет АТС'!$B:$B,15)+'[6]2. Иные услуги'!$D$11+('[6]3. Услуги по передаче'!$H$11*1000)+('[6]4. СН (Установленные)'!$E$11*1000)+'[6]5. Плата за УРП'!$D$6</f>
        <v>7835.8320002339915</v>
      </c>
      <c r="R132" s="25">
        <f>SUMIFS('[6]1. Отчет АТС'!$F:$F,'[6]1. Отчет АТС'!$A:$A,$A132,'[6]1. Отчет АТС'!$B:$B,16)+'[6]2. Иные услуги'!$D$11+('[6]3. Услуги по передаче'!$H$11*1000)+('[6]4. СН (Установленные)'!$E$11*1000)+'[6]5. Плата за УРП'!$D$6</f>
        <v>7819.9720002339909</v>
      </c>
      <c r="S132" s="25">
        <f>SUMIFS('[6]1. Отчет АТС'!$F:$F,'[6]1. Отчет АТС'!$A:$A,$A132,'[6]1. Отчет АТС'!$B:$B,17)+'[6]2. Иные услуги'!$D$11+('[6]3. Услуги по передаче'!$H$11*1000)+('[6]4. СН (Установленные)'!$E$11*1000)+'[6]5. Плата за УРП'!$D$6</f>
        <v>7817.5520002339908</v>
      </c>
      <c r="T132" s="25">
        <f>SUMIFS('[6]1. Отчет АТС'!$F:$F,'[6]1. Отчет АТС'!$A:$A,$A132,'[6]1. Отчет АТС'!$B:$B,18)+'[6]2. Иные услуги'!$D$11+('[6]3. Услуги по передаче'!$H$11*1000)+('[6]4. СН (Установленные)'!$E$11*1000)+'[6]5. Плата за УРП'!$D$6</f>
        <v>7767.0120002339909</v>
      </c>
      <c r="U132" s="25">
        <f>SUMIFS('[6]1. Отчет АТС'!$F:$F,'[6]1. Отчет АТС'!$A:$A,$A132,'[6]1. Отчет АТС'!$B:$B,19)+'[6]2. Иные услуги'!$D$11+('[6]3. Услуги по передаче'!$H$11*1000)+('[6]4. СН (Установленные)'!$E$11*1000)+'[6]5. Плата за УРП'!$D$6</f>
        <v>7747.4720002339909</v>
      </c>
      <c r="V132" s="25">
        <f>SUMIFS('[6]1. Отчет АТС'!$F:$F,'[6]1. Отчет АТС'!$A:$A,$A132,'[6]1. Отчет АТС'!$B:$B,20)+'[6]2. Иные услуги'!$D$11+('[6]3. Услуги по передаче'!$H$11*1000)+('[6]4. СН (Установленные)'!$E$11*1000)+'[6]5. Плата за УРП'!$D$6</f>
        <v>7742.7320002339911</v>
      </c>
      <c r="W132" s="25">
        <f>SUMIFS('[6]1. Отчет АТС'!$F:$F,'[6]1. Отчет АТС'!$A:$A,$A132,'[6]1. Отчет АТС'!$B:$B,21)+'[6]2. Иные услуги'!$D$11+('[6]3. Услуги по передаче'!$H$11*1000)+('[6]4. СН (Установленные)'!$E$11*1000)+'[6]5. Плата за УРП'!$D$6</f>
        <v>7725.1920002339903</v>
      </c>
      <c r="X132" s="25">
        <f>SUMIFS('[6]1. Отчет АТС'!$F:$F,'[6]1. Отчет АТС'!$A:$A,$A132,'[6]1. Отчет АТС'!$B:$B,22)+'[6]2. Иные услуги'!$D$11+('[6]3. Услуги по передаче'!$H$11*1000)+('[6]4. СН (Установленные)'!$E$11*1000)+'[6]5. Плата за УРП'!$D$6</f>
        <v>7288.5220002339911</v>
      </c>
      <c r="Y132" s="25">
        <f>SUMIFS('[6]1. Отчет АТС'!$F:$F,'[6]1. Отчет АТС'!$A:$A,$A132,'[6]1. Отчет АТС'!$B:$B,23)+'[6]2. Иные услуги'!$D$11+('[6]3. Услуги по передаче'!$H$11*1000)+('[6]4. СН (Установленные)'!$E$11*1000)+'[6]5. Плата за УРП'!$D$6</f>
        <v>6943.3820002339908</v>
      </c>
    </row>
    <row r="133" spans="1:25">
      <c r="A133" s="24">
        <v>45525</v>
      </c>
      <c r="B133" s="25">
        <f>SUMIFS('[6]1. Отчет АТС'!$F:$F,'[6]1. Отчет АТС'!$A:$A,$A133,'[6]1. Отчет АТС'!$B:$B,0)+'[6]2. Иные услуги'!$D$11+('[6]3. Услуги по передаче'!$H$11*1000)+('[6]4. СН (Установленные)'!$E$11*1000)+'[6]5. Плата за УРП'!$D$6</f>
        <v>6721.4120002339914</v>
      </c>
      <c r="C133" s="25">
        <f>SUMIFS('[6]1. Отчет АТС'!$F:$F,'[6]1. Отчет АТС'!$A:$A,$A133,'[6]1. Отчет АТС'!$B:$B,1)+'[6]2. Иные услуги'!$D$11+('[6]3. Услуги по передаче'!$H$11*1000)+('[6]4. СН (Установленные)'!$E$11*1000)+'[6]5. Плата за УРП'!$D$6</f>
        <v>6572.0720002339913</v>
      </c>
      <c r="D133" s="25">
        <f>SUMIFS('[6]1. Отчет АТС'!$F:$F,'[6]1. Отчет АТС'!$A:$A,$A133,'[6]1. Отчет АТС'!$B:$B,2)+'[6]2. Иные услуги'!$D$11+('[6]3. Услуги по передаче'!$H$11*1000)+('[6]4. СН (Установленные)'!$E$11*1000)+'[6]5. Плата за УРП'!$D$6</f>
        <v>6376.4220002339907</v>
      </c>
      <c r="E133" s="25">
        <f>SUMIFS('[6]1. Отчет АТС'!$F:$F,'[6]1. Отчет АТС'!$A:$A,$A133,'[6]1. Отчет АТС'!$B:$B,3)+'[6]2. Иные услуги'!$D$11+('[6]3. Услуги по передаче'!$H$11*1000)+('[6]4. СН (Установленные)'!$E$11*1000)+'[6]5. Плата за УРП'!$D$6</f>
        <v>5755.4620002339907</v>
      </c>
      <c r="F133" s="25">
        <f>SUMIFS('[6]1. Отчет АТС'!$F:$F,'[6]1. Отчет АТС'!$A:$A,$A133,'[6]1. Отчет АТС'!$B:$B,4)+'[6]2. Иные услуги'!$D$11+('[6]3. Услуги по передаче'!$H$11*1000)+('[6]4. СН (Установленные)'!$E$11*1000)+'[6]5. Плата за УРП'!$D$6</f>
        <v>5849.5520002339908</v>
      </c>
      <c r="G133" s="25">
        <f>SUMIFS('[6]1. Отчет АТС'!$F:$F,'[6]1. Отчет АТС'!$A:$A,$A133,'[6]1. Отчет АТС'!$B:$B,5)+'[6]2. Иные услуги'!$D$11+('[6]3. Услуги по передаче'!$H$11*1000)+('[6]4. СН (Установленные)'!$E$11*1000)+'[6]5. Плата за УРП'!$D$6</f>
        <v>5669.1320002339908</v>
      </c>
      <c r="H133" s="25">
        <f>SUMIFS('[6]1. Отчет АТС'!$F:$F,'[6]1. Отчет АТС'!$A:$A,$A133,'[6]1. Отчет АТС'!$B:$B,6)+'[6]2. Иные услуги'!$D$11+('[6]3. Услуги по передаче'!$H$11*1000)+('[6]4. СН (Установленные)'!$E$11*1000)+'[6]5. Плата за УРП'!$D$6</f>
        <v>6618.9420002339912</v>
      </c>
      <c r="I133" s="25">
        <f>SUMIFS('[6]1. Отчет АТС'!$F:$F,'[6]1. Отчет АТС'!$A:$A,$A133,'[6]1. Отчет АТС'!$B:$B,7)+'[6]2. Иные услуги'!$D$11+('[6]3. Услуги по передаче'!$H$11*1000)+('[6]4. СН (Установленные)'!$E$11*1000)+'[6]5. Плата за УРП'!$D$6</f>
        <v>6844.7420002339913</v>
      </c>
      <c r="J133" s="25">
        <f>SUMIFS('[6]1. Отчет АТС'!$F:$F,'[6]1. Отчет АТС'!$A:$A,$A133,'[6]1. Отчет АТС'!$B:$B,8)+'[6]2. Иные услуги'!$D$11+('[6]3. Услуги по передаче'!$H$11*1000)+('[6]4. СН (Установленные)'!$E$11*1000)+'[6]5. Плата за УРП'!$D$6</f>
        <v>7192.7320002339911</v>
      </c>
      <c r="K133" s="25">
        <f>SUMIFS('[6]1. Отчет АТС'!$F:$F,'[6]1. Отчет АТС'!$A:$A,$A133,'[6]1. Отчет АТС'!$B:$B,9)+'[6]2. Иные услуги'!$D$11+('[6]3. Услуги по передаче'!$H$11*1000)+('[6]4. СН (Установленные)'!$E$11*1000)+'[6]5. Плата за УРП'!$D$6</f>
        <v>7521.8120002339911</v>
      </c>
      <c r="L133" s="25">
        <f>SUMIFS('[6]1. Отчет АТС'!$F:$F,'[6]1. Отчет АТС'!$A:$A,$A133,'[6]1. Отчет АТС'!$B:$B,10)+'[6]2. Иные услуги'!$D$11+('[6]3. Услуги по передаче'!$H$11*1000)+('[6]4. СН (Установленные)'!$E$11*1000)+'[6]5. Плата за УРП'!$D$6</f>
        <v>7597.7220002339909</v>
      </c>
      <c r="M133" s="25">
        <f>SUMIFS('[6]1. Отчет АТС'!$F:$F,'[6]1. Отчет АТС'!$A:$A,$A133,'[6]1. Отчет АТС'!$B:$B,11)+'[6]2. Иные услуги'!$D$11+('[6]3. Услуги по передаче'!$H$11*1000)+('[6]4. СН (Установленные)'!$E$11*1000)+'[6]5. Плата за УРП'!$D$6</f>
        <v>7621.0820002339915</v>
      </c>
      <c r="N133" s="25">
        <f>SUMIFS('[6]1. Отчет АТС'!$F:$F,'[6]1. Отчет АТС'!$A:$A,$A133,'[6]1. Отчет АТС'!$B:$B,12)+'[6]2. Иные услуги'!$D$11+('[6]3. Услуги по передаче'!$H$11*1000)+('[6]4. СН (Установленные)'!$E$11*1000)+'[6]5. Плата за УРП'!$D$6</f>
        <v>7337.4920002339913</v>
      </c>
      <c r="O133" s="25">
        <f>SUMIFS('[6]1. Отчет АТС'!$F:$F,'[6]1. Отчет АТС'!$A:$A,$A133,'[6]1. Отчет АТС'!$B:$B,13)+'[6]2. Иные услуги'!$D$11+('[6]3. Услуги по передаче'!$H$11*1000)+('[6]4. СН (Установленные)'!$E$11*1000)+'[6]5. Плата за УРП'!$D$6</f>
        <v>7628.0920002339908</v>
      </c>
      <c r="P133" s="25">
        <f>SUMIFS('[6]1. Отчет АТС'!$F:$F,'[6]1. Отчет АТС'!$A:$A,$A133,'[6]1. Отчет АТС'!$B:$B,14)+'[6]2. Иные услуги'!$D$11+('[6]3. Услуги по передаче'!$H$11*1000)+('[6]4. СН (Установленные)'!$E$11*1000)+'[6]5. Плата за УРП'!$D$6</f>
        <v>7666.5220002339911</v>
      </c>
      <c r="Q133" s="25">
        <f>SUMIFS('[6]1. Отчет АТС'!$F:$F,'[6]1. Отчет АТС'!$A:$A,$A133,'[6]1. Отчет АТС'!$B:$B,15)+'[6]2. Иные услуги'!$D$11+('[6]3. Услуги по передаче'!$H$11*1000)+('[6]4. СН (Установленные)'!$E$11*1000)+'[6]5. Плата за УРП'!$D$6</f>
        <v>7683.6920002339903</v>
      </c>
      <c r="R133" s="25">
        <f>SUMIFS('[6]1. Отчет АТС'!$F:$F,'[6]1. Отчет АТС'!$A:$A,$A133,'[6]1. Отчет АТС'!$B:$B,16)+'[6]2. Иные услуги'!$D$11+('[6]3. Услуги по передаче'!$H$11*1000)+('[6]4. СН (Установленные)'!$E$11*1000)+'[6]5. Плата за УРП'!$D$6</f>
        <v>7675.1320002339908</v>
      </c>
      <c r="S133" s="25">
        <f>SUMIFS('[6]1. Отчет АТС'!$F:$F,'[6]1. Отчет АТС'!$A:$A,$A133,'[6]1. Отчет АТС'!$B:$B,17)+'[6]2. Иные услуги'!$D$11+('[6]3. Услуги по передаче'!$H$11*1000)+('[6]4. СН (Установленные)'!$E$11*1000)+'[6]5. Плата за УРП'!$D$6</f>
        <v>7648.0820002339915</v>
      </c>
      <c r="T133" s="25">
        <f>SUMIFS('[6]1. Отчет АТС'!$F:$F,'[6]1. Отчет АТС'!$A:$A,$A133,'[6]1. Отчет АТС'!$B:$B,18)+'[6]2. Иные услуги'!$D$11+('[6]3. Услуги по передаче'!$H$11*1000)+('[6]4. СН (Установленные)'!$E$11*1000)+'[6]5. Плата за УРП'!$D$6</f>
        <v>7607.5120002339909</v>
      </c>
      <c r="U133" s="25">
        <f>SUMIFS('[6]1. Отчет АТС'!$F:$F,'[6]1. Отчет АТС'!$A:$A,$A133,'[6]1. Отчет АТС'!$B:$B,19)+'[6]2. Иные услуги'!$D$11+('[6]3. Услуги по передаче'!$H$11*1000)+('[6]4. СН (Установленные)'!$E$11*1000)+'[6]5. Плата за УРП'!$D$6</f>
        <v>7477.0420002339906</v>
      </c>
      <c r="V133" s="25">
        <f>SUMIFS('[6]1. Отчет АТС'!$F:$F,'[6]1. Отчет АТС'!$A:$A,$A133,'[6]1. Отчет АТС'!$B:$B,20)+'[6]2. Иные услуги'!$D$11+('[6]3. Услуги по передаче'!$H$11*1000)+('[6]4. СН (Установленные)'!$E$11*1000)+'[6]5. Плата за УРП'!$D$6</f>
        <v>7708.2920002339906</v>
      </c>
      <c r="W133" s="25">
        <f>SUMIFS('[6]1. Отчет АТС'!$F:$F,'[6]1. Отчет АТС'!$A:$A,$A133,'[6]1. Отчет АТС'!$B:$B,21)+'[6]2. Иные услуги'!$D$11+('[6]3. Услуги по передаче'!$H$11*1000)+('[6]4. СН (Установленные)'!$E$11*1000)+'[6]5. Плата за УРП'!$D$6</f>
        <v>7692.1520002339912</v>
      </c>
      <c r="X133" s="25">
        <f>SUMIFS('[6]1. Отчет АТС'!$F:$F,'[6]1. Отчет АТС'!$A:$A,$A133,'[6]1. Отчет АТС'!$B:$B,22)+'[6]2. Иные услуги'!$D$11+('[6]3. Услуги по передаче'!$H$11*1000)+('[6]4. СН (Установленные)'!$E$11*1000)+'[6]5. Плата за УРП'!$D$6</f>
        <v>7349.0420002339906</v>
      </c>
      <c r="Y133" s="25">
        <f>SUMIFS('[6]1. Отчет АТС'!$F:$F,'[6]1. Отчет АТС'!$A:$A,$A133,'[6]1. Отчет АТС'!$B:$B,23)+'[6]2. Иные услуги'!$D$11+('[6]3. Услуги по передаче'!$H$11*1000)+('[6]4. СН (Установленные)'!$E$11*1000)+'[6]5. Плата за УРП'!$D$6</f>
        <v>6952.0120002339909</v>
      </c>
    </row>
    <row r="134" spans="1:25">
      <c r="A134" s="24">
        <v>45526</v>
      </c>
      <c r="B134" s="25">
        <f>SUMIFS('[6]1. Отчет АТС'!$F:$F,'[6]1. Отчет АТС'!$A:$A,$A134,'[6]1. Отчет АТС'!$B:$B,0)+'[6]2. Иные услуги'!$D$11+('[6]3. Услуги по передаче'!$H$11*1000)+('[6]4. СН (Установленные)'!$E$11*1000)+'[6]5. Плата за УРП'!$D$6</f>
        <v>6867.2820002339913</v>
      </c>
      <c r="C134" s="25">
        <f>SUMIFS('[6]1. Отчет АТС'!$F:$F,'[6]1. Отчет АТС'!$A:$A,$A134,'[6]1. Отчет АТС'!$B:$B,1)+'[6]2. Иные услуги'!$D$11+('[6]3. Услуги по передаче'!$H$11*1000)+('[6]4. СН (Установленные)'!$E$11*1000)+'[6]5. Плата за УРП'!$D$6</f>
        <v>6804.0120002339909</v>
      </c>
      <c r="D134" s="25">
        <f>SUMIFS('[6]1. Отчет АТС'!$F:$F,'[6]1. Отчет АТС'!$A:$A,$A134,'[6]1. Отчет АТС'!$B:$B,2)+'[6]2. Иные услуги'!$D$11+('[6]3. Услуги по передаче'!$H$11*1000)+('[6]4. СН (Установленные)'!$E$11*1000)+'[6]5. Плата за УРП'!$D$6</f>
        <v>6678.8620002339912</v>
      </c>
      <c r="E134" s="25">
        <f>SUMIFS('[6]1. Отчет АТС'!$F:$F,'[6]1. Отчет АТС'!$A:$A,$A134,'[6]1. Отчет АТС'!$B:$B,3)+'[6]2. Иные услуги'!$D$11+('[6]3. Услуги по передаче'!$H$11*1000)+('[6]4. СН (Установленные)'!$E$11*1000)+'[6]5. Плата за УРП'!$D$6</f>
        <v>6578.0020002339907</v>
      </c>
      <c r="F134" s="25">
        <f>SUMIFS('[6]1. Отчет АТС'!$F:$F,'[6]1. Отчет АТС'!$A:$A,$A134,'[6]1. Отчет АТС'!$B:$B,4)+'[6]2. Иные услуги'!$D$11+('[6]3. Услуги по передаче'!$H$11*1000)+('[6]4. СН (Установленные)'!$E$11*1000)+'[6]5. Плата за УРП'!$D$6</f>
        <v>6583.4920002339913</v>
      </c>
      <c r="G134" s="25">
        <f>SUMIFS('[6]1. Отчет АТС'!$F:$F,'[6]1. Отчет АТС'!$A:$A,$A134,'[6]1. Отчет АТС'!$B:$B,5)+'[6]2. Иные услуги'!$D$11+('[6]3. Услуги по передаче'!$H$11*1000)+('[6]4. СН (Установленные)'!$E$11*1000)+'[6]5. Плата за УРП'!$D$6</f>
        <v>6672.2020002339914</v>
      </c>
      <c r="H134" s="25">
        <f>SUMIFS('[6]1. Отчет АТС'!$F:$F,'[6]1. Отчет АТС'!$A:$A,$A134,'[6]1. Отчет АТС'!$B:$B,6)+'[6]2. Иные услуги'!$D$11+('[6]3. Услуги по передаче'!$H$11*1000)+('[6]4. СН (Установленные)'!$E$11*1000)+'[6]5. Плата за УРП'!$D$6</f>
        <v>6668.8820002339908</v>
      </c>
      <c r="I134" s="25">
        <f>SUMIFS('[6]1. Отчет АТС'!$F:$F,'[6]1. Отчет АТС'!$A:$A,$A134,'[6]1. Отчет АТС'!$B:$B,7)+'[6]2. Иные услуги'!$D$11+('[6]3. Услуги по передаче'!$H$11*1000)+('[6]4. СН (Установленные)'!$E$11*1000)+'[6]5. Плата за УРП'!$D$6</f>
        <v>6912.9920002339913</v>
      </c>
      <c r="J134" s="25">
        <f>SUMIFS('[6]1. Отчет АТС'!$F:$F,'[6]1. Отчет АТС'!$A:$A,$A134,'[6]1. Отчет АТС'!$B:$B,8)+'[6]2. Иные услуги'!$D$11+('[6]3. Услуги по передаче'!$H$11*1000)+('[6]4. СН (Установленные)'!$E$11*1000)+'[6]5. Плата за УРП'!$D$6</f>
        <v>7475.9420002339912</v>
      </c>
      <c r="K134" s="25">
        <f>SUMIFS('[6]1. Отчет АТС'!$F:$F,'[6]1. Отчет АТС'!$A:$A,$A134,'[6]1. Отчет АТС'!$B:$B,9)+'[6]2. Иные услуги'!$D$11+('[6]3. Услуги по передаче'!$H$11*1000)+('[6]4. СН (Установленные)'!$E$11*1000)+'[6]5. Плата за УРП'!$D$6</f>
        <v>7718.0320002339904</v>
      </c>
      <c r="L134" s="25">
        <f>SUMIFS('[6]1. Отчет АТС'!$F:$F,'[6]1. Отчет АТС'!$A:$A,$A134,'[6]1. Отчет АТС'!$B:$B,10)+'[6]2. Иные услуги'!$D$11+('[6]3. Услуги по передаче'!$H$11*1000)+('[6]4. СН (Установленные)'!$E$11*1000)+'[6]5. Плата за УРП'!$D$6</f>
        <v>7739.2820002339904</v>
      </c>
      <c r="M134" s="25">
        <f>SUMIFS('[6]1. Отчет АТС'!$F:$F,'[6]1. Отчет АТС'!$A:$A,$A134,'[6]1. Отчет АТС'!$B:$B,11)+'[6]2. Иные услуги'!$D$11+('[6]3. Услуги по передаче'!$H$11*1000)+('[6]4. СН (Установленные)'!$E$11*1000)+'[6]5. Плата за УРП'!$D$6</f>
        <v>7739.1620002339914</v>
      </c>
      <c r="N134" s="25">
        <f>SUMIFS('[6]1. Отчет АТС'!$F:$F,'[6]1. Отчет АТС'!$A:$A,$A134,'[6]1. Отчет АТС'!$B:$B,12)+'[6]2. Иные услуги'!$D$11+('[6]3. Услуги по передаче'!$H$11*1000)+('[6]4. СН (Установленные)'!$E$11*1000)+'[6]5. Плата за УРП'!$D$6</f>
        <v>7743.392000233991</v>
      </c>
      <c r="O134" s="25">
        <f>SUMIFS('[6]1. Отчет АТС'!$F:$F,'[6]1. Отчет АТС'!$A:$A,$A134,'[6]1. Отчет АТС'!$B:$B,13)+'[6]2. Иные услуги'!$D$11+('[6]3. Услуги по передаче'!$H$11*1000)+('[6]4. СН (Установленные)'!$E$11*1000)+'[6]5. Плата за УРП'!$D$6</f>
        <v>7741.3320002339915</v>
      </c>
      <c r="P134" s="25">
        <f>SUMIFS('[6]1. Отчет АТС'!$F:$F,'[6]1. Отчет АТС'!$A:$A,$A134,'[6]1. Отчет АТС'!$B:$B,14)+'[6]2. Иные услуги'!$D$11+('[6]3. Услуги по передаче'!$H$11*1000)+('[6]4. СН (Установленные)'!$E$11*1000)+'[6]5. Плата за УРП'!$D$6</f>
        <v>7751.7020002339905</v>
      </c>
      <c r="Q134" s="25">
        <f>SUMIFS('[6]1. Отчет АТС'!$F:$F,'[6]1. Отчет АТС'!$A:$A,$A134,'[6]1. Отчет АТС'!$B:$B,15)+'[6]2. Иные услуги'!$D$11+('[6]3. Услуги по передаче'!$H$11*1000)+('[6]4. СН (Установленные)'!$E$11*1000)+'[6]5. Плата за УРП'!$D$6</f>
        <v>7754.3820002339908</v>
      </c>
      <c r="R134" s="25">
        <f>SUMIFS('[6]1. Отчет АТС'!$F:$F,'[6]1. Отчет АТС'!$A:$A,$A134,'[6]1. Отчет АТС'!$B:$B,16)+'[6]2. Иные услуги'!$D$11+('[6]3. Услуги по передаче'!$H$11*1000)+('[6]4. СН (Установленные)'!$E$11*1000)+'[6]5. Плата за УРП'!$D$6</f>
        <v>7758.3320002339915</v>
      </c>
      <c r="S134" s="25">
        <f>SUMIFS('[6]1. Отчет АТС'!$F:$F,'[6]1. Отчет АТС'!$A:$A,$A134,'[6]1. Отчет АТС'!$B:$B,17)+'[6]2. Иные услуги'!$D$11+('[6]3. Услуги по передаче'!$H$11*1000)+('[6]4. СН (Установленные)'!$E$11*1000)+'[6]5. Плата за УРП'!$D$6</f>
        <v>7757.892000233991</v>
      </c>
      <c r="T134" s="25">
        <f>SUMIFS('[6]1. Отчет АТС'!$F:$F,'[6]1. Отчет АТС'!$A:$A,$A134,'[6]1. Отчет АТС'!$B:$B,18)+'[6]2. Иные услуги'!$D$11+('[6]3. Услуги по передаче'!$H$11*1000)+('[6]4. СН (Установленные)'!$E$11*1000)+'[6]5. Плата за УРП'!$D$6</f>
        <v>7750.142000233991</v>
      </c>
      <c r="U134" s="25">
        <f>SUMIFS('[6]1. Отчет АТС'!$F:$F,'[6]1. Отчет АТС'!$A:$A,$A134,'[6]1. Отчет АТС'!$B:$B,19)+'[6]2. Иные услуги'!$D$11+('[6]3. Услуги по передаче'!$H$11*1000)+('[6]4. СН (Установленные)'!$E$11*1000)+'[6]5. Плата за УРП'!$D$6</f>
        <v>7740.6520002339912</v>
      </c>
      <c r="V134" s="25">
        <f>SUMIFS('[6]1. Отчет АТС'!$F:$F,'[6]1. Отчет АТС'!$A:$A,$A134,'[6]1. Отчет АТС'!$B:$B,20)+'[6]2. Иные услуги'!$D$11+('[6]3. Услуги по передаче'!$H$11*1000)+('[6]4. СН (Установленные)'!$E$11*1000)+'[6]5. Плата за УРП'!$D$6</f>
        <v>7757.9120002339914</v>
      </c>
      <c r="W134" s="25">
        <f>SUMIFS('[6]1. Отчет АТС'!$F:$F,'[6]1. Отчет АТС'!$A:$A,$A134,'[6]1. Отчет АТС'!$B:$B,21)+'[6]2. Иные услуги'!$D$11+('[6]3. Услуги по передаче'!$H$11*1000)+('[6]4. СН (Установленные)'!$E$11*1000)+'[6]5. Плата за УРП'!$D$6</f>
        <v>7779.142000233991</v>
      </c>
      <c r="X134" s="25">
        <f>SUMIFS('[6]1. Отчет АТС'!$F:$F,'[6]1. Отчет АТС'!$A:$A,$A134,'[6]1. Отчет АТС'!$B:$B,22)+'[6]2. Иные услуги'!$D$11+('[6]3. Услуги по передаче'!$H$11*1000)+('[6]4. СН (Установленные)'!$E$11*1000)+'[6]5. Плата за УРП'!$D$6</f>
        <v>7704.9520002339905</v>
      </c>
      <c r="Y134" s="25">
        <f>SUMIFS('[6]1. Отчет АТС'!$F:$F,'[6]1. Отчет АТС'!$A:$A,$A134,'[6]1. Отчет АТС'!$B:$B,23)+'[6]2. Иные услуги'!$D$11+('[6]3. Услуги по передаче'!$H$11*1000)+('[6]4. СН (Установленные)'!$E$11*1000)+'[6]5. Плата за УРП'!$D$6</f>
        <v>7265.3120002339911</v>
      </c>
    </row>
    <row r="135" spans="1:25">
      <c r="A135" s="24">
        <v>45527</v>
      </c>
      <c r="B135" s="25">
        <f>SUMIFS('[6]1. Отчет АТС'!$F:$F,'[6]1. Отчет АТС'!$A:$A,$A135,'[6]1. Отчет АТС'!$B:$B,0)+'[6]2. Иные услуги'!$D$11+('[6]3. Услуги по передаче'!$H$11*1000)+('[6]4. СН (Установленные)'!$E$11*1000)+'[6]5. Плата за УРП'!$D$6</f>
        <v>6911.392000233991</v>
      </c>
      <c r="C135" s="25">
        <f>SUMIFS('[6]1. Отчет АТС'!$F:$F,'[6]1. Отчет АТС'!$A:$A,$A135,'[6]1. Отчет АТС'!$B:$B,1)+'[6]2. Иные услуги'!$D$11+('[6]3. Услуги по передаче'!$H$11*1000)+('[6]4. СН (Установленные)'!$E$11*1000)+'[6]5. Плата за УРП'!$D$6</f>
        <v>6845.2820002339913</v>
      </c>
      <c r="D135" s="25">
        <f>SUMIFS('[6]1. Отчет АТС'!$F:$F,'[6]1. Отчет АТС'!$A:$A,$A135,'[6]1. Отчет АТС'!$B:$B,2)+'[6]2. Иные услуги'!$D$11+('[6]3. Услуги по передаче'!$H$11*1000)+('[6]4. СН (Установленные)'!$E$11*1000)+'[6]5. Плата за УРП'!$D$6</f>
        <v>6654.9620002339907</v>
      </c>
      <c r="E135" s="25">
        <f>SUMIFS('[6]1. Отчет АТС'!$F:$F,'[6]1. Отчет АТС'!$A:$A,$A135,'[6]1. Отчет АТС'!$B:$B,3)+'[6]2. Иные услуги'!$D$11+('[6]3. Услуги по передаче'!$H$11*1000)+('[6]4. СН (Установленные)'!$E$11*1000)+'[6]5. Плата за УРП'!$D$6</f>
        <v>6507.8420002339908</v>
      </c>
      <c r="F135" s="25">
        <f>SUMIFS('[6]1. Отчет АТС'!$F:$F,'[6]1. Отчет АТС'!$A:$A,$A135,'[6]1. Отчет АТС'!$B:$B,4)+'[6]2. Иные услуги'!$D$11+('[6]3. Услуги по передаче'!$H$11*1000)+('[6]4. СН (Установленные)'!$E$11*1000)+'[6]5. Плата за УРП'!$D$6</f>
        <v>6464.7820002339913</v>
      </c>
      <c r="G135" s="25">
        <f>SUMIFS('[6]1. Отчет АТС'!$F:$F,'[6]1. Отчет АТС'!$A:$A,$A135,'[6]1. Отчет АТС'!$B:$B,5)+'[6]2. Иные услуги'!$D$11+('[6]3. Услуги по передаче'!$H$11*1000)+('[6]4. СН (Установленные)'!$E$11*1000)+'[6]5. Плата за УРП'!$D$6</f>
        <v>6576.0220002339911</v>
      </c>
      <c r="H135" s="25">
        <f>SUMIFS('[6]1. Отчет АТС'!$F:$F,'[6]1. Отчет АТС'!$A:$A,$A135,'[6]1. Отчет АТС'!$B:$B,6)+'[6]2. Иные услуги'!$D$11+('[6]3. Услуги по передаче'!$H$11*1000)+('[6]4. СН (Установленные)'!$E$11*1000)+'[6]5. Плата за УРП'!$D$6</f>
        <v>6717.3220002339913</v>
      </c>
      <c r="I135" s="25">
        <f>SUMIFS('[6]1. Отчет АТС'!$F:$F,'[6]1. Отчет АТС'!$A:$A,$A135,'[6]1. Отчет АТС'!$B:$B,7)+'[6]2. Иные услуги'!$D$11+('[6]3. Услуги по передаче'!$H$11*1000)+('[6]4. СН (Установленные)'!$E$11*1000)+'[6]5. Плата за УРП'!$D$6</f>
        <v>6947.602000233991</v>
      </c>
      <c r="J135" s="25">
        <f>SUMIFS('[6]1. Отчет АТС'!$F:$F,'[6]1. Отчет АТС'!$A:$A,$A135,'[6]1. Отчет АТС'!$B:$B,8)+'[6]2. Иные услуги'!$D$11+('[6]3. Услуги по передаче'!$H$11*1000)+('[6]4. СН (Установленные)'!$E$11*1000)+'[6]5. Плата за УРП'!$D$6</f>
        <v>7411.2320002339911</v>
      </c>
      <c r="K135" s="25">
        <f>SUMIFS('[6]1. Отчет АТС'!$F:$F,'[6]1. Отчет АТС'!$A:$A,$A135,'[6]1. Отчет АТС'!$B:$B,9)+'[6]2. Иные услуги'!$D$11+('[6]3. Услуги по передаче'!$H$11*1000)+('[6]4. СН (Установленные)'!$E$11*1000)+'[6]5. Плата за УРП'!$D$6</f>
        <v>7738.8720002339905</v>
      </c>
      <c r="L135" s="25">
        <f>SUMIFS('[6]1. Отчет АТС'!$F:$F,'[6]1. Отчет АТС'!$A:$A,$A135,'[6]1. Отчет АТС'!$B:$B,10)+'[6]2. Иные услуги'!$D$11+('[6]3. Услуги по передаче'!$H$11*1000)+('[6]4. СН (Установленные)'!$E$11*1000)+'[6]5. Плата за УРП'!$D$6</f>
        <v>7765.8720002339905</v>
      </c>
      <c r="M135" s="25">
        <f>SUMIFS('[6]1. Отчет АТС'!$F:$F,'[6]1. Отчет АТС'!$A:$A,$A135,'[6]1. Отчет АТС'!$B:$B,11)+'[6]2. Иные услуги'!$D$11+('[6]3. Услуги по передаче'!$H$11*1000)+('[6]4. СН (Установленные)'!$E$11*1000)+'[6]5. Плата за УРП'!$D$6</f>
        <v>7752.0020002339916</v>
      </c>
      <c r="N135" s="25">
        <f>SUMIFS('[6]1. Отчет АТС'!$F:$F,'[6]1. Отчет АТС'!$A:$A,$A135,'[6]1. Отчет АТС'!$B:$B,12)+'[6]2. Иные услуги'!$D$11+('[6]3. Услуги по передаче'!$H$11*1000)+('[6]4. СН (Установленные)'!$E$11*1000)+'[6]5. Плата за УРП'!$D$6</f>
        <v>7754.7020002339905</v>
      </c>
      <c r="O135" s="25">
        <f>SUMIFS('[6]1. Отчет АТС'!$F:$F,'[6]1. Отчет АТС'!$A:$A,$A135,'[6]1. Отчет АТС'!$B:$B,13)+'[6]2. Иные услуги'!$D$11+('[6]3. Услуги по передаче'!$H$11*1000)+('[6]4. СН (Установленные)'!$E$11*1000)+'[6]5. Плата за УРП'!$D$6</f>
        <v>7749.7020002339905</v>
      </c>
      <c r="P135" s="25">
        <f>SUMIFS('[6]1. Отчет АТС'!$F:$F,'[6]1. Отчет АТС'!$A:$A,$A135,'[6]1. Отчет АТС'!$B:$B,14)+'[6]2. Иные услуги'!$D$11+('[6]3. Услуги по передаче'!$H$11*1000)+('[6]4. СН (Установленные)'!$E$11*1000)+'[6]5. Плата за УРП'!$D$6</f>
        <v>7762.9420002339903</v>
      </c>
      <c r="Q135" s="25">
        <f>SUMIFS('[6]1. Отчет АТС'!$F:$F,'[6]1. Отчет АТС'!$A:$A,$A135,'[6]1. Отчет АТС'!$B:$B,15)+'[6]2. Иные услуги'!$D$11+('[6]3. Услуги по передаче'!$H$11*1000)+('[6]4. СН (Установленные)'!$E$11*1000)+'[6]5. Плата за УРП'!$D$6</f>
        <v>7761.1520002339912</v>
      </c>
      <c r="R135" s="25">
        <f>SUMIFS('[6]1. Отчет АТС'!$F:$F,'[6]1. Отчет АТС'!$A:$A,$A135,'[6]1. Отчет АТС'!$B:$B,16)+'[6]2. Иные услуги'!$D$11+('[6]3. Услуги по передаче'!$H$11*1000)+('[6]4. СН (Установленные)'!$E$11*1000)+'[6]5. Плата за УРП'!$D$6</f>
        <v>7756.2120002339907</v>
      </c>
      <c r="S135" s="25">
        <f>SUMIFS('[6]1. Отчет АТС'!$F:$F,'[6]1. Отчет АТС'!$A:$A,$A135,'[6]1. Отчет АТС'!$B:$B,17)+'[6]2. Иные услуги'!$D$11+('[6]3. Услуги по передаче'!$H$11*1000)+('[6]4. СН (Установленные)'!$E$11*1000)+'[6]5. Плата за УРП'!$D$6</f>
        <v>7751.8220002339913</v>
      </c>
      <c r="T135" s="25">
        <f>SUMIFS('[6]1. Отчет АТС'!$F:$F,'[6]1. Отчет АТС'!$A:$A,$A135,'[6]1. Отчет АТС'!$B:$B,18)+'[6]2. Иные услуги'!$D$11+('[6]3. Услуги по передаче'!$H$11*1000)+('[6]4. СН (Установленные)'!$E$11*1000)+'[6]5. Плата за УРП'!$D$6</f>
        <v>7751.8720002339905</v>
      </c>
      <c r="U135" s="25">
        <f>SUMIFS('[6]1. Отчет АТС'!$F:$F,'[6]1. Отчет АТС'!$A:$A,$A135,'[6]1. Отчет АТС'!$B:$B,19)+'[6]2. Иные услуги'!$D$11+('[6]3. Услуги по передаче'!$H$11*1000)+('[6]4. СН (Установленные)'!$E$11*1000)+'[6]5. Плата за УРП'!$D$6</f>
        <v>7742.392000233991</v>
      </c>
      <c r="V135" s="25">
        <f>SUMIFS('[6]1. Отчет АТС'!$F:$F,'[6]1. Отчет АТС'!$A:$A,$A135,'[6]1. Отчет АТС'!$B:$B,20)+'[6]2. Иные услуги'!$D$11+('[6]3. Услуги по передаче'!$H$11*1000)+('[6]4. СН (Установленные)'!$E$11*1000)+'[6]5. Плата за УРП'!$D$6</f>
        <v>7753.3220002339913</v>
      </c>
      <c r="W135" s="25">
        <f>SUMIFS('[6]1. Отчет АТС'!$F:$F,'[6]1. Отчет АТС'!$A:$A,$A135,'[6]1. Отчет АТС'!$B:$B,21)+'[6]2. Иные услуги'!$D$11+('[6]3. Услуги по передаче'!$H$11*1000)+('[6]4. СН (Установленные)'!$E$11*1000)+'[6]5. Плата за УРП'!$D$6</f>
        <v>7764.392000233991</v>
      </c>
      <c r="X135" s="25">
        <f>SUMIFS('[6]1. Отчет АТС'!$F:$F,'[6]1. Отчет АТС'!$A:$A,$A135,'[6]1. Отчет АТС'!$B:$B,22)+'[6]2. Иные услуги'!$D$11+('[6]3. Услуги по передаче'!$H$11*1000)+('[6]4. СН (Установленные)'!$E$11*1000)+'[6]5. Плата за УРП'!$D$6</f>
        <v>7721.9720002339909</v>
      </c>
      <c r="Y135" s="25">
        <f>SUMIFS('[6]1. Отчет АТС'!$F:$F,'[6]1. Отчет АТС'!$A:$A,$A135,'[6]1. Отчет АТС'!$B:$B,23)+'[6]2. Иные услуги'!$D$11+('[6]3. Услуги по передаче'!$H$11*1000)+('[6]4. СН (Установленные)'!$E$11*1000)+'[6]5. Плата за УРП'!$D$6</f>
        <v>7302.3620002339912</v>
      </c>
    </row>
    <row r="136" spans="1:25">
      <c r="A136" s="24">
        <v>45528</v>
      </c>
      <c r="B136" s="25">
        <f>SUMIFS('[6]1. Отчет АТС'!$F:$F,'[6]1. Отчет АТС'!$A:$A,$A136,'[6]1. Отчет АТС'!$B:$B,0)+'[6]2. Иные услуги'!$D$11+('[6]3. Услуги по передаче'!$H$11*1000)+('[6]4. СН (Установленные)'!$E$11*1000)+'[6]5. Плата за УРП'!$D$6</f>
        <v>6990.7920002339906</v>
      </c>
      <c r="C136" s="25">
        <f>SUMIFS('[6]1. Отчет АТС'!$F:$F,'[6]1. Отчет АТС'!$A:$A,$A136,'[6]1. Отчет АТС'!$B:$B,1)+'[6]2. Иные услуги'!$D$11+('[6]3. Услуги по передаче'!$H$11*1000)+('[6]4. СН (Установленные)'!$E$11*1000)+'[6]5. Плата за УРП'!$D$6</f>
        <v>6852.3320002339915</v>
      </c>
      <c r="D136" s="25">
        <f>SUMIFS('[6]1. Отчет АТС'!$F:$F,'[6]1. Отчет АТС'!$A:$A,$A136,'[6]1. Отчет АТС'!$B:$B,2)+'[6]2. Иные услуги'!$D$11+('[6]3. Услуги по передаче'!$H$11*1000)+('[6]4. СН (Установленные)'!$E$11*1000)+'[6]5. Плата за УРП'!$D$6</f>
        <v>6653.7220002339909</v>
      </c>
      <c r="E136" s="25">
        <f>SUMIFS('[6]1. Отчет АТС'!$F:$F,'[6]1. Отчет АТС'!$A:$A,$A136,'[6]1. Отчет АТС'!$B:$B,3)+'[6]2. Иные услуги'!$D$11+('[6]3. Услуги по передаче'!$H$11*1000)+('[6]4. СН (Установленные)'!$E$11*1000)+'[6]5. Плата за УРП'!$D$6</f>
        <v>6525.0620002339911</v>
      </c>
      <c r="F136" s="25">
        <f>SUMIFS('[6]1. Отчет АТС'!$F:$F,'[6]1. Отчет АТС'!$A:$A,$A136,'[6]1. Отчет АТС'!$B:$B,4)+'[6]2. Иные услуги'!$D$11+('[6]3. Услуги по передаче'!$H$11*1000)+('[6]4. СН (Установленные)'!$E$11*1000)+'[6]5. Плата за УРП'!$D$6</f>
        <v>6511.1120002339912</v>
      </c>
      <c r="G136" s="25">
        <f>SUMIFS('[6]1. Отчет АТС'!$F:$F,'[6]1. Отчет АТС'!$A:$A,$A136,'[6]1. Отчет АТС'!$B:$B,5)+'[6]2. Иные услуги'!$D$11+('[6]3. Услуги по передаче'!$H$11*1000)+('[6]4. СН (Установленные)'!$E$11*1000)+'[6]5. Плата за УРП'!$D$6</f>
        <v>6769.9720002339909</v>
      </c>
      <c r="H136" s="25">
        <f>SUMIFS('[6]1. Отчет АТС'!$F:$F,'[6]1. Отчет АТС'!$A:$A,$A136,'[6]1. Отчет АТС'!$B:$B,6)+'[6]2. Иные услуги'!$D$11+('[6]3. Услуги по передаче'!$H$11*1000)+('[6]4. СН (Установленные)'!$E$11*1000)+'[6]5. Плата за УРП'!$D$6</f>
        <v>6906.0020002339916</v>
      </c>
      <c r="I136" s="25">
        <f>SUMIFS('[6]1. Отчет АТС'!$F:$F,'[6]1. Отчет АТС'!$A:$A,$A136,'[6]1. Отчет АТС'!$B:$B,7)+'[6]2. Иные услуги'!$D$11+('[6]3. Услуги по передаче'!$H$11*1000)+('[6]4. СН (Установленные)'!$E$11*1000)+'[6]5. Плата за УРП'!$D$6</f>
        <v>7225.2420002339913</v>
      </c>
      <c r="J136" s="25">
        <f>SUMIFS('[6]1. Отчет АТС'!$F:$F,'[6]1. Отчет АТС'!$A:$A,$A136,'[6]1. Отчет АТС'!$B:$B,8)+'[6]2. Иные услуги'!$D$11+('[6]3. Услуги по передаче'!$H$11*1000)+('[6]4. СН (Установленные)'!$E$11*1000)+'[6]5. Плата за УРП'!$D$6</f>
        <v>7760.8220002339913</v>
      </c>
      <c r="K136" s="25">
        <f>SUMIFS('[6]1. Отчет АТС'!$F:$F,'[6]1. Отчет АТС'!$A:$A,$A136,'[6]1. Отчет АТС'!$B:$B,9)+'[6]2. Иные услуги'!$D$11+('[6]3. Услуги по передаче'!$H$11*1000)+('[6]4. СН (Установленные)'!$E$11*1000)+'[6]5. Плата за УРП'!$D$6</f>
        <v>7805.4320002339909</v>
      </c>
      <c r="L136" s="25">
        <f>SUMIFS('[6]1. Отчет АТС'!$F:$F,'[6]1. Отчет АТС'!$A:$A,$A136,'[6]1. Отчет АТС'!$B:$B,10)+'[6]2. Иные услуги'!$D$11+('[6]3. Услуги по передаче'!$H$11*1000)+('[6]4. СН (Установленные)'!$E$11*1000)+'[6]5. Плата за УРП'!$D$6</f>
        <v>7807.9420002339903</v>
      </c>
      <c r="M136" s="25">
        <f>SUMIFS('[6]1. Отчет АТС'!$F:$F,'[6]1. Отчет АТС'!$A:$A,$A136,'[6]1. Отчет АТС'!$B:$B,11)+'[6]2. Иные услуги'!$D$11+('[6]3. Услуги по передаче'!$H$11*1000)+('[6]4. СН (Установленные)'!$E$11*1000)+'[6]5. Плата за УРП'!$D$6</f>
        <v>7801.6820002339909</v>
      </c>
      <c r="N136" s="25">
        <f>SUMIFS('[6]1. Отчет АТС'!$F:$F,'[6]1. Отчет АТС'!$A:$A,$A136,'[6]1. Отчет АТС'!$B:$B,12)+'[6]2. Иные услуги'!$D$11+('[6]3. Услуги по передаче'!$H$11*1000)+('[6]4. СН (Установленные)'!$E$11*1000)+'[6]5. Плата за УРП'!$D$6</f>
        <v>7800.4720002339909</v>
      </c>
      <c r="O136" s="25">
        <f>SUMIFS('[6]1. Отчет АТС'!$F:$F,'[6]1. Отчет АТС'!$A:$A,$A136,'[6]1. Отчет АТС'!$B:$B,13)+'[6]2. Иные услуги'!$D$11+('[6]3. Услуги по передаче'!$H$11*1000)+('[6]4. СН (Установленные)'!$E$11*1000)+'[6]5. Плата за УРП'!$D$6</f>
        <v>7846.9120002339914</v>
      </c>
      <c r="P136" s="25">
        <f>SUMIFS('[6]1. Отчет АТС'!$F:$F,'[6]1. Отчет АТС'!$A:$A,$A136,'[6]1. Отчет АТС'!$B:$B,14)+'[6]2. Иные услуги'!$D$11+('[6]3. Услуги по передаче'!$H$11*1000)+('[6]4. СН (Установленные)'!$E$11*1000)+'[6]5. Плата за УРП'!$D$6</f>
        <v>7866.0420002339906</v>
      </c>
      <c r="Q136" s="25">
        <f>SUMIFS('[6]1. Отчет АТС'!$F:$F,'[6]1. Отчет АТС'!$A:$A,$A136,'[6]1. Отчет АТС'!$B:$B,15)+'[6]2. Иные услуги'!$D$11+('[6]3. Услуги по передаче'!$H$11*1000)+('[6]4. СН (Установленные)'!$E$11*1000)+'[6]5. Плата за УРП'!$D$6</f>
        <v>7900.102000233991</v>
      </c>
      <c r="R136" s="25">
        <f>SUMIFS('[6]1. Отчет АТС'!$F:$F,'[6]1. Отчет АТС'!$A:$A,$A136,'[6]1. Отчет АТС'!$B:$B,16)+'[6]2. Иные услуги'!$D$11+('[6]3. Услуги по передаче'!$H$11*1000)+('[6]4. СН (Установленные)'!$E$11*1000)+'[6]5. Плата за УРП'!$D$6</f>
        <v>7901.6320002339908</v>
      </c>
      <c r="S136" s="25">
        <f>SUMIFS('[6]1. Отчет АТС'!$F:$F,'[6]1. Отчет АТС'!$A:$A,$A136,'[6]1. Отчет АТС'!$B:$B,17)+'[6]2. Иные услуги'!$D$11+('[6]3. Услуги по передаче'!$H$11*1000)+('[6]4. СН (Установленные)'!$E$11*1000)+'[6]5. Плата за УРП'!$D$6</f>
        <v>7863.2320002339911</v>
      </c>
      <c r="T136" s="25">
        <f>SUMIFS('[6]1. Отчет АТС'!$F:$F,'[6]1. Отчет АТС'!$A:$A,$A136,'[6]1. Отчет АТС'!$B:$B,18)+'[6]2. Иные услуги'!$D$11+('[6]3. Услуги по передаче'!$H$11*1000)+('[6]4. СН (Установленные)'!$E$11*1000)+'[6]5. Плата за УРП'!$D$6</f>
        <v>7778.6620002339914</v>
      </c>
      <c r="U136" s="25">
        <f>SUMIFS('[6]1. Отчет АТС'!$F:$F,'[6]1. Отчет АТС'!$A:$A,$A136,'[6]1. Отчет АТС'!$B:$B,19)+'[6]2. Иные услуги'!$D$11+('[6]3. Услуги по передаче'!$H$11*1000)+('[6]4. СН (Установленные)'!$E$11*1000)+'[6]5. Плата за УРП'!$D$6</f>
        <v>7755.2920002339906</v>
      </c>
      <c r="V136" s="25">
        <f>SUMIFS('[6]1. Отчет АТС'!$F:$F,'[6]1. Отчет АТС'!$A:$A,$A136,'[6]1. Отчет АТС'!$B:$B,20)+'[6]2. Иные услуги'!$D$11+('[6]3. Услуги по передаче'!$H$11*1000)+('[6]4. СН (Установленные)'!$E$11*1000)+'[6]5. Плата за УРП'!$D$6</f>
        <v>7764.8720002339905</v>
      </c>
      <c r="W136" s="25">
        <f>SUMIFS('[6]1. Отчет АТС'!$F:$F,'[6]1. Отчет АТС'!$A:$A,$A136,'[6]1. Отчет АТС'!$B:$B,21)+'[6]2. Иные услуги'!$D$11+('[6]3. Услуги по передаче'!$H$11*1000)+('[6]4. СН (Установленные)'!$E$11*1000)+'[6]5. Плата за УРП'!$D$6</f>
        <v>7767.0320002339904</v>
      </c>
      <c r="X136" s="25">
        <f>SUMIFS('[6]1. Отчет АТС'!$F:$F,'[6]1. Отчет АТС'!$A:$A,$A136,'[6]1. Отчет АТС'!$B:$B,22)+'[6]2. Иные услуги'!$D$11+('[6]3. Услуги по передаче'!$H$11*1000)+('[6]4. СН (Установленные)'!$E$11*1000)+'[6]5. Плата за УРП'!$D$6</f>
        <v>7720.4120002339914</v>
      </c>
      <c r="Y136" s="25">
        <f>SUMIFS('[6]1. Отчет АТС'!$F:$F,'[6]1. Отчет АТС'!$A:$A,$A136,'[6]1. Отчет АТС'!$B:$B,23)+'[6]2. Иные услуги'!$D$11+('[6]3. Услуги по передаче'!$H$11*1000)+('[6]4. СН (Установленные)'!$E$11*1000)+'[6]5. Плата за УРП'!$D$6</f>
        <v>7183.2920002339906</v>
      </c>
    </row>
    <row r="137" spans="1:25">
      <c r="A137" s="24">
        <v>45529</v>
      </c>
      <c r="B137" s="25">
        <f>SUMIFS('[6]1. Отчет АТС'!$F:$F,'[6]1. Отчет АТС'!$A:$A,$A137,'[6]1. Отчет АТС'!$B:$B,0)+'[6]2. Иные услуги'!$D$11+('[6]3. Услуги по передаче'!$H$11*1000)+('[6]4. СН (Установленные)'!$E$11*1000)+'[6]5. Плата за УРП'!$D$6</f>
        <v>6886.9320002339909</v>
      </c>
      <c r="C137" s="25">
        <f>SUMIFS('[6]1. Отчет АТС'!$F:$F,'[6]1. Отчет АТС'!$A:$A,$A137,'[6]1. Отчет АТС'!$B:$B,1)+'[6]2. Иные услуги'!$D$11+('[6]3. Услуги по передаче'!$H$11*1000)+('[6]4. СН (Установленные)'!$E$11*1000)+'[6]5. Плата за УРП'!$D$6</f>
        <v>6696.4520002339914</v>
      </c>
      <c r="D137" s="25">
        <f>SUMIFS('[6]1. Отчет АТС'!$F:$F,'[6]1. Отчет АТС'!$A:$A,$A137,'[6]1. Отчет АТС'!$B:$B,2)+'[6]2. Иные услуги'!$D$11+('[6]3. Услуги по передаче'!$H$11*1000)+('[6]4. СН (Установленные)'!$E$11*1000)+'[6]5. Плата за УРП'!$D$6</f>
        <v>6514.7420002339913</v>
      </c>
      <c r="E137" s="25">
        <f>SUMIFS('[6]1. Отчет АТС'!$F:$F,'[6]1. Отчет АТС'!$A:$A,$A137,'[6]1. Отчет АТС'!$B:$B,3)+'[6]2. Иные услуги'!$D$11+('[6]3. Услуги по передаче'!$H$11*1000)+('[6]4. СН (Установленные)'!$E$11*1000)+'[6]5. Плата за УРП'!$D$6</f>
        <v>5666.9720002339909</v>
      </c>
      <c r="F137" s="25">
        <f>SUMIFS('[6]1. Отчет АТС'!$F:$F,'[6]1. Отчет АТС'!$A:$A,$A137,'[6]1. Отчет АТС'!$B:$B,4)+'[6]2. Иные услуги'!$D$11+('[6]3. Услуги по передаче'!$H$11*1000)+('[6]4. СН (Установленные)'!$E$11*1000)+'[6]5. Плата за УРП'!$D$6</f>
        <v>5666.8020002339908</v>
      </c>
      <c r="G137" s="25">
        <f>SUMIFS('[6]1. Отчет АТС'!$F:$F,'[6]1. Отчет АТС'!$A:$A,$A137,'[6]1. Отчет АТС'!$B:$B,5)+'[6]2. Иные услуги'!$D$11+('[6]3. Услуги по передаче'!$H$11*1000)+('[6]4. СН (Установленные)'!$E$11*1000)+'[6]5. Плата за УРП'!$D$6</f>
        <v>6643.5320002339913</v>
      </c>
      <c r="H137" s="25">
        <f>SUMIFS('[6]1. Отчет АТС'!$F:$F,'[6]1. Отчет АТС'!$A:$A,$A137,'[6]1. Отчет АТС'!$B:$B,6)+'[6]2. Иные услуги'!$D$11+('[6]3. Услуги по передаче'!$H$11*1000)+('[6]4. СН (Установленные)'!$E$11*1000)+'[6]5. Плата за УРП'!$D$6</f>
        <v>6834.7320002339911</v>
      </c>
      <c r="I137" s="25">
        <f>SUMIFS('[6]1. Отчет АТС'!$F:$F,'[6]1. Отчет АТС'!$A:$A,$A137,'[6]1. Отчет АТС'!$B:$B,7)+'[6]2. Иные услуги'!$D$11+('[6]3. Услуги по передаче'!$H$11*1000)+('[6]4. СН (Установленные)'!$E$11*1000)+'[6]5. Плата за УРП'!$D$6</f>
        <v>7090.7920002339906</v>
      </c>
      <c r="J137" s="25">
        <f>SUMIFS('[6]1. Отчет АТС'!$F:$F,'[6]1. Отчет АТС'!$A:$A,$A137,'[6]1. Отчет АТС'!$B:$B,8)+'[6]2. Иные услуги'!$D$11+('[6]3. Услуги по передаче'!$H$11*1000)+('[6]4. СН (Установленные)'!$E$11*1000)+'[6]5. Плата за УРП'!$D$6</f>
        <v>7719.3820002339908</v>
      </c>
      <c r="K137" s="25">
        <f>SUMIFS('[6]1. Отчет АТС'!$F:$F,'[6]1. Отчет АТС'!$A:$A,$A137,'[6]1. Отчет АТС'!$B:$B,9)+'[6]2. Иные услуги'!$D$11+('[6]3. Услуги по передаче'!$H$11*1000)+('[6]4. СН (Установленные)'!$E$11*1000)+'[6]5. Плата за УРП'!$D$6</f>
        <v>7752.8320002339915</v>
      </c>
      <c r="L137" s="25">
        <f>SUMIFS('[6]1. Отчет АТС'!$F:$F,'[6]1. Отчет АТС'!$A:$A,$A137,'[6]1. Отчет АТС'!$B:$B,10)+'[6]2. Иные услуги'!$D$11+('[6]3. Услуги по передаче'!$H$11*1000)+('[6]4. СН (Установленные)'!$E$11*1000)+'[6]5. Плата за УРП'!$D$6</f>
        <v>7760.2720002339911</v>
      </c>
      <c r="M137" s="25">
        <f>SUMIFS('[6]1. Отчет АТС'!$F:$F,'[6]1. Отчет АТС'!$A:$A,$A137,'[6]1. Отчет АТС'!$B:$B,11)+'[6]2. Иные услуги'!$D$11+('[6]3. Услуги по передаче'!$H$11*1000)+('[6]4. СН (Установленные)'!$E$11*1000)+'[6]5. Плата за УРП'!$D$6</f>
        <v>7765.5420002339906</v>
      </c>
      <c r="N137" s="25">
        <f>SUMIFS('[6]1. Отчет АТС'!$F:$F,'[6]1. Отчет АТС'!$A:$A,$A137,'[6]1. Отчет АТС'!$B:$B,12)+'[6]2. Иные услуги'!$D$11+('[6]3. Услуги по передаче'!$H$11*1000)+('[6]4. СН (Установленные)'!$E$11*1000)+'[6]5. Плата за УРП'!$D$6</f>
        <v>7766.0620002339911</v>
      </c>
      <c r="O137" s="25">
        <f>SUMIFS('[6]1. Отчет АТС'!$F:$F,'[6]1. Отчет АТС'!$A:$A,$A137,'[6]1. Отчет АТС'!$B:$B,13)+'[6]2. Иные услуги'!$D$11+('[6]3. Услуги по передаче'!$H$11*1000)+('[6]4. СН (Установленные)'!$E$11*1000)+'[6]5. Плата за УРП'!$D$6</f>
        <v>7762.9720002339909</v>
      </c>
      <c r="P137" s="25">
        <f>SUMIFS('[6]1. Отчет АТС'!$F:$F,'[6]1. Отчет АТС'!$A:$A,$A137,'[6]1. Отчет АТС'!$B:$B,14)+'[6]2. Иные услуги'!$D$11+('[6]3. Услуги по передаче'!$H$11*1000)+('[6]4. СН (Установленные)'!$E$11*1000)+'[6]5. Плата за УРП'!$D$6</f>
        <v>7773.2620002339909</v>
      </c>
      <c r="Q137" s="25">
        <f>SUMIFS('[6]1. Отчет АТС'!$F:$F,'[6]1. Отчет АТС'!$A:$A,$A137,'[6]1. Отчет АТС'!$B:$B,15)+'[6]2. Иные услуги'!$D$11+('[6]3. Услуги по передаче'!$H$11*1000)+('[6]4. СН (Установленные)'!$E$11*1000)+'[6]5. Плата за УРП'!$D$6</f>
        <v>7764.3720002339905</v>
      </c>
      <c r="R137" s="25">
        <f>SUMIFS('[6]1. Отчет АТС'!$F:$F,'[6]1. Отчет АТС'!$A:$A,$A137,'[6]1. Отчет АТС'!$B:$B,16)+'[6]2. Иные услуги'!$D$11+('[6]3. Услуги по передаче'!$H$11*1000)+('[6]4. СН (Установленные)'!$E$11*1000)+'[6]5. Плата за УРП'!$D$6</f>
        <v>7765.0120002339909</v>
      </c>
      <c r="S137" s="25">
        <f>SUMIFS('[6]1. Отчет АТС'!$F:$F,'[6]1. Отчет АТС'!$A:$A,$A137,'[6]1. Отчет АТС'!$B:$B,17)+'[6]2. Иные услуги'!$D$11+('[6]3. Услуги по передаче'!$H$11*1000)+('[6]4. СН (Установленные)'!$E$11*1000)+'[6]5. Плата за УРП'!$D$6</f>
        <v>7750.4120002339914</v>
      </c>
      <c r="T137" s="25">
        <f>SUMIFS('[6]1. Отчет АТС'!$F:$F,'[6]1. Отчет АТС'!$A:$A,$A137,'[6]1. Отчет АТС'!$B:$B,18)+'[6]2. Иные услуги'!$D$11+('[6]3. Услуги по передаче'!$H$11*1000)+('[6]4. СН (Установленные)'!$E$11*1000)+'[6]5. Плата за УРП'!$D$6</f>
        <v>7740.8120002339911</v>
      </c>
      <c r="U137" s="25">
        <f>SUMIFS('[6]1. Отчет АТС'!$F:$F,'[6]1. Отчет АТС'!$A:$A,$A137,'[6]1. Отчет АТС'!$B:$B,19)+'[6]2. Иные услуги'!$D$11+('[6]3. Услуги по передаче'!$H$11*1000)+('[6]4. СН (Установленные)'!$E$11*1000)+'[6]5. Плата за УРП'!$D$6</f>
        <v>7722.7520002339916</v>
      </c>
      <c r="V137" s="25">
        <f>SUMIFS('[6]1. Отчет АТС'!$F:$F,'[6]1. Отчет АТС'!$A:$A,$A137,'[6]1. Отчет АТС'!$B:$B,20)+'[6]2. Иные услуги'!$D$11+('[6]3. Услуги по передаче'!$H$11*1000)+('[6]4. СН (Установленные)'!$E$11*1000)+'[6]5. Плата за УРП'!$D$6</f>
        <v>7732.4620002339907</v>
      </c>
      <c r="W137" s="25">
        <f>SUMIFS('[6]1. Отчет АТС'!$F:$F,'[6]1. Отчет АТС'!$A:$A,$A137,'[6]1. Отчет АТС'!$B:$B,21)+'[6]2. Иные услуги'!$D$11+('[6]3. Услуги по передаче'!$H$11*1000)+('[6]4. СН (Установленные)'!$E$11*1000)+'[6]5. Плата за УРП'!$D$6</f>
        <v>7739.352000233991</v>
      </c>
      <c r="X137" s="25">
        <f>SUMIFS('[6]1. Отчет АТС'!$F:$F,'[6]1. Отчет АТС'!$A:$A,$A137,'[6]1. Отчет АТС'!$B:$B,22)+'[6]2. Иные услуги'!$D$11+('[6]3. Услуги по передаче'!$H$11*1000)+('[6]4. СН (Установленные)'!$E$11*1000)+'[6]5. Плата за УРП'!$D$6</f>
        <v>7566.392000233991</v>
      </c>
      <c r="Y137" s="25">
        <f>SUMIFS('[6]1. Отчет АТС'!$F:$F,'[6]1. Отчет АТС'!$A:$A,$A137,'[6]1. Отчет АТС'!$B:$B,23)+'[6]2. Иные услуги'!$D$11+('[6]3. Услуги по передаче'!$H$11*1000)+('[6]4. СН (Установленные)'!$E$11*1000)+'[6]5. Плата за УРП'!$D$6</f>
        <v>7117.602000233991</v>
      </c>
    </row>
    <row r="138" spans="1:25">
      <c r="A138" s="24">
        <v>45530</v>
      </c>
      <c r="B138" s="25">
        <f>SUMIFS('[6]1. Отчет АТС'!$F:$F,'[6]1. Отчет АТС'!$A:$A,$A138,'[6]1. Отчет АТС'!$B:$B,0)+'[6]2. Иные услуги'!$D$11+('[6]3. Услуги по передаче'!$H$11*1000)+('[6]4. СН (Установленные)'!$E$11*1000)+'[6]5. Плата за УРП'!$D$6</f>
        <v>6924.1520002339912</v>
      </c>
      <c r="C138" s="25">
        <f>SUMIFS('[6]1. Отчет АТС'!$F:$F,'[6]1. Отчет АТС'!$A:$A,$A138,'[6]1. Отчет АТС'!$B:$B,1)+'[6]2. Иные услуги'!$D$11+('[6]3. Услуги по передаче'!$H$11*1000)+('[6]4. СН (Установленные)'!$E$11*1000)+'[6]5. Плата за УРП'!$D$6</f>
        <v>6694.0620002339911</v>
      </c>
      <c r="D138" s="25">
        <f>SUMIFS('[6]1. Отчет АТС'!$F:$F,'[6]1. Отчет АТС'!$A:$A,$A138,'[6]1. Отчет АТС'!$B:$B,2)+'[6]2. Иные услуги'!$D$11+('[6]3. Услуги по передаче'!$H$11*1000)+('[6]4. СН (Установленные)'!$E$11*1000)+'[6]5. Плата за УРП'!$D$6</f>
        <v>6566.4220002339907</v>
      </c>
      <c r="E138" s="25">
        <f>SUMIFS('[6]1. Отчет АТС'!$F:$F,'[6]1. Отчет АТС'!$A:$A,$A138,'[6]1. Отчет АТС'!$B:$B,3)+'[6]2. Иные услуги'!$D$11+('[6]3. Услуги по передаче'!$H$11*1000)+('[6]4. СН (Установленные)'!$E$11*1000)+'[6]5. Плата за УРП'!$D$6</f>
        <v>6491.6620002339914</v>
      </c>
      <c r="F138" s="25">
        <f>SUMIFS('[6]1. Отчет АТС'!$F:$F,'[6]1. Отчет АТС'!$A:$A,$A138,'[6]1. Отчет АТС'!$B:$B,4)+'[6]2. Иные услуги'!$D$11+('[6]3. Услуги по передаче'!$H$11*1000)+('[6]4. СН (Установленные)'!$E$11*1000)+'[6]5. Плата за УРП'!$D$6</f>
        <v>6290.0020002339907</v>
      </c>
      <c r="G138" s="25">
        <f>SUMIFS('[6]1. Отчет АТС'!$F:$F,'[6]1. Отчет АТС'!$A:$A,$A138,'[6]1. Отчет АТС'!$B:$B,5)+'[6]2. Иные услуги'!$D$11+('[6]3. Услуги по передаче'!$H$11*1000)+('[6]4. СН (Установленные)'!$E$11*1000)+'[6]5. Плата за УРП'!$D$6</f>
        <v>6727.6120002339912</v>
      </c>
      <c r="H138" s="25">
        <f>SUMIFS('[6]1. Отчет АТС'!$F:$F,'[6]1. Отчет АТС'!$A:$A,$A138,'[6]1. Отчет АТС'!$B:$B,6)+'[6]2. Иные услуги'!$D$11+('[6]3. Услуги по передаче'!$H$11*1000)+('[6]4. СН (Установленные)'!$E$11*1000)+'[6]5. Плата за УРП'!$D$6</f>
        <v>6919.7520002339916</v>
      </c>
      <c r="I138" s="25">
        <f>SUMIFS('[6]1. Отчет АТС'!$F:$F,'[6]1. Отчет АТС'!$A:$A,$A138,'[6]1. Отчет АТС'!$B:$B,7)+'[6]2. Иные услуги'!$D$11+('[6]3. Услуги по передаче'!$H$11*1000)+('[6]4. СН (Установленные)'!$E$11*1000)+'[6]5. Плата за УРП'!$D$6</f>
        <v>7182.4020002339912</v>
      </c>
      <c r="J138" s="25">
        <f>SUMIFS('[6]1. Отчет АТС'!$F:$F,'[6]1. Отчет АТС'!$A:$A,$A138,'[6]1. Отчет АТС'!$B:$B,8)+'[6]2. Иные услуги'!$D$11+('[6]3. Услуги по передаче'!$H$11*1000)+('[6]4. СН (Установленные)'!$E$11*1000)+'[6]5. Плата за УРП'!$D$6</f>
        <v>7719.9920002339913</v>
      </c>
      <c r="K138" s="25">
        <f>SUMIFS('[6]1. Отчет АТС'!$F:$F,'[6]1. Отчет АТС'!$A:$A,$A138,'[6]1. Отчет АТС'!$B:$B,9)+'[6]2. Иные услуги'!$D$11+('[6]3. Услуги по передаче'!$H$11*1000)+('[6]4. СН (Установленные)'!$E$11*1000)+'[6]5. Плата за УРП'!$D$6</f>
        <v>7761.0320002339904</v>
      </c>
      <c r="L138" s="25">
        <f>SUMIFS('[6]1. Отчет АТС'!$F:$F,'[6]1. Отчет АТС'!$A:$A,$A138,'[6]1. Отчет АТС'!$B:$B,10)+'[6]2. Иные услуги'!$D$11+('[6]3. Услуги по передаче'!$H$11*1000)+('[6]4. СН (Установленные)'!$E$11*1000)+'[6]5. Плата за УРП'!$D$6</f>
        <v>7765.9820002339911</v>
      </c>
      <c r="M138" s="25">
        <f>SUMIFS('[6]1. Отчет АТС'!$F:$F,'[6]1. Отчет АТС'!$A:$A,$A138,'[6]1. Отчет АТС'!$B:$B,11)+'[6]2. Иные услуги'!$D$11+('[6]3. Услуги по передаче'!$H$11*1000)+('[6]4. СН (Установленные)'!$E$11*1000)+'[6]5. Плата за УРП'!$D$6</f>
        <v>7757.2520002339916</v>
      </c>
      <c r="N138" s="25">
        <f>SUMIFS('[6]1. Отчет АТС'!$F:$F,'[6]1. Отчет АТС'!$A:$A,$A138,'[6]1. Отчет АТС'!$B:$B,12)+'[6]2. Иные услуги'!$D$11+('[6]3. Услуги по передаче'!$H$11*1000)+('[6]4. СН (Установленные)'!$E$11*1000)+'[6]5. Плата за УРП'!$D$6</f>
        <v>7753.642000233991</v>
      </c>
      <c r="O138" s="25">
        <f>SUMIFS('[6]1. Отчет АТС'!$F:$F,'[6]1. Отчет АТС'!$A:$A,$A138,'[6]1. Отчет АТС'!$B:$B,13)+'[6]2. Иные услуги'!$D$11+('[6]3. Услуги по передаче'!$H$11*1000)+('[6]4. СН (Установленные)'!$E$11*1000)+'[6]5. Плата за УРП'!$D$6</f>
        <v>7746.0220002339911</v>
      </c>
      <c r="P138" s="25">
        <f>SUMIFS('[6]1. Отчет АТС'!$F:$F,'[6]1. Отчет АТС'!$A:$A,$A138,'[6]1. Отчет АТС'!$B:$B,14)+'[6]2. Иные услуги'!$D$11+('[6]3. Услуги по передаче'!$H$11*1000)+('[6]4. СН (Установленные)'!$E$11*1000)+'[6]5. Плата за УРП'!$D$6</f>
        <v>7762.1620002339914</v>
      </c>
      <c r="Q138" s="25">
        <f>SUMIFS('[6]1. Отчет АТС'!$F:$F,'[6]1. Отчет АТС'!$A:$A,$A138,'[6]1. Отчет АТС'!$B:$B,15)+'[6]2. Иные услуги'!$D$11+('[6]3. Услуги по передаче'!$H$11*1000)+('[6]4. СН (Установленные)'!$E$11*1000)+'[6]5. Плата за УРП'!$D$6</f>
        <v>7753.4220002339907</v>
      </c>
      <c r="R138" s="25">
        <f>SUMIFS('[6]1. Отчет АТС'!$F:$F,'[6]1. Отчет АТС'!$A:$A,$A138,'[6]1. Отчет АТС'!$B:$B,16)+'[6]2. Иные услуги'!$D$11+('[6]3. Услуги по передаче'!$H$11*1000)+('[6]4. СН (Установленные)'!$E$11*1000)+'[6]5. Плата за УРП'!$D$6</f>
        <v>7754.102000233991</v>
      </c>
      <c r="S138" s="25">
        <f>SUMIFS('[6]1. Отчет АТС'!$F:$F,'[6]1. Отчет АТС'!$A:$A,$A138,'[6]1. Отчет АТС'!$B:$B,17)+'[6]2. Иные услуги'!$D$11+('[6]3. Услуги по передаче'!$H$11*1000)+('[6]4. СН (Установленные)'!$E$11*1000)+'[6]5. Плата за УРП'!$D$6</f>
        <v>7758.4620002339907</v>
      </c>
      <c r="T138" s="25">
        <f>SUMIFS('[6]1. Отчет АТС'!$F:$F,'[6]1. Отчет АТС'!$A:$A,$A138,'[6]1. Отчет АТС'!$B:$B,18)+'[6]2. Иные услуги'!$D$11+('[6]3. Услуги по передаче'!$H$11*1000)+('[6]4. СН (Установленные)'!$E$11*1000)+'[6]5. Плата за УРП'!$D$6</f>
        <v>7756.9020002339912</v>
      </c>
      <c r="U138" s="25">
        <f>SUMIFS('[6]1. Отчет АТС'!$F:$F,'[6]1. Отчет АТС'!$A:$A,$A138,'[6]1. Отчет АТС'!$B:$B,19)+'[6]2. Иные услуги'!$D$11+('[6]3. Услуги по передаче'!$H$11*1000)+('[6]4. СН (Установленные)'!$E$11*1000)+'[6]5. Плата за УРП'!$D$6</f>
        <v>7745.6120002339903</v>
      </c>
      <c r="V138" s="25">
        <f>SUMIFS('[6]1. Отчет АТС'!$F:$F,'[6]1. Отчет АТС'!$A:$A,$A138,'[6]1. Отчет АТС'!$B:$B,20)+'[6]2. Иные услуги'!$D$11+('[6]3. Услуги по передаче'!$H$11*1000)+('[6]4. СН (Установленные)'!$E$11*1000)+'[6]5. Плата за УРП'!$D$6</f>
        <v>7748.9420002339903</v>
      </c>
      <c r="W138" s="25">
        <f>SUMIFS('[6]1. Отчет АТС'!$F:$F,'[6]1. Отчет АТС'!$A:$A,$A138,'[6]1. Отчет АТС'!$B:$B,21)+'[6]2. Иные услуги'!$D$11+('[6]3. Услуги по передаче'!$H$11*1000)+('[6]4. СН (Установленные)'!$E$11*1000)+'[6]5. Плата за УРП'!$D$6</f>
        <v>7746.892000233991</v>
      </c>
      <c r="X138" s="25">
        <f>SUMIFS('[6]1. Отчет АТС'!$F:$F,'[6]1. Отчет АТС'!$A:$A,$A138,'[6]1. Отчет АТС'!$B:$B,22)+'[6]2. Иные услуги'!$D$11+('[6]3. Услуги по передаче'!$H$11*1000)+('[6]4. СН (Установленные)'!$E$11*1000)+'[6]5. Плата за УРП'!$D$6</f>
        <v>7707.8720002339905</v>
      </c>
      <c r="Y138" s="25">
        <f>SUMIFS('[6]1. Отчет АТС'!$F:$F,'[6]1. Отчет АТС'!$A:$A,$A138,'[6]1. Отчет АТС'!$B:$B,23)+'[6]2. Иные услуги'!$D$11+('[6]3. Услуги по передаче'!$H$11*1000)+('[6]4. СН (Установленные)'!$E$11*1000)+'[6]5. Плата за УРП'!$D$6</f>
        <v>7198.9020002339912</v>
      </c>
    </row>
    <row r="139" spans="1:25">
      <c r="A139" s="24">
        <v>45531</v>
      </c>
      <c r="B139" s="25">
        <f>SUMIFS('[6]1. Отчет АТС'!$F:$F,'[6]1. Отчет АТС'!$A:$A,$A139,'[6]1. Отчет АТС'!$B:$B,0)+'[6]2. Иные услуги'!$D$11+('[6]3. Услуги по передаче'!$H$11*1000)+('[6]4. СН (Установленные)'!$E$11*1000)+'[6]5. Плата за УРП'!$D$6</f>
        <v>6951.5720002339913</v>
      </c>
      <c r="C139" s="25">
        <f>SUMIFS('[6]1. Отчет АТС'!$F:$F,'[6]1. Отчет АТС'!$A:$A,$A139,'[6]1. Отчет АТС'!$B:$B,1)+'[6]2. Иные услуги'!$D$11+('[6]3. Услуги по передаче'!$H$11*1000)+('[6]4. СН (Установленные)'!$E$11*1000)+'[6]5. Плата за УРП'!$D$6</f>
        <v>6690.1220002339915</v>
      </c>
      <c r="D139" s="25">
        <f>SUMIFS('[6]1. Отчет АТС'!$F:$F,'[6]1. Отчет АТС'!$A:$A,$A139,'[6]1. Отчет АТС'!$B:$B,2)+'[6]2. Иные услуги'!$D$11+('[6]3. Услуги по передаче'!$H$11*1000)+('[6]4. СН (Установленные)'!$E$11*1000)+'[6]5. Плата за УРП'!$D$6</f>
        <v>6568.5120002339909</v>
      </c>
      <c r="E139" s="25">
        <f>SUMIFS('[6]1. Отчет АТС'!$F:$F,'[6]1. Отчет АТС'!$A:$A,$A139,'[6]1. Отчет АТС'!$B:$B,3)+'[6]2. Иные услуги'!$D$11+('[6]3. Услуги по передаче'!$H$11*1000)+('[6]4. СН (Установленные)'!$E$11*1000)+'[6]5. Плата за УРП'!$D$6</f>
        <v>6494.4220002339907</v>
      </c>
      <c r="F139" s="25">
        <f>SUMIFS('[6]1. Отчет АТС'!$F:$F,'[6]1. Отчет АТС'!$A:$A,$A139,'[6]1. Отчет АТС'!$B:$B,4)+'[6]2. Иные услуги'!$D$11+('[6]3. Услуги по передаче'!$H$11*1000)+('[6]4. СН (Установленные)'!$E$11*1000)+'[6]5. Плата за УРП'!$D$6</f>
        <v>6487.1620002339914</v>
      </c>
      <c r="G139" s="25">
        <f>SUMIFS('[6]1. Отчет АТС'!$F:$F,'[6]1. Отчет АТС'!$A:$A,$A139,'[6]1. Отчет АТС'!$B:$B,5)+'[6]2. Иные услуги'!$D$11+('[6]3. Услуги по передаче'!$H$11*1000)+('[6]4. СН (Установленные)'!$E$11*1000)+'[6]5. Плата за УРП'!$D$6</f>
        <v>6749.3820002339908</v>
      </c>
      <c r="H139" s="25">
        <f>SUMIFS('[6]1. Отчет АТС'!$F:$F,'[6]1. Отчет АТС'!$A:$A,$A139,'[6]1. Отчет АТС'!$B:$B,6)+'[6]2. Иные услуги'!$D$11+('[6]3. Услуги по передаче'!$H$11*1000)+('[6]4. СН (Установленные)'!$E$11*1000)+'[6]5. Плата за УРП'!$D$6</f>
        <v>6937.1720002339916</v>
      </c>
      <c r="I139" s="25">
        <f>SUMIFS('[6]1. Отчет АТС'!$F:$F,'[6]1. Отчет АТС'!$A:$A,$A139,'[6]1. Отчет АТС'!$B:$B,7)+'[6]2. Иные услуги'!$D$11+('[6]3. Услуги по передаче'!$H$11*1000)+('[6]4. СН (Установленные)'!$E$11*1000)+'[6]5. Плата за УРП'!$D$6</f>
        <v>7223.0520002339908</v>
      </c>
      <c r="J139" s="25">
        <f>SUMIFS('[6]1. Отчет АТС'!$F:$F,'[6]1. Отчет АТС'!$A:$A,$A139,'[6]1. Отчет АТС'!$B:$B,8)+'[6]2. Иные услуги'!$D$11+('[6]3. Услуги по передаче'!$H$11*1000)+('[6]4. СН (Установленные)'!$E$11*1000)+'[6]5. Плата за УРП'!$D$6</f>
        <v>7750.2820002339904</v>
      </c>
      <c r="K139" s="25">
        <f>SUMIFS('[6]1. Отчет АТС'!$F:$F,'[6]1. Отчет АТС'!$A:$A,$A139,'[6]1. Отчет АТС'!$B:$B,9)+'[6]2. Иные услуги'!$D$11+('[6]3. Услуги по передаче'!$H$11*1000)+('[6]4. СН (Установленные)'!$E$11*1000)+'[6]5. Плата за УРП'!$D$6</f>
        <v>7800.8820002339908</v>
      </c>
      <c r="L139" s="25">
        <f>SUMIFS('[6]1. Отчет АТС'!$F:$F,'[6]1. Отчет АТС'!$A:$A,$A139,'[6]1. Отчет АТС'!$B:$B,10)+'[6]2. Иные услуги'!$D$11+('[6]3. Услуги по передаче'!$H$11*1000)+('[6]4. СН (Установленные)'!$E$11*1000)+'[6]5. Плата за УРП'!$D$6</f>
        <v>7797.2020002339905</v>
      </c>
      <c r="M139" s="25">
        <f>SUMIFS('[6]1. Отчет АТС'!$F:$F,'[6]1. Отчет АТС'!$A:$A,$A139,'[6]1. Отчет АТС'!$B:$B,11)+'[6]2. Иные услуги'!$D$11+('[6]3. Услуги по передаче'!$H$11*1000)+('[6]4. СН (Установленные)'!$E$11*1000)+'[6]5. Плата за УРП'!$D$6</f>
        <v>7791.5120002339909</v>
      </c>
      <c r="N139" s="25">
        <f>SUMIFS('[6]1. Отчет АТС'!$F:$F,'[6]1. Отчет АТС'!$A:$A,$A139,'[6]1. Отчет АТС'!$B:$B,12)+'[6]2. Иные услуги'!$D$11+('[6]3. Услуги по передаче'!$H$11*1000)+('[6]4. СН (Установленные)'!$E$11*1000)+'[6]5. Плата за УРП'!$D$6</f>
        <v>7786.6920002339903</v>
      </c>
      <c r="O139" s="25">
        <f>SUMIFS('[6]1. Отчет АТС'!$F:$F,'[6]1. Отчет АТС'!$A:$A,$A139,'[6]1. Отчет АТС'!$B:$B,13)+'[6]2. Иные услуги'!$D$11+('[6]3. Услуги по передаче'!$H$11*1000)+('[6]4. СН (Установленные)'!$E$11*1000)+'[6]5. Плата за УРП'!$D$6</f>
        <v>7786.8120002339911</v>
      </c>
      <c r="P139" s="25">
        <f>SUMIFS('[6]1. Отчет АТС'!$F:$F,'[6]1. Отчет АТС'!$A:$A,$A139,'[6]1. Отчет АТС'!$B:$B,14)+'[6]2. Иные услуги'!$D$11+('[6]3. Услуги по передаче'!$H$11*1000)+('[6]4. СН (Установленные)'!$E$11*1000)+'[6]5. Плата за УРП'!$D$6</f>
        <v>7842.9120002339914</v>
      </c>
      <c r="Q139" s="25">
        <f>SUMIFS('[6]1. Отчет АТС'!$F:$F,'[6]1. Отчет АТС'!$A:$A,$A139,'[6]1. Отчет АТС'!$B:$B,15)+'[6]2. Иные услуги'!$D$11+('[6]3. Услуги по передаче'!$H$11*1000)+('[6]4. СН (Установленные)'!$E$11*1000)+'[6]5. Плата за УРП'!$D$6</f>
        <v>7870.9020002339912</v>
      </c>
      <c r="R139" s="25">
        <f>SUMIFS('[6]1. Отчет АТС'!$F:$F,'[6]1. Отчет АТС'!$A:$A,$A139,'[6]1. Отчет АТС'!$B:$B,16)+'[6]2. Иные услуги'!$D$11+('[6]3. Услуги по передаче'!$H$11*1000)+('[6]4. СН (Установленные)'!$E$11*1000)+'[6]5. Плата за УРП'!$D$6</f>
        <v>7865.3620002339903</v>
      </c>
      <c r="S139" s="25">
        <f>SUMIFS('[6]1. Отчет АТС'!$F:$F,'[6]1. Отчет АТС'!$A:$A,$A139,'[6]1. Отчет АТС'!$B:$B,17)+'[6]2. Иные услуги'!$D$11+('[6]3. Услуги по передаче'!$H$11*1000)+('[6]4. СН (Установленные)'!$E$11*1000)+'[6]5. Плата за УРП'!$D$6</f>
        <v>7849.4120002339914</v>
      </c>
      <c r="T139" s="25">
        <f>SUMIFS('[6]1. Отчет АТС'!$F:$F,'[6]1. Отчет АТС'!$A:$A,$A139,'[6]1. Отчет АТС'!$B:$B,18)+'[6]2. Иные услуги'!$D$11+('[6]3. Услуги по передаче'!$H$11*1000)+('[6]4. СН (Установленные)'!$E$11*1000)+'[6]5. Плата за УРП'!$D$6</f>
        <v>7773.7820002339904</v>
      </c>
      <c r="U139" s="25">
        <f>SUMIFS('[6]1. Отчет АТС'!$F:$F,'[6]1. Отчет АТС'!$A:$A,$A139,'[6]1. Отчет АТС'!$B:$B,19)+'[6]2. Иные услуги'!$D$11+('[6]3. Услуги по передаче'!$H$11*1000)+('[6]4. СН (Установленные)'!$E$11*1000)+'[6]5. Плата за УРП'!$D$6</f>
        <v>7739.0920002339908</v>
      </c>
      <c r="V139" s="25">
        <f>SUMIFS('[6]1. Отчет АТС'!$F:$F,'[6]1. Отчет АТС'!$A:$A,$A139,'[6]1. Отчет АТС'!$B:$B,20)+'[6]2. Иные услуги'!$D$11+('[6]3. Услуги по передаче'!$H$11*1000)+('[6]4. СН (Установленные)'!$E$11*1000)+'[6]5. Плата за УРП'!$D$6</f>
        <v>7740.8720002339905</v>
      </c>
      <c r="W139" s="25">
        <f>SUMIFS('[6]1. Отчет АТС'!$F:$F,'[6]1. Отчет АТС'!$A:$A,$A139,'[6]1. Отчет АТС'!$B:$B,21)+'[6]2. Иные услуги'!$D$11+('[6]3. Услуги по передаче'!$H$11*1000)+('[6]4. СН (Установленные)'!$E$11*1000)+'[6]5. Плата за УРП'!$D$6</f>
        <v>7734.5120002339909</v>
      </c>
      <c r="X139" s="25">
        <f>SUMIFS('[6]1. Отчет АТС'!$F:$F,'[6]1. Отчет АТС'!$A:$A,$A139,'[6]1. Отчет АТС'!$B:$B,22)+'[6]2. Иные услуги'!$D$11+('[6]3. Услуги по передаче'!$H$11*1000)+('[6]4. СН (Установленные)'!$E$11*1000)+'[6]5. Плата за УРП'!$D$6</f>
        <v>7706.5220002339911</v>
      </c>
      <c r="Y139" s="25">
        <f>SUMIFS('[6]1. Отчет АТС'!$F:$F,'[6]1. Отчет АТС'!$A:$A,$A139,'[6]1. Отчет АТС'!$B:$B,23)+'[6]2. Иные услуги'!$D$11+('[6]3. Услуги по передаче'!$H$11*1000)+('[6]4. СН (Установленные)'!$E$11*1000)+'[6]5. Плата за УРП'!$D$6</f>
        <v>7262.7620002339909</v>
      </c>
    </row>
    <row r="140" spans="1:25">
      <c r="A140" s="24">
        <v>45532</v>
      </c>
      <c r="B140" s="25">
        <f>SUMIFS('[6]1. Отчет АТС'!$F:$F,'[6]1. Отчет АТС'!$A:$A,$A140,'[6]1. Отчет АТС'!$B:$B,0)+'[6]2. Иные услуги'!$D$11+('[6]3. Услуги по передаче'!$H$11*1000)+('[6]4. СН (Установленные)'!$E$11*1000)+'[6]5. Плата за УРП'!$D$6</f>
        <v>6953.5620002339911</v>
      </c>
      <c r="C140" s="25">
        <f>SUMIFS('[6]1. Отчет АТС'!$F:$F,'[6]1. Отчет АТС'!$A:$A,$A140,'[6]1. Отчет АТС'!$B:$B,1)+'[6]2. Иные услуги'!$D$11+('[6]3. Услуги по передаче'!$H$11*1000)+('[6]4. СН (Установленные)'!$E$11*1000)+'[6]5. Плата за УРП'!$D$6</f>
        <v>6670.4320002339909</v>
      </c>
      <c r="D140" s="25">
        <f>SUMIFS('[6]1. Отчет АТС'!$F:$F,'[6]1. Отчет АТС'!$A:$A,$A140,'[6]1. Отчет АТС'!$B:$B,2)+'[6]2. Иные услуги'!$D$11+('[6]3. Услуги по передаче'!$H$11*1000)+('[6]4. СН (Установленные)'!$E$11*1000)+'[6]5. Плата за УРП'!$D$6</f>
        <v>6498.1820002339909</v>
      </c>
      <c r="E140" s="25">
        <f>SUMIFS('[6]1. Отчет АТС'!$F:$F,'[6]1. Отчет АТС'!$A:$A,$A140,'[6]1. Отчет АТС'!$B:$B,3)+'[6]2. Иные услуги'!$D$11+('[6]3. Услуги по передаче'!$H$11*1000)+('[6]4. СН (Установленные)'!$E$11*1000)+'[6]5. Плата за УРП'!$D$6</f>
        <v>5667.5720002339913</v>
      </c>
      <c r="F140" s="25">
        <f>SUMIFS('[6]1. Отчет АТС'!$F:$F,'[6]1. Отчет АТС'!$A:$A,$A140,'[6]1. Отчет АТС'!$B:$B,4)+'[6]2. Иные услуги'!$D$11+('[6]3. Услуги по передаче'!$H$11*1000)+('[6]4. СН (Установленные)'!$E$11*1000)+'[6]5. Плата за УРП'!$D$6</f>
        <v>5666.852000233991</v>
      </c>
      <c r="G140" s="25">
        <f>SUMIFS('[6]1. Отчет АТС'!$F:$F,'[6]1. Отчет АТС'!$A:$A,$A140,'[6]1. Отчет АТС'!$B:$B,5)+'[6]2. Иные услуги'!$D$11+('[6]3. Услуги по передаче'!$H$11*1000)+('[6]4. СН (Установленные)'!$E$11*1000)+'[6]5. Плата за УРП'!$D$6</f>
        <v>6620.2220002339909</v>
      </c>
      <c r="H140" s="25">
        <f>SUMIFS('[6]1. Отчет АТС'!$F:$F,'[6]1. Отчет АТС'!$A:$A,$A140,'[6]1. Отчет АТС'!$B:$B,6)+'[6]2. Иные услуги'!$D$11+('[6]3. Услуги по передаче'!$H$11*1000)+('[6]4. СН (Установленные)'!$E$11*1000)+'[6]5. Плата за УРП'!$D$6</f>
        <v>6835.9020002339912</v>
      </c>
      <c r="I140" s="25">
        <f>SUMIFS('[6]1. Отчет АТС'!$F:$F,'[6]1. Отчет АТС'!$A:$A,$A140,'[6]1. Отчет АТС'!$B:$B,7)+'[6]2. Иные услуги'!$D$11+('[6]3. Услуги по передаче'!$H$11*1000)+('[6]4. СН (Установленные)'!$E$11*1000)+'[6]5. Плата за УРП'!$D$6</f>
        <v>7174.0720002339913</v>
      </c>
      <c r="J140" s="25">
        <f>SUMIFS('[6]1. Отчет АТС'!$F:$F,'[6]1. Отчет АТС'!$A:$A,$A140,'[6]1. Отчет АТС'!$B:$B,8)+'[6]2. Иные услуги'!$D$11+('[6]3. Услуги по передаче'!$H$11*1000)+('[6]4. СН (Установленные)'!$E$11*1000)+'[6]5. Плата за УРП'!$D$6</f>
        <v>7736.1120002339903</v>
      </c>
      <c r="K140" s="25">
        <f>SUMIFS('[6]1. Отчет АТС'!$F:$F,'[6]1. Отчет АТС'!$A:$A,$A140,'[6]1. Отчет АТС'!$B:$B,9)+'[6]2. Иные услуги'!$D$11+('[6]3. Услуги по передаче'!$H$11*1000)+('[6]4. СН (Установленные)'!$E$11*1000)+'[6]5. Плата за УРП'!$D$6</f>
        <v>7924.5220002339911</v>
      </c>
      <c r="L140" s="25">
        <f>SUMIFS('[6]1. Отчет АТС'!$F:$F,'[6]1. Отчет АТС'!$A:$A,$A140,'[6]1. Отчет АТС'!$B:$B,10)+'[6]2. Иные услуги'!$D$11+('[6]3. Услуги по передаче'!$H$11*1000)+('[6]4. СН (Установленные)'!$E$11*1000)+'[6]5. Плата за УРП'!$D$6</f>
        <v>7919.8720002339905</v>
      </c>
      <c r="M140" s="25">
        <f>SUMIFS('[6]1. Отчет АТС'!$F:$F,'[6]1. Отчет АТС'!$A:$A,$A140,'[6]1. Отчет АТС'!$B:$B,11)+'[6]2. Иные услуги'!$D$11+('[6]3. Услуги по передаче'!$H$11*1000)+('[6]4. СН (Установленные)'!$E$11*1000)+'[6]5. Плата за УРП'!$D$6</f>
        <v>7942.6620002339914</v>
      </c>
      <c r="N140" s="25">
        <f>SUMIFS('[6]1. Отчет АТС'!$F:$F,'[6]1. Отчет АТС'!$A:$A,$A140,'[6]1. Отчет АТС'!$B:$B,12)+'[6]2. Иные услуги'!$D$11+('[6]3. Услуги по передаче'!$H$11*1000)+('[6]4. СН (Установленные)'!$E$11*1000)+'[6]5. Плата за УРП'!$D$6</f>
        <v>7896.1620002339914</v>
      </c>
      <c r="O140" s="25">
        <f>SUMIFS('[6]1. Отчет АТС'!$F:$F,'[6]1. Отчет АТС'!$A:$A,$A140,'[6]1. Отчет АТС'!$B:$B,13)+'[6]2. Иные услуги'!$D$11+('[6]3. Услуги по передаче'!$H$11*1000)+('[6]4. СН (Установленные)'!$E$11*1000)+'[6]5. Плата за УРП'!$D$6</f>
        <v>7975.3420002339908</v>
      </c>
      <c r="P140" s="25">
        <f>SUMIFS('[6]1. Отчет АТС'!$F:$F,'[6]1. Отчет АТС'!$A:$A,$A140,'[6]1. Отчет АТС'!$B:$B,14)+'[6]2. Иные услуги'!$D$11+('[6]3. Услуги по передаче'!$H$11*1000)+('[6]4. СН (Установленные)'!$E$11*1000)+'[6]5. Плата за УРП'!$D$6</f>
        <v>7984.6320002339908</v>
      </c>
      <c r="Q140" s="25">
        <f>SUMIFS('[6]1. Отчет АТС'!$F:$F,'[6]1. Отчет АТС'!$A:$A,$A140,'[6]1. Отчет АТС'!$B:$B,15)+'[6]2. Иные услуги'!$D$11+('[6]3. Услуги по передаче'!$H$11*1000)+('[6]4. СН (Установленные)'!$E$11*1000)+'[6]5. Плата за УРП'!$D$6</f>
        <v>7993.5820002339915</v>
      </c>
      <c r="R140" s="25">
        <f>SUMIFS('[6]1. Отчет АТС'!$F:$F,'[6]1. Отчет АТС'!$A:$A,$A140,'[6]1. Отчет АТС'!$B:$B,16)+'[6]2. Иные услуги'!$D$11+('[6]3. Услуги по передаче'!$H$11*1000)+('[6]4. СН (Установленные)'!$E$11*1000)+'[6]5. Плата за УРП'!$D$6</f>
        <v>8006.3420002339908</v>
      </c>
      <c r="S140" s="25">
        <f>SUMIFS('[6]1. Отчет АТС'!$F:$F,'[6]1. Отчет АТС'!$A:$A,$A140,'[6]1. Отчет АТС'!$B:$B,17)+'[6]2. Иные услуги'!$D$11+('[6]3. Услуги по передаче'!$H$11*1000)+('[6]4. СН (Установленные)'!$E$11*1000)+'[6]5. Плата за УРП'!$D$6</f>
        <v>7986.5920002339908</v>
      </c>
      <c r="T140" s="25">
        <f>SUMIFS('[6]1. Отчет АТС'!$F:$F,'[6]1. Отчет АТС'!$A:$A,$A140,'[6]1. Отчет АТС'!$B:$B,18)+'[6]2. Иные услуги'!$D$11+('[6]3. Услуги по передаче'!$H$11*1000)+('[6]4. СН (Установленные)'!$E$11*1000)+'[6]5. Плата за УРП'!$D$6</f>
        <v>7956.2020002339905</v>
      </c>
      <c r="U140" s="25">
        <f>SUMIFS('[6]1. Отчет АТС'!$F:$F,'[6]1. Отчет АТС'!$A:$A,$A140,'[6]1. Отчет АТС'!$B:$B,19)+'[6]2. Иные услуги'!$D$11+('[6]3. Услуги по передаче'!$H$11*1000)+('[6]4. СН (Установленные)'!$E$11*1000)+'[6]5. Плата за УРП'!$D$6</f>
        <v>7850.4820002339911</v>
      </c>
      <c r="V140" s="25">
        <f>SUMIFS('[6]1. Отчет АТС'!$F:$F,'[6]1. Отчет АТС'!$A:$A,$A140,'[6]1. Отчет АТС'!$B:$B,20)+'[6]2. Иные услуги'!$D$11+('[6]3. Услуги по передаче'!$H$11*1000)+('[6]4. СН (Установленные)'!$E$11*1000)+'[6]5. Плата за УРП'!$D$6</f>
        <v>7857.5920002339908</v>
      </c>
      <c r="W140" s="25">
        <f>SUMIFS('[6]1. Отчет АТС'!$F:$F,'[6]1. Отчет АТС'!$A:$A,$A140,'[6]1. Отчет АТС'!$B:$B,21)+'[6]2. Иные услуги'!$D$11+('[6]3. Услуги по передаче'!$H$11*1000)+('[6]4. СН (Установленные)'!$E$11*1000)+'[6]5. Плата за УРП'!$D$6</f>
        <v>7842.9320002339909</v>
      </c>
      <c r="X140" s="25">
        <f>SUMIFS('[6]1. Отчет АТС'!$F:$F,'[6]1. Отчет АТС'!$A:$A,$A140,'[6]1. Отчет АТС'!$B:$B,22)+'[6]2. Иные услуги'!$D$11+('[6]3. Услуги по передаче'!$H$11*1000)+('[6]4. СН (Установленные)'!$E$11*1000)+'[6]5. Плата за УРП'!$D$6</f>
        <v>7704.602000233991</v>
      </c>
      <c r="Y140" s="25">
        <f>SUMIFS('[6]1. Отчет АТС'!$F:$F,'[6]1. Отчет АТС'!$A:$A,$A140,'[6]1. Отчет АТС'!$B:$B,23)+'[6]2. Иные услуги'!$D$11+('[6]3. Услуги по передаче'!$H$11*1000)+('[6]4. СН (Установленные)'!$E$11*1000)+'[6]5. Плата за УРП'!$D$6</f>
        <v>7160.3220002339913</v>
      </c>
    </row>
    <row r="141" spans="1:25">
      <c r="A141" s="24">
        <v>45533</v>
      </c>
      <c r="B141" s="25">
        <f>SUMIFS('[6]1. Отчет АТС'!$F:$F,'[6]1. Отчет АТС'!$A:$A,$A141,'[6]1. Отчет АТС'!$B:$B,0)+'[6]2. Иные услуги'!$D$11+('[6]3. Услуги по передаче'!$H$11*1000)+('[6]4. СН (Установленные)'!$E$11*1000)+'[6]5. Плата за УРП'!$D$6</f>
        <v>7017.892000233991</v>
      </c>
      <c r="C141" s="25">
        <f>SUMIFS('[6]1. Отчет АТС'!$F:$F,'[6]1. Отчет АТС'!$A:$A,$A141,'[6]1. Отчет АТС'!$B:$B,1)+'[6]2. Иные услуги'!$D$11+('[6]3. Услуги по передаче'!$H$11*1000)+('[6]4. СН (Установленные)'!$E$11*1000)+'[6]5. Плата за УРП'!$D$6</f>
        <v>6848.9220002339916</v>
      </c>
      <c r="D141" s="25">
        <f>SUMIFS('[6]1. Отчет АТС'!$F:$F,'[6]1. Отчет АТС'!$A:$A,$A141,'[6]1. Отчет АТС'!$B:$B,2)+'[6]2. Иные услуги'!$D$11+('[6]3. Услуги по передаче'!$H$11*1000)+('[6]4. СН (Установленные)'!$E$11*1000)+'[6]5. Плата за УРП'!$D$6</f>
        <v>6768.3120002339911</v>
      </c>
      <c r="E141" s="25">
        <f>SUMIFS('[6]1. Отчет АТС'!$F:$F,'[6]1. Отчет АТС'!$A:$A,$A141,'[6]1. Отчет АТС'!$B:$B,3)+'[6]2. Иные услуги'!$D$11+('[6]3. Услуги по передаче'!$H$11*1000)+('[6]4. СН (Установленные)'!$E$11*1000)+'[6]5. Плата за УРП'!$D$6</f>
        <v>6666.5720002339913</v>
      </c>
      <c r="F141" s="25">
        <f>SUMIFS('[6]1. Отчет АТС'!$F:$F,'[6]1. Отчет АТС'!$A:$A,$A141,'[6]1. Отчет АТС'!$B:$B,4)+'[6]2. Иные услуги'!$D$11+('[6]3. Услуги по передаче'!$H$11*1000)+('[6]4. СН (Установленные)'!$E$11*1000)+'[6]5. Плата за УРП'!$D$6</f>
        <v>6594.9820002339911</v>
      </c>
      <c r="G141" s="25">
        <f>SUMIFS('[6]1. Отчет АТС'!$F:$F,'[6]1. Отчет АТС'!$A:$A,$A141,'[6]1. Отчет АТС'!$B:$B,5)+'[6]2. Иные услуги'!$D$11+('[6]3. Услуги по передаче'!$H$11*1000)+('[6]4. СН (Установленные)'!$E$11*1000)+'[6]5. Плата за УРП'!$D$6</f>
        <v>6711.1720002339916</v>
      </c>
      <c r="H141" s="25">
        <f>SUMIFS('[6]1. Отчет АТС'!$F:$F,'[6]1. Отчет АТС'!$A:$A,$A141,'[6]1. Отчет АТС'!$B:$B,6)+'[6]2. Иные услуги'!$D$11+('[6]3. Услуги по передаче'!$H$11*1000)+('[6]4. СН (Установленные)'!$E$11*1000)+'[6]5. Плата за УРП'!$D$6</f>
        <v>6781.392000233991</v>
      </c>
      <c r="I141" s="25">
        <f>SUMIFS('[6]1. Отчет АТС'!$F:$F,'[6]1. Отчет АТС'!$A:$A,$A141,'[6]1. Отчет АТС'!$B:$B,7)+'[6]2. Иные услуги'!$D$11+('[6]3. Услуги по передаче'!$H$11*1000)+('[6]4. СН (Установленные)'!$E$11*1000)+'[6]5. Плата за УРП'!$D$6</f>
        <v>7053.4020002339912</v>
      </c>
      <c r="J141" s="25">
        <f>SUMIFS('[6]1. Отчет АТС'!$F:$F,'[6]1. Отчет АТС'!$A:$A,$A141,'[6]1. Отчет АТС'!$B:$B,8)+'[6]2. Иные услуги'!$D$11+('[6]3. Услуги по передаче'!$H$11*1000)+('[6]4. СН (Установленные)'!$E$11*1000)+'[6]5. Плата за УРП'!$D$6</f>
        <v>7574.7420002339913</v>
      </c>
      <c r="K141" s="25">
        <f>SUMIFS('[6]1. Отчет АТС'!$F:$F,'[6]1. Отчет АТС'!$A:$A,$A141,'[6]1. Отчет АТС'!$B:$B,9)+'[6]2. Иные услуги'!$D$11+('[6]3. Услуги по передаче'!$H$11*1000)+('[6]4. СН (Установленные)'!$E$11*1000)+'[6]5. Плата за УРП'!$D$6</f>
        <v>7799.8420002339908</v>
      </c>
      <c r="L141" s="25">
        <f>SUMIFS('[6]1. Отчет АТС'!$F:$F,'[6]1. Отчет АТС'!$A:$A,$A141,'[6]1. Отчет АТС'!$B:$B,10)+'[6]2. Иные услуги'!$D$11+('[6]3. Услуги по передаче'!$H$11*1000)+('[6]4. СН (Установленные)'!$E$11*1000)+'[6]5. Плата за УРП'!$D$6</f>
        <v>7836.6120002339903</v>
      </c>
      <c r="M141" s="25">
        <f>SUMIFS('[6]1. Отчет АТС'!$F:$F,'[6]1. Отчет АТС'!$A:$A,$A141,'[6]1. Отчет АТС'!$B:$B,11)+'[6]2. Иные услуги'!$D$11+('[6]3. Услуги по передаче'!$H$11*1000)+('[6]4. СН (Установленные)'!$E$11*1000)+'[6]5. Плата за УРП'!$D$6</f>
        <v>7910.3620002339903</v>
      </c>
      <c r="N141" s="25">
        <f>SUMIFS('[6]1. Отчет АТС'!$F:$F,'[6]1. Отчет АТС'!$A:$A,$A141,'[6]1. Отчет АТС'!$B:$B,12)+'[6]2. Иные услуги'!$D$11+('[6]3. Услуги по передаче'!$H$11*1000)+('[6]4. СН (Установленные)'!$E$11*1000)+'[6]5. Плата за УРП'!$D$6</f>
        <v>7972.4220002339907</v>
      </c>
      <c r="O141" s="25">
        <f>SUMIFS('[6]1. Отчет АТС'!$F:$F,'[6]1. Отчет АТС'!$A:$A,$A141,'[6]1. Отчет АТС'!$B:$B,13)+'[6]2. Иные услуги'!$D$11+('[6]3. Услуги по передаче'!$H$11*1000)+('[6]4. СН (Установленные)'!$E$11*1000)+'[6]5. Плата за УРП'!$D$6</f>
        <v>8004.352000233991</v>
      </c>
      <c r="P141" s="25">
        <f>SUMIFS('[6]1. Отчет АТС'!$F:$F,'[6]1. Отчет АТС'!$A:$A,$A141,'[6]1. Отчет АТС'!$B:$B,14)+'[6]2. Иные услуги'!$D$11+('[6]3. Услуги по передаче'!$H$11*1000)+('[6]4. СН (Установленные)'!$E$11*1000)+'[6]5. Плата за УРП'!$D$6</f>
        <v>8029.3020002339908</v>
      </c>
      <c r="Q141" s="25">
        <f>SUMIFS('[6]1. Отчет АТС'!$F:$F,'[6]1. Отчет АТС'!$A:$A,$A141,'[6]1. Отчет АТС'!$B:$B,15)+'[6]2. Иные услуги'!$D$11+('[6]3. Услуги по передаче'!$H$11*1000)+('[6]4. СН (Установленные)'!$E$11*1000)+'[6]5. Плата за УРП'!$D$6</f>
        <v>8028.1920002339903</v>
      </c>
      <c r="R141" s="25">
        <f>SUMIFS('[6]1. Отчет АТС'!$F:$F,'[6]1. Отчет АТС'!$A:$A,$A141,'[6]1. Отчет АТС'!$B:$B,16)+'[6]2. Иные услуги'!$D$11+('[6]3. Услуги по передаче'!$H$11*1000)+('[6]4. СН (Установленные)'!$E$11*1000)+'[6]5. Плата за УРП'!$D$6</f>
        <v>8055.6720002339907</v>
      </c>
      <c r="S141" s="25">
        <f>SUMIFS('[6]1. Отчет АТС'!$F:$F,'[6]1. Отчет АТС'!$A:$A,$A141,'[6]1. Отчет АТС'!$B:$B,17)+'[6]2. Иные услуги'!$D$11+('[6]3. Услуги по передаче'!$H$11*1000)+('[6]4. СН (Установленные)'!$E$11*1000)+'[6]5. Плата за УРП'!$D$6</f>
        <v>8054.7020002339905</v>
      </c>
      <c r="T141" s="25">
        <f>SUMIFS('[6]1. Отчет АТС'!$F:$F,'[6]1. Отчет АТС'!$A:$A,$A141,'[6]1. Отчет АТС'!$B:$B,18)+'[6]2. Иные услуги'!$D$11+('[6]3. Услуги по передаче'!$H$11*1000)+('[6]4. СН (Установленные)'!$E$11*1000)+'[6]5. Плата за УРП'!$D$6</f>
        <v>8055.1820002339909</v>
      </c>
      <c r="U141" s="25">
        <f>SUMIFS('[6]1. Отчет АТС'!$F:$F,'[6]1. Отчет АТС'!$A:$A,$A141,'[6]1. Отчет АТС'!$B:$B,19)+'[6]2. Иные услуги'!$D$11+('[6]3. Услуги по передаче'!$H$11*1000)+('[6]4. СН (Установленные)'!$E$11*1000)+'[6]5. Плата за УРП'!$D$6</f>
        <v>7945.4220002339907</v>
      </c>
      <c r="V141" s="25">
        <f>SUMIFS('[6]1. Отчет АТС'!$F:$F,'[6]1. Отчет АТС'!$A:$A,$A141,'[6]1. Отчет АТС'!$B:$B,20)+'[6]2. Иные услуги'!$D$11+('[6]3. Услуги по передаче'!$H$11*1000)+('[6]4. СН (Установленные)'!$E$11*1000)+'[6]5. Плата за УРП'!$D$6</f>
        <v>7971.1920002339903</v>
      </c>
      <c r="W141" s="25">
        <f>SUMIFS('[6]1. Отчет АТС'!$F:$F,'[6]1. Отчет АТС'!$A:$A,$A141,'[6]1. Отчет АТС'!$B:$B,21)+'[6]2. Иные услуги'!$D$11+('[6]3. Услуги по передаче'!$H$11*1000)+('[6]4. СН (Установленные)'!$E$11*1000)+'[6]5. Плата за УРП'!$D$6</f>
        <v>7969.0120002339909</v>
      </c>
      <c r="X141" s="25">
        <f>SUMIFS('[6]1. Отчет АТС'!$F:$F,'[6]1. Отчет АТС'!$A:$A,$A141,'[6]1. Отчет АТС'!$B:$B,22)+'[6]2. Иные услуги'!$D$11+('[6]3. Услуги по передаче'!$H$11*1000)+('[6]4. СН (Установленные)'!$E$11*1000)+'[6]5. Плата за УРП'!$D$6</f>
        <v>7725.6820002339909</v>
      </c>
      <c r="Y141" s="25">
        <f>SUMIFS('[6]1. Отчет АТС'!$F:$F,'[6]1. Отчет АТС'!$A:$A,$A141,'[6]1. Отчет АТС'!$B:$B,23)+'[6]2. Иные услуги'!$D$11+('[6]3. Услуги по передаче'!$H$11*1000)+('[6]4. СН (Установленные)'!$E$11*1000)+'[6]5. Плата за УРП'!$D$6</f>
        <v>7200.7520002339916</v>
      </c>
    </row>
    <row r="142" spans="1:25">
      <c r="A142" s="24">
        <v>45534</v>
      </c>
      <c r="B142" s="25">
        <f>SUMIFS('[6]1. Отчет АТС'!$F:$F,'[6]1. Отчет АТС'!$A:$A,$A142,'[6]1. Отчет АТС'!$B:$B,0)+'[6]2. Иные услуги'!$D$11+('[6]3. Услуги по передаче'!$H$11*1000)+('[6]4. СН (Установленные)'!$E$11*1000)+'[6]5. Плата за УРП'!$D$6</f>
        <v>6936.7820002339913</v>
      </c>
      <c r="C142" s="25">
        <f>SUMIFS('[6]1. Отчет АТС'!$F:$F,'[6]1. Отчет АТС'!$A:$A,$A142,'[6]1. Отчет АТС'!$B:$B,1)+'[6]2. Иные услуги'!$D$11+('[6]3. Услуги по передаче'!$H$11*1000)+('[6]4. СН (Установленные)'!$E$11*1000)+'[6]5. Плата за УРП'!$D$6</f>
        <v>6772.7220002339909</v>
      </c>
      <c r="D142" s="25">
        <f>SUMIFS('[6]1. Отчет АТС'!$F:$F,'[6]1. Отчет АТС'!$A:$A,$A142,'[6]1. Отчет АТС'!$B:$B,2)+'[6]2. Иные услуги'!$D$11+('[6]3. Услуги по передаче'!$H$11*1000)+('[6]4. СН (Установленные)'!$E$11*1000)+'[6]5. Плата за УРП'!$D$6</f>
        <v>6629.7020002339914</v>
      </c>
      <c r="E142" s="25">
        <f>SUMIFS('[6]1. Отчет АТС'!$F:$F,'[6]1. Отчет АТС'!$A:$A,$A142,'[6]1. Отчет АТС'!$B:$B,3)+'[6]2. Иные услуги'!$D$11+('[6]3. Услуги по передаче'!$H$11*1000)+('[6]4. СН (Установленные)'!$E$11*1000)+'[6]5. Плата за УРП'!$D$6</f>
        <v>6491.3320002339915</v>
      </c>
      <c r="F142" s="25">
        <f>SUMIFS('[6]1. Отчет АТС'!$F:$F,'[6]1. Отчет АТС'!$A:$A,$A142,'[6]1. Отчет АТС'!$B:$B,4)+'[6]2. Иные услуги'!$D$11+('[6]3. Услуги по передаче'!$H$11*1000)+('[6]4. СН (Установленные)'!$E$11*1000)+'[6]5. Плата за УРП'!$D$6</f>
        <v>6441.8820002339908</v>
      </c>
      <c r="G142" s="25">
        <f>SUMIFS('[6]1. Отчет АТС'!$F:$F,'[6]1. Отчет АТС'!$A:$A,$A142,'[6]1. Отчет АТС'!$B:$B,5)+'[6]2. Иные услуги'!$D$11+('[6]3. Услуги по передаче'!$H$11*1000)+('[6]4. СН (Установленные)'!$E$11*1000)+'[6]5. Плата за УРП'!$D$6</f>
        <v>6523.1720002339907</v>
      </c>
      <c r="H142" s="25">
        <f>SUMIFS('[6]1. Отчет АТС'!$F:$F,'[6]1. Отчет АТС'!$A:$A,$A142,'[6]1. Отчет АТС'!$B:$B,6)+'[6]2. Иные услуги'!$D$11+('[6]3. Услуги по передаче'!$H$11*1000)+('[6]4. СН (Установленные)'!$E$11*1000)+'[6]5. Плата за УРП'!$D$6</f>
        <v>6529.5020002339907</v>
      </c>
      <c r="I142" s="25">
        <f>SUMIFS('[6]1. Отчет АТС'!$F:$F,'[6]1. Отчет АТС'!$A:$A,$A142,'[6]1. Отчет АТС'!$B:$B,7)+'[6]2. Иные услуги'!$D$11+('[6]3. Услуги по передаче'!$H$11*1000)+('[6]4. СН (Установленные)'!$E$11*1000)+'[6]5. Плата за УРП'!$D$6</f>
        <v>6893.9620002339907</v>
      </c>
      <c r="J142" s="25">
        <f>SUMIFS('[6]1. Отчет АТС'!$F:$F,'[6]1. Отчет АТС'!$A:$A,$A142,'[6]1. Отчет АТС'!$B:$B,8)+'[6]2. Иные услуги'!$D$11+('[6]3. Услуги по передаче'!$H$11*1000)+('[6]4. СН (Установленные)'!$E$11*1000)+'[6]5. Плата за УРП'!$D$6</f>
        <v>7293.7620002339909</v>
      </c>
      <c r="K142" s="25">
        <f>SUMIFS('[6]1. Отчет АТС'!$F:$F,'[6]1. Отчет АТС'!$A:$A,$A142,'[6]1. Отчет АТС'!$B:$B,9)+'[6]2. Иные услуги'!$D$11+('[6]3. Услуги по передаче'!$H$11*1000)+('[6]4. СН (Установленные)'!$E$11*1000)+'[6]5. Плата за УРП'!$D$6</f>
        <v>7741.2220002339909</v>
      </c>
      <c r="L142" s="25">
        <f>SUMIFS('[6]1. Отчет АТС'!$F:$F,'[6]1. Отчет АТС'!$A:$A,$A142,'[6]1. Отчет АТС'!$B:$B,10)+'[6]2. Иные услуги'!$D$11+('[6]3. Услуги по передаче'!$H$11*1000)+('[6]4. СН (Установленные)'!$E$11*1000)+'[6]5. Плата за УРП'!$D$6</f>
        <v>7783.2920002339906</v>
      </c>
      <c r="M142" s="25">
        <f>SUMIFS('[6]1. Отчет АТС'!$F:$F,'[6]1. Отчет АТС'!$A:$A,$A142,'[6]1. Отчет АТС'!$B:$B,11)+'[6]2. Иные услуги'!$D$11+('[6]3. Услуги по передаче'!$H$11*1000)+('[6]4. СН (Установленные)'!$E$11*1000)+'[6]5. Плата за УРП'!$D$6</f>
        <v>7791.5720002339913</v>
      </c>
      <c r="N142" s="25">
        <f>SUMIFS('[6]1. Отчет АТС'!$F:$F,'[6]1. Отчет АТС'!$A:$A,$A142,'[6]1. Отчет АТС'!$B:$B,12)+'[6]2. Иные услуги'!$D$11+('[6]3. Услуги по передаче'!$H$11*1000)+('[6]4. СН (Установленные)'!$E$11*1000)+'[6]5. Плата за УРП'!$D$6</f>
        <v>7795.0320002339904</v>
      </c>
      <c r="O142" s="25">
        <f>SUMIFS('[6]1. Отчет АТС'!$F:$F,'[6]1. Отчет АТС'!$A:$A,$A142,'[6]1. Отчет АТС'!$B:$B,13)+'[6]2. Иные услуги'!$D$11+('[6]3. Услуги по передаче'!$H$11*1000)+('[6]4. СН (Установленные)'!$E$11*1000)+'[6]5. Плата за УРП'!$D$6</f>
        <v>7798.5420002339906</v>
      </c>
      <c r="P142" s="25">
        <f>SUMIFS('[6]1. Отчет АТС'!$F:$F,'[6]1. Отчет АТС'!$A:$A,$A142,'[6]1. Отчет АТС'!$B:$B,14)+'[6]2. Иные услуги'!$D$11+('[6]3. Услуги по передаче'!$H$11*1000)+('[6]4. СН (Установленные)'!$E$11*1000)+'[6]5. Плата за УРП'!$D$6</f>
        <v>7804.2820002339904</v>
      </c>
      <c r="Q142" s="25">
        <f>SUMIFS('[6]1. Отчет АТС'!$F:$F,'[6]1. Отчет АТС'!$A:$A,$A142,'[6]1. Отчет АТС'!$B:$B,15)+'[6]2. Иные услуги'!$D$11+('[6]3. Услуги по передаче'!$H$11*1000)+('[6]4. СН (Установленные)'!$E$11*1000)+'[6]5. Плата за УРП'!$D$6</f>
        <v>7807.8120002339911</v>
      </c>
      <c r="R142" s="25">
        <f>SUMIFS('[6]1. Отчет АТС'!$F:$F,'[6]1. Отчет АТС'!$A:$A,$A142,'[6]1. Отчет АТС'!$B:$B,16)+'[6]2. Иные услуги'!$D$11+('[6]3. Услуги по передаче'!$H$11*1000)+('[6]4. СН (Установленные)'!$E$11*1000)+'[6]5. Плата за УРП'!$D$6</f>
        <v>7808.2420002339913</v>
      </c>
      <c r="S142" s="25">
        <f>SUMIFS('[6]1. Отчет АТС'!$F:$F,'[6]1. Отчет АТС'!$A:$A,$A142,'[6]1. Отчет АТС'!$B:$B,17)+'[6]2. Иные услуги'!$D$11+('[6]3. Услуги по передаче'!$H$11*1000)+('[6]4. СН (Установленные)'!$E$11*1000)+'[6]5. Плата за УРП'!$D$6</f>
        <v>7801.2720002339911</v>
      </c>
      <c r="T142" s="25">
        <f>SUMIFS('[6]1. Отчет АТС'!$F:$F,'[6]1. Отчет АТС'!$A:$A,$A142,'[6]1. Отчет АТС'!$B:$B,18)+'[6]2. Иные услуги'!$D$11+('[6]3. Услуги по передаче'!$H$11*1000)+('[6]4. СН (Установленные)'!$E$11*1000)+'[6]5. Плата за УРП'!$D$6</f>
        <v>7805.7020002339905</v>
      </c>
      <c r="U142" s="25">
        <f>SUMIFS('[6]1. Отчет АТС'!$F:$F,'[6]1. Отчет АТС'!$A:$A,$A142,'[6]1. Отчет АТС'!$B:$B,19)+'[6]2. Иные услуги'!$D$11+('[6]3. Услуги по передаче'!$H$11*1000)+('[6]4. СН (Установленные)'!$E$11*1000)+'[6]5. Плата за УРП'!$D$6</f>
        <v>7784.2620002339909</v>
      </c>
      <c r="V142" s="25">
        <f>SUMIFS('[6]1. Отчет АТС'!$F:$F,'[6]1. Отчет АТС'!$A:$A,$A142,'[6]1. Отчет АТС'!$B:$B,20)+'[6]2. Иные услуги'!$D$11+('[6]3. Услуги по передаче'!$H$11*1000)+('[6]4. СН (Установленные)'!$E$11*1000)+'[6]5. Плата за УРП'!$D$6</f>
        <v>7789.5520002339908</v>
      </c>
      <c r="W142" s="25">
        <f>SUMIFS('[6]1. Отчет АТС'!$F:$F,'[6]1. Отчет АТС'!$A:$A,$A142,'[6]1. Отчет АТС'!$B:$B,21)+'[6]2. Иные услуги'!$D$11+('[6]3. Услуги по передаче'!$H$11*1000)+('[6]4. СН (Установленные)'!$E$11*1000)+'[6]5. Плата за УРП'!$D$6</f>
        <v>7781.9420002339903</v>
      </c>
      <c r="X142" s="25">
        <f>SUMIFS('[6]1. Отчет АТС'!$F:$F,'[6]1. Отчет АТС'!$A:$A,$A142,'[6]1. Отчет АТС'!$B:$B,22)+'[6]2. Иные услуги'!$D$11+('[6]3. Услуги по передаче'!$H$11*1000)+('[6]4. СН (Установленные)'!$E$11*1000)+'[6]5. Плата за УРП'!$D$6</f>
        <v>7724.3720002339905</v>
      </c>
      <c r="Y142" s="25">
        <f>SUMIFS('[6]1. Отчет АТС'!$F:$F,'[6]1. Отчет АТС'!$A:$A,$A142,'[6]1. Отчет АТС'!$B:$B,23)+'[6]2. Иные услуги'!$D$11+('[6]3. Услуги по передаче'!$H$11*1000)+('[6]4. СН (Установленные)'!$E$11*1000)+'[6]5. Плата за УРП'!$D$6</f>
        <v>7196.1720002339916</v>
      </c>
    </row>
    <row r="143" spans="1:25">
      <c r="A143" s="24">
        <v>45535</v>
      </c>
      <c r="B143" s="25">
        <f>SUMIFS('[6]1. Отчет АТС'!$F:$F,'[6]1. Отчет АТС'!$A:$A,$A143,'[6]1. Отчет АТС'!$B:$B,0)+'[6]2. Иные услуги'!$D$11+('[6]3. Услуги по передаче'!$H$11*1000)+('[6]4. СН (Установленные)'!$E$11*1000)+'[6]5. Плата за УРП'!$D$6</f>
        <v>6951.5720002339913</v>
      </c>
      <c r="C143" s="25">
        <f>SUMIFS('[6]1. Отчет АТС'!$F:$F,'[6]1. Отчет АТС'!$A:$A,$A143,'[6]1. Отчет АТС'!$B:$B,1)+'[6]2. Иные услуги'!$D$11+('[6]3. Услуги по передаче'!$H$11*1000)+('[6]4. СН (Установленные)'!$E$11*1000)+'[6]5. Плата за УРП'!$D$6</f>
        <v>6690.1220002339915</v>
      </c>
      <c r="D143" s="25">
        <f>SUMIFS('[6]1. Отчет АТС'!$F:$F,'[6]1. Отчет АТС'!$A:$A,$A143,'[6]1. Отчет АТС'!$B:$B,2)+'[6]2. Иные услуги'!$D$11+('[6]3. Услуги по передаче'!$H$11*1000)+('[6]4. СН (Установленные)'!$E$11*1000)+'[6]5. Плата за УРП'!$D$6</f>
        <v>6568.5120002339909</v>
      </c>
      <c r="E143" s="25">
        <f>SUMIFS('[6]1. Отчет АТС'!$F:$F,'[6]1. Отчет АТС'!$A:$A,$A143,'[6]1. Отчет АТС'!$B:$B,3)+'[6]2. Иные услуги'!$D$11+('[6]3. Услуги по передаче'!$H$11*1000)+('[6]4. СН (Установленные)'!$E$11*1000)+'[6]5. Плата за УРП'!$D$6</f>
        <v>6494.4220002339907</v>
      </c>
      <c r="F143" s="25">
        <f>SUMIFS('[6]1. Отчет АТС'!$F:$F,'[6]1. Отчет АТС'!$A:$A,$A143,'[6]1. Отчет АТС'!$B:$B,4)+'[6]2. Иные услуги'!$D$11+('[6]3. Услуги по передаче'!$H$11*1000)+('[6]4. СН (Установленные)'!$E$11*1000)+'[6]5. Плата за УРП'!$D$6</f>
        <v>6487.1620002339914</v>
      </c>
      <c r="G143" s="25">
        <f>SUMIFS('[6]1. Отчет АТС'!$F:$F,'[6]1. Отчет АТС'!$A:$A,$A143,'[6]1. Отчет АТС'!$B:$B,5)+'[6]2. Иные услуги'!$D$11+('[6]3. Услуги по передаче'!$H$11*1000)+('[6]4. СН (Установленные)'!$E$11*1000)+'[6]5. Плата за УРП'!$D$6</f>
        <v>6749.3820002339908</v>
      </c>
      <c r="H143" s="25">
        <f>SUMIFS('[6]1. Отчет АТС'!$F:$F,'[6]1. Отчет АТС'!$A:$A,$A143,'[6]1. Отчет АТС'!$B:$B,6)+'[6]2. Иные услуги'!$D$11+('[6]3. Услуги по передаче'!$H$11*1000)+('[6]4. СН (Установленные)'!$E$11*1000)+'[6]5. Плата за УРП'!$D$6</f>
        <v>6937.1720002339916</v>
      </c>
      <c r="I143" s="25">
        <f>SUMIFS('[6]1. Отчет АТС'!$F:$F,'[6]1. Отчет АТС'!$A:$A,$A143,'[6]1. Отчет АТС'!$B:$B,7)+'[6]2. Иные услуги'!$D$11+('[6]3. Услуги по передаче'!$H$11*1000)+('[6]4. СН (Установленные)'!$E$11*1000)+'[6]5. Плата за УРП'!$D$6</f>
        <v>7223.0520002339908</v>
      </c>
      <c r="J143" s="25">
        <f>SUMIFS('[6]1. Отчет АТС'!$F:$F,'[6]1. Отчет АТС'!$A:$A,$A143,'[6]1. Отчет АТС'!$B:$B,8)+'[6]2. Иные услуги'!$D$11+('[6]3. Услуги по передаче'!$H$11*1000)+('[6]4. СН (Установленные)'!$E$11*1000)+'[6]5. Плата за УРП'!$D$6</f>
        <v>7750.2820002339904</v>
      </c>
      <c r="K143" s="25">
        <f>SUMIFS('[6]1. Отчет АТС'!$F:$F,'[6]1. Отчет АТС'!$A:$A,$A143,'[6]1. Отчет АТС'!$B:$B,9)+'[6]2. Иные услуги'!$D$11+('[6]3. Услуги по передаче'!$H$11*1000)+('[6]4. СН (Установленные)'!$E$11*1000)+'[6]5. Плата за УРП'!$D$6</f>
        <v>7800.8820002339908</v>
      </c>
      <c r="L143" s="25">
        <f>SUMIFS('[6]1. Отчет АТС'!$F:$F,'[6]1. Отчет АТС'!$A:$A,$A143,'[6]1. Отчет АТС'!$B:$B,10)+'[6]2. Иные услуги'!$D$11+('[6]3. Услуги по передаче'!$H$11*1000)+('[6]4. СН (Установленные)'!$E$11*1000)+'[6]5. Плата за УРП'!$D$6</f>
        <v>7797.2020002339905</v>
      </c>
      <c r="M143" s="25">
        <f>SUMIFS('[6]1. Отчет АТС'!$F:$F,'[6]1. Отчет АТС'!$A:$A,$A143,'[6]1. Отчет АТС'!$B:$B,11)+'[6]2. Иные услуги'!$D$11+('[6]3. Услуги по передаче'!$H$11*1000)+('[6]4. СН (Установленные)'!$E$11*1000)+'[6]5. Плата за УРП'!$D$6</f>
        <v>7791.5120002339909</v>
      </c>
      <c r="N143" s="25">
        <f>SUMIFS('[6]1. Отчет АТС'!$F:$F,'[6]1. Отчет АТС'!$A:$A,$A143,'[6]1. Отчет АТС'!$B:$B,12)+'[6]2. Иные услуги'!$D$11+('[6]3. Услуги по передаче'!$H$11*1000)+('[6]4. СН (Установленные)'!$E$11*1000)+'[6]5. Плата за УРП'!$D$6</f>
        <v>7786.6920002339903</v>
      </c>
      <c r="O143" s="25">
        <f>SUMIFS('[6]1. Отчет АТС'!$F:$F,'[6]1. Отчет АТС'!$A:$A,$A143,'[6]1. Отчет АТС'!$B:$B,13)+'[6]2. Иные услуги'!$D$11+('[6]3. Услуги по передаче'!$H$11*1000)+('[6]4. СН (Установленные)'!$E$11*1000)+'[6]5. Плата за УРП'!$D$6</f>
        <v>7786.8120002339911</v>
      </c>
      <c r="P143" s="25">
        <f>SUMIFS('[6]1. Отчет АТС'!$F:$F,'[6]1. Отчет АТС'!$A:$A,$A143,'[6]1. Отчет АТС'!$B:$B,14)+'[6]2. Иные услуги'!$D$11+('[6]3. Услуги по передаче'!$H$11*1000)+('[6]4. СН (Установленные)'!$E$11*1000)+'[6]5. Плата за УРП'!$D$6</f>
        <v>7842.9120002339914</v>
      </c>
      <c r="Q143" s="25">
        <f>SUMIFS('[6]1. Отчет АТС'!$F:$F,'[6]1. Отчет АТС'!$A:$A,$A143,'[6]1. Отчет АТС'!$B:$B,15)+'[6]2. Иные услуги'!$D$11+('[6]3. Услуги по передаче'!$H$11*1000)+('[6]4. СН (Установленные)'!$E$11*1000)+'[6]5. Плата за УРП'!$D$6</f>
        <v>7870.9020002339912</v>
      </c>
      <c r="R143" s="25">
        <f>SUMIFS('[6]1. Отчет АТС'!$F:$F,'[6]1. Отчет АТС'!$A:$A,$A143,'[6]1. Отчет АТС'!$B:$B,16)+'[6]2. Иные услуги'!$D$11+('[6]3. Услуги по передаче'!$H$11*1000)+('[6]4. СН (Установленные)'!$E$11*1000)+'[6]5. Плата за УРП'!$D$6</f>
        <v>7865.3620002339903</v>
      </c>
      <c r="S143" s="25">
        <f>SUMIFS('[6]1. Отчет АТС'!$F:$F,'[6]1. Отчет АТС'!$A:$A,$A143,'[6]1. Отчет АТС'!$B:$B,17)+'[6]2. Иные услуги'!$D$11+('[6]3. Услуги по передаче'!$H$11*1000)+('[6]4. СН (Установленные)'!$E$11*1000)+'[6]5. Плата за УРП'!$D$6</f>
        <v>7849.4120002339914</v>
      </c>
      <c r="T143" s="25">
        <f>SUMIFS('[6]1. Отчет АТС'!$F:$F,'[6]1. Отчет АТС'!$A:$A,$A143,'[6]1. Отчет АТС'!$B:$B,18)+'[6]2. Иные услуги'!$D$11+('[6]3. Услуги по передаче'!$H$11*1000)+('[6]4. СН (Установленные)'!$E$11*1000)+'[6]5. Плата за УРП'!$D$6</f>
        <v>7773.7820002339904</v>
      </c>
      <c r="U143" s="25">
        <f>SUMIFS('[6]1. Отчет АТС'!$F:$F,'[6]1. Отчет АТС'!$A:$A,$A143,'[6]1. Отчет АТС'!$B:$B,19)+'[6]2. Иные услуги'!$D$11+('[6]3. Услуги по передаче'!$H$11*1000)+('[6]4. СН (Установленные)'!$E$11*1000)+'[6]5. Плата за УРП'!$D$6</f>
        <v>7739.0920002339908</v>
      </c>
      <c r="V143" s="25">
        <f>SUMIFS('[6]1. Отчет АТС'!$F:$F,'[6]1. Отчет АТС'!$A:$A,$A143,'[6]1. Отчет АТС'!$B:$B,20)+'[6]2. Иные услуги'!$D$11+('[6]3. Услуги по передаче'!$H$11*1000)+('[6]4. СН (Установленные)'!$E$11*1000)+'[6]5. Плата за УРП'!$D$6</f>
        <v>7740.8720002339905</v>
      </c>
      <c r="W143" s="25">
        <f>SUMIFS('[6]1. Отчет АТС'!$F:$F,'[6]1. Отчет АТС'!$A:$A,$A143,'[6]1. Отчет АТС'!$B:$B,21)+'[6]2. Иные услуги'!$D$11+('[6]3. Услуги по передаче'!$H$11*1000)+('[6]4. СН (Установленные)'!$E$11*1000)+'[6]5. Плата за УРП'!$D$6</f>
        <v>7734.5120002339909</v>
      </c>
      <c r="X143" s="25">
        <f>SUMIFS('[6]1. Отчет АТС'!$F:$F,'[6]1. Отчет АТС'!$A:$A,$A143,'[6]1. Отчет АТС'!$B:$B,22)+'[6]2. Иные услуги'!$D$11+('[6]3. Услуги по передаче'!$H$11*1000)+('[6]4. СН (Установленные)'!$E$11*1000)+'[6]5. Плата за УРП'!$D$6</f>
        <v>7706.5220002339911</v>
      </c>
      <c r="Y143" s="25">
        <f>SUMIFS('[6]1. Отчет АТС'!$F:$F,'[6]1. Отчет АТС'!$A:$A,$A143,'[6]1. Отчет АТС'!$B:$B,23)+'[6]2. Иные услуги'!$D$11+('[6]3. Услуги по передаче'!$H$11*1000)+('[6]4. СН (Установленные)'!$E$11*1000)+'[6]5. Плата за УРП'!$D$6</f>
        <v>7262.7620002339909</v>
      </c>
    </row>
    <row r="144" spans="1:25" s="28" customFormat="1" ht="33.75" customHeight="1">
      <c r="A144" s="27" t="s">
        <v>37</v>
      </c>
      <c r="B144" s="27"/>
      <c r="C144" s="27"/>
      <c r="D144" s="27"/>
      <c r="E144" s="27"/>
      <c r="F144" s="27"/>
      <c r="G144" s="27"/>
      <c r="H144" s="27"/>
      <c r="I144" s="27"/>
      <c r="J144" s="27"/>
      <c r="L144" s="41" t="str">
        <f>'[6]1. Отчет АТС'!$B$32</f>
        <v>795151,04</v>
      </c>
      <c r="M144" s="41"/>
    </row>
    <row r="145" spans="1:10" s="28" customFormat="1">
      <c r="A145" s="29"/>
      <c r="B145" s="30"/>
      <c r="C145" s="31"/>
      <c r="D145" s="31"/>
      <c r="E145" s="31"/>
      <c r="F145" s="31"/>
      <c r="G145" s="31"/>
      <c r="H145" s="31"/>
      <c r="I145" s="31"/>
      <c r="J145" s="31"/>
    </row>
  </sheetData>
  <mergeCells count="9">
    <mergeCell ref="A43:A44"/>
    <mergeCell ref="A77:A78"/>
    <mergeCell ref="A111:A112"/>
    <mergeCell ref="L144:M144"/>
    <mergeCell ref="A1:T1"/>
    <mergeCell ref="U2:V2"/>
    <mergeCell ref="U3:V3"/>
    <mergeCell ref="A5:Q5"/>
    <mergeCell ref="A9:A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45"/>
  <sheetViews>
    <sheetView workbookViewId="0">
      <selection sqref="A1:T1"/>
    </sheetView>
  </sheetViews>
  <sheetFormatPr defaultRowHeight="15.75"/>
  <cols>
    <col min="1" max="1" width="14.28515625" style="1" customWidth="1"/>
    <col min="2" max="25" width="8.7109375" style="1" customWidth="1"/>
    <col min="26" max="16384" width="9.140625" style="1"/>
  </cols>
  <sheetData>
    <row r="1" spans="1:25" ht="60" customHeight="1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5">
      <c r="A2" s="2"/>
      <c r="B2" s="3" t="s">
        <v>1</v>
      </c>
      <c r="C2" s="4"/>
      <c r="D2" s="4"/>
      <c r="E2" s="4"/>
      <c r="H2" s="5"/>
      <c r="I2" s="5"/>
      <c r="J2" s="5"/>
      <c r="T2" s="34" t="s">
        <v>38</v>
      </c>
      <c r="U2" s="36">
        <v>2024</v>
      </c>
      <c r="V2" s="36"/>
    </row>
    <row r="3" spans="1:25">
      <c r="A3" s="6"/>
      <c r="B3" s="7" t="s">
        <v>2</v>
      </c>
      <c r="C3" s="32"/>
      <c r="D3" s="32"/>
      <c r="E3" s="32"/>
      <c r="H3" s="5"/>
      <c r="I3" s="5"/>
      <c r="J3" s="5"/>
      <c r="T3" s="33" t="s">
        <v>3</v>
      </c>
      <c r="U3" s="37" t="s">
        <v>4</v>
      </c>
      <c r="V3" s="37"/>
    </row>
    <row r="4" spans="1:25">
      <c r="A4" s="8" t="s">
        <v>5</v>
      </c>
      <c r="B4" s="8"/>
      <c r="C4" s="9"/>
      <c r="D4" s="10"/>
      <c r="E4" s="11"/>
      <c r="F4" s="12"/>
      <c r="G4" s="12"/>
      <c r="H4" s="12"/>
      <c r="I4" s="13"/>
      <c r="J4" s="14"/>
    </row>
    <row r="5" spans="1:25" ht="51" customHeight="1">
      <c r="A5" s="38" t="s">
        <v>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25">
      <c r="A6" s="13"/>
      <c r="B6" s="15"/>
      <c r="C6" s="15"/>
      <c r="D6" s="15"/>
      <c r="E6" s="15"/>
      <c r="F6" s="15"/>
      <c r="G6" s="15"/>
      <c r="H6" s="15"/>
      <c r="I6" s="15"/>
      <c r="J6" s="15"/>
    </row>
    <row r="7" spans="1:25">
      <c r="A7" s="16" t="s">
        <v>7</v>
      </c>
      <c r="B7" s="13"/>
      <c r="C7" s="13"/>
      <c r="D7" s="13"/>
      <c r="E7" s="13"/>
      <c r="F7" s="13"/>
      <c r="G7" s="13"/>
      <c r="H7" s="13"/>
      <c r="I7" s="13"/>
      <c r="J7" s="13"/>
    </row>
    <row r="9" spans="1:25">
      <c r="A9" s="39" t="s">
        <v>8</v>
      </c>
      <c r="B9" s="17"/>
      <c r="C9" s="18"/>
      <c r="D9" s="19"/>
      <c r="E9" s="19"/>
      <c r="F9" s="19"/>
      <c r="G9" s="20" t="s">
        <v>9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1"/>
    </row>
    <row r="10" spans="1:25" ht="24">
      <c r="A10" s="40"/>
      <c r="B10" s="22" t="s">
        <v>10</v>
      </c>
      <c r="C10" s="23" t="s">
        <v>11</v>
      </c>
      <c r="D10" s="23" t="s">
        <v>12</v>
      </c>
      <c r="E10" s="23" t="s">
        <v>13</v>
      </c>
      <c r="F10" s="23" t="s">
        <v>14</v>
      </c>
      <c r="G10" s="23" t="s">
        <v>15</v>
      </c>
      <c r="H10" s="23" t="s">
        <v>16</v>
      </c>
      <c r="I10" s="23" t="s">
        <v>17</v>
      </c>
      <c r="J10" s="23" t="s">
        <v>18</v>
      </c>
      <c r="K10" s="23" t="s">
        <v>19</v>
      </c>
      <c r="L10" s="23" t="s">
        <v>20</v>
      </c>
      <c r="M10" s="23" t="s">
        <v>21</v>
      </c>
      <c r="N10" s="23" t="s">
        <v>22</v>
      </c>
      <c r="O10" s="23" t="s">
        <v>23</v>
      </c>
      <c r="P10" s="23" t="s">
        <v>24</v>
      </c>
      <c r="Q10" s="23" t="s">
        <v>25</v>
      </c>
      <c r="R10" s="23" t="s">
        <v>26</v>
      </c>
      <c r="S10" s="23" t="s">
        <v>27</v>
      </c>
      <c r="T10" s="23" t="s">
        <v>28</v>
      </c>
      <c r="U10" s="23" t="s">
        <v>29</v>
      </c>
      <c r="V10" s="23" t="s">
        <v>30</v>
      </c>
      <c r="W10" s="23" t="s">
        <v>31</v>
      </c>
      <c r="X10" s="23" t="s">
        <v>32</v>
      </c>
      <c r="Y10" s="23" t="s">
        <v>33</v>
      </c>
    </row>
    <row r="11" spans="1:25">
      <c r="A11" s="24">
        <v>45505</v>
      </c>
      <c r="B11" s="25">
        <f>SUMIFS('[7]1. Отчет АТС'!$F:$F,'[7]1. Отчет АТС'!$A:$A,$A11,'[7]1. Отчет АТС'!$B:$B,0)+'[7]2. Иные услуги'!$D$11+('[7]3. Услуги по передаче'!$E$11*1000)+('[7]4. СН (Установленные)'!$E$12*1000)+'[7]5. Плата за УРП'!$D$6</f>
        <v>3387.9020002339912</v>
      </c>
      <c r="C11" s="25">
        <f>SUMIFS('[7]1. Отчет АТС'!$F:$F,'[7]1. Отчет АТС'!$A:$A,$A11,'[7]1. Отчет АТС'!$B:$B,1)+'[7]2. Иные услуги'!$D$11+('[7]3. Услуги по передаче'!$E$11*1000)+('[7]4. СН (Установленные)'!$E$12*1000)+'[7]5. Плата за УРП'!$D$6</f>
        <v>3333.602000233991</v>
      </c>
      <c r="D11" s="25">
        <f>SUMIFS('[7]1. Отчет АТС'!$F:$F,'[7]1. Отчет АТС'!$A:$A,$A11,'[7]1. Отчет АТС'!$B:$B,2)+'[7]2. Иные услуги'!$D$11+('[7]3. Услуги по передаче'!$E$11*1000)+('[7]4. СН (Установленные)'!$E$12*1000)+'[7]5. Плата за УРП'!$D$6</f>
        <v>3186.3220002339913</v>
      </c>
      <c r="E11" s="25">
        <f>SUMIFS('[7]1. Отчет АТС'!$F:$F,'[7]1. Отчет АТС'!$A:$A,$A11,'[7]1. Отчет АТС'!$B:$B,3)+'[7]2. Иные услуги'!$D$11+('[7]3. Услуги по передаче'!$E$11*1000)+('[7]4. СН (Установленные)'!$E$12*1000)+'[7]5. Плата за УРП'!$D$6</f>
        <v>3061.5620002339911</v>
      </c>
      <c r="F11" s="25">
        <f>SUMIFS('[7]1. Отчет АТС'!$F:$F,'[7]1. Отчет АТС'!$A:$A,$A11,'[7]1. Отчет АТС'!$B:$B,4)+'[7]2. Иные услуги'!$D$11+('[7]3. Услуги по передаче'!$E$11*1000)+('[7]4. СН (Установленные)'!$E$12*1000)+'[7]5. Плата за УРП'!$D$6</f>
        <v>2839.622000233991</v>
      </c>
      <c r="G11" s="25">
        <f>SUMIFS('[7]1. Отчет АТС'!$F:$F,'[7]1. Отчет АТС'!$A:$A,$A11,'[7]1. Отчет АТС'!$B:$B,5)+'[7]2. Иные услуги'!$D$11+('[7]3. Услуги по передаче'!$E$11*1000)+('[7]4. СН (Установленные)'!$E$12*1000)+'[7]5. Плата за УРП'!$D$6</f>
        <v>2760.2720002339911</v>
      </c>
      <c r="H11" s="25">
        <f>SUMIFS('[7]1. Отчет АТС'!$F:$F,'[7]1. Отчет АТС'!$A:$A,$A11,'[7]1. Отчет АТС'!$B:$B,6)+'[7]2. Иные услуги'!$D$11+('[7]3. Услуги по передаче'!$E$11*1000)+('[7]4. СН (Установленные)'!$E$12*1000)+'[7]5. Плата за УРП'!$D$6</f>
        <v>2179.622000233991</v>
      </c>
      <c r="I11" s="25">
        <f>SUMIFS('[7]1. Отчет АТС'!$F:$F,'[7]1. Отчет АТС'!$A:$A,$A11,'[7]1. Отчет АТС'!$B:$B,7)+'[7]2. Иные услуги'!$D$11+('[7]3. Услуги по передаче'!$E$11*1000)+('[7]4. СН (Установленные)'!$E$12*1000)+'[7]5. Плата за УРП'!$D$6</f>
        <v>3283.2720002339911</v>
      </c>
      <c r="J11" s="25">
        <f>SUMIFS('[7]1. Отчет АТС'!$F:$F,'[7]1. Отчет АТС'!$A:$A,$A11,'[7]1. Отчет АТС'!$B:$B,8)+'[7]2. Иные услуги'!$D$11+('[7]3. Услуги по передаче'!$E$11*1000)+('[7]4. СН (Установленные)'!$E$12*1000)+'[7]5. Плата за УРП'!$D$6</f>
        <v>3576.3620002339912</v>
      </c>
      <c r="K11" s="25">
        <f>SUMIFS('[7]1. Отчет АТС'!$F:$F,'[7]1. Отчет АТС'!$A:$A,$A11,'[7]1. Отчет АТС'!$B:$B,9)+'[7]2. Иные услуги'!$D$11+('[7]3. Услуги по передаче'!$E$11*1000)+('[7]4. СН (Установленные)'!$E$12*1000)+'[7]5. Плата за УРП'!$D$6</f>
        <v>3740.2220002339909</v>
      </c>
      <c r="L11" s="25">
        <f>SUMIFS('[7]1. Отчет АТС'!$F:$F,'[7]1. Отчет АТС'!$A:$A,$A11,'[7]1. Отчет АТС'!$B:$B,10)+'[7]2. Иные услуги'!$D$11+('[7]3. Услуги по передаче'!$E$11*1000)+('[7]4. СН (Установленные)'!$E$12*1000)+'[7]5. Плата за УРП'!$D$6</f>
        <v>3822.2420002339913</v>
      </c>
      <c r="M11" s="25">
        <f>SUMIFS('[7]1. Отчет АТС'!$F:$F,'[7]1. Отчет АТС'!$A:$A,$A11,'[7]1. Отчет АТС'!$B:$B,11)+'[7]2. Иные услуги'!$D$11+('[7]3. Услуги по передаче'!$E$11*1000)+('[7]4. СН (Установленные)'!$E$12*1000)+'[7]5. Плата за УРП'!$D$6</f>
        <v>3611.832000233991</v>
      </c>
      <c r="N11" s="25">
        <f>SUMIFS('[7]1. Отчет АТС'!$F:$F,'[7]1. Отчет АТС'!$A:$A,$A11,'[7]1. Отчет АТС'!$B:$B,12)+'[7]2. Иные услуги'!$D$11+('[7]3. Услуги по передаче'!$E$11*1000)+('[7]4. СН (Установленные)'!$E$12*1000)+'[7]5. Плата за УРП'!$D$6</f>
        <v>3607.5020002339911</v>
      </c>
      <c r="O11" s="25">
        <f>SUMIFS('[7]1. Отчет АТС'!$F:$F,'[7]1. Отчет АТС'!$A:$A,$A11,'[7]1. Отчет АТС'!$B:$B,13)+'[7]2. Иные услуги'!$D$11+('[7]3. Услуги по передаче'!$E$11*1000)+('[7]4. СН (Установленные)'!$E$12*1000)+'[7]5. Плата за УРП'!$D$6</f>
        <v>3617.0220002339911</v>
      </c>
      <c r="P11" s="25">
        <f>SUMIFS('[7]1. Отчет АТС'!$F:$F,'[7]1. Отчет АТС'!$A:$A,$A11,'[7]1. Отчет АТС'!$B:$B,14)+'[7]2. Иные услуги'!$D$11+('[7]3. Услуги по передаче'!$E$11*1000)+('[7]4. СН (Установленные)'!$E$12*1000)+'[7]5. Плата за УРП'!$D$6</f>
        <v>3606.6520002339912</v>
      </c>
      <c r="Q11" s="25">
        <f>SUMIFS('[7]1. Отчет АТС'!$F:$F,'[7]1. Отчет АТС'!$A:$A,$A11,'[7]1. Отчет АТС'!$B:$B,15)+'[7]2. Иные услуги'!$D$11+('[7]3. Услуги по передаче'!$E$11*1000)+('[7]4. СН (Установленные)'!$E$12*1000)+'[7]5. Плата за УРП'!$D$6</f>
        <v>3626.5620002339911</v>
      </c>
      <c r="R11" s="25">
        <f>SUMIFS('[7]1. Отчет АТС'!$F:$F,'[7]1. Отчет АТС'!$A:$A,$A11,'[7]1. Отчет АТС'!$B:$B,16)+'[7]2. Иные услуги'!$D$11+('[7]3. Услуги по передаче'!$E$11*1000)+('[7]4. СН (Установленные)'!$E$12*1000)+'[7]5. Плата за УРП'!$D$6</f>
        <v>3677.892000233991</v>
      </c>
      <c r="S11" s="25">
        <f>SUMIFS('[7]1. Отчет АТС'!$F:$F,'[7]1. Отчет АТС'!$A:$A,$A11,'[7]1. Отчет АТС'!$B:$B,17)+'[7]2. Иные услуги'!$D$11+('[7]3. Услуги по передаче'!$E$11*1000)+('[7]4. СН (Установленные)'!$E$12*1000)+'[7]5. Плата за УРП'!$D$6</f>
        <v>3934.0620002339911</v>
      </c>
      <c r="T11" s="25">
        <f>SUMIFS('[7]1. Отчет АТС'!$F:$F,'[7]1. Отчет АТС'!$A:$A,$A11,'[7]1. Отчет АТС'!$B:$B,18)+'[7]2. Иные услуги'!$D$11+('[7]3. Услуги по передаче'!$E$11*1000)+('[7]4. СН (Установленные)'!$E$12*1000)+'[7]5. Плата за УРП'!$D$6</f>
        <v>3883.8420002339908</v>
      </c>
      <c r="U11" s="25">
        <f>SUMIFS('[7]1. Отчет АТС'!$F:$F,'[7]1. Отчет АТС'!$A:$A,$A11,'[7]1. Отчет АТС'!$B:$B,19)+'[7]2. Иные услуги'!$D$11+('[7]3. Услуги по передаче'!$E$11*1000)+('[7]4. СН (Установленные)'!$E$12*1000)+'[7]5. Плата за УРП'!$D$6</f>
        <v>3854.0620002339911</v>
      </c>
      <c r="V11" s="25">
        <f>SUMIFS('[7]1. Отчет АТС'!$F:$F,'[7]1. Отчет АТС'!$A:$A,$A11,'[7]1. Отчет АТС'!$B:$B,20)+'[7]2. Иные услуги'!$D$11+('[7]3. Услуги по передаче'!$E$11*1000)+('[7]4. СН (Установленные)'!$E$12*1000)+'[7]5. Плата за УРП'!$D$6</f>
        <v>3977.602000233991</v>
      </c>
      <c r="W11" s="25">
        <f>SUMIFS('[7]1. Отчет АТС'!$F:$F,'[7]1. Отчет АТС'!$A:$A,$A11,'[7]1. Отчет АТС'!$B:$B,21)+'[7]2. Иные услуги'!$D$11+('[7]3. Услуги по передаче'!$E$11*1000)+('[7]4. СН (Установленные)'!$E$12*1000)+'[7]5. Плата за УРП'!$D$6</f>
        <v>3889.4820002339911</v>
      </c>
      <c r="X11" s="25">
        <f>SUMIFS('[7]1. Отчет АТС'!$F:$F,'[7]1. Отчет АТС'!$A:$A,$A11,'[7]1. Отчет АТС'!$B:$B,22)+'[7]2. Иные услуги'!$D$11+('[7]3. Услуги по передаче'!$E$11*1000)+('[7]4. СН (Установленные)'!$E$12*1000)+'[7]5. Плата за УРП'!$D$6</f>
        <v>3588.1720002339907</v>
      </c>
      <c r="Y11" s="25">
        <f>SUMIFS('[7]1. Отчет АТС'!$F:$F,'[7]1. Отчет АТС'!$A:$A,$A11,'[7]1. Отчет АТС'!$B:$B,23)+'[7]2. Иные услуги'!$D$11+('[7]3. Услуги по передаче'!$E$11*1000)+('[7]4. СН (Установленные)'!$E$12*1000)+'[7]5. Плата за УРП'!$D$6</f>
        <v>3417.7920002339911</v>
      </c>
    </row>
    <row r="12" spans="1:25">
      <c r="A12" s="24">
        <v>45506</v>
      </c>
      <c r="B12" s="25">
        <f>SUMIFS('[7]1. Отчет АТС'!$F:$F,'[7]1. Отчет АТС'!$A:$A,$A12,'[7]1. Отчет АТС'!$B:$B,0)+'[7]2. Иные услуги'!$D$11+('[7]3. Услуги по передаче'!$E$11*1000)+('[7]4. СН (Установленные)'!$E$12*1000)+'[7]5. Плата за УРП'!$D$6</f>
        <v>3346.8120002339911</v>
      </c>
      <c r="C12" s="25">
        <f>SUMIFS('[7]1. Отчет АТС'!$F:$F,'[7]1. Отчет АТС'!$A:$A,$A12,'[7]1. Отчет АТС'!$B:$B,1)+'[7]2. Иные услуги'!$D$11+('[7]3. Услуги по передаче'!$E$11*1000)+('[7]4. СН (Установленные)'!$E$12*1000)+'[7]5. Плата за УРП'!$D$6</f>
        <v>3143.4220002339907</v>
      </c>
      <c r="D12" s="25">
        <f>SUMIFS('[7]1. Отчет АТС'!$F:$F,'[7]1. Отчет АТС'!$A:$A,$A12,'[7]1. Отчет АТС'!$B:$B,2)+'[7]2. Иные услуги'!$D$11+('[7]3. Услуги по передаче'!$E$11*1000)+('[7]4. СН (Установленные)'!$E$12*1000)+'[7]5. Плата за УРП'!$D$6</f>
        <v>2944.1120002339908</v>
      </c>
      <c r="E12" s="25">
        <f>SUMIFS('[7]1. Отчет АТС'!$F:$F,'[7]1. Отчет АТС'!$A:$A,$A12,'[7]1. Отчет АТС'!$B:$B,3)+'[7]2. Иные услуги'!$D$11+('[7]3. Услуги по передаче'!$E$11*1000)+('[7]4. СН (Установленные)'!$E$12*1000)+'[7]5. Плата за УРП'!$D$6</f>
        <v>2810.5020002339907</v>
      </c>
      <c r="F12" s="25">
        <f>SUMIFS('[7]1. Отчет АТС'!$F:$F,'[7]1. Отчет АТС'!$A:$A,$A12,'[7]1. Отчет АТС'!$B:$B,4)+'[7]2. Иные услуги'!$D$11+('[7]3. Услуги по передаче'!$E$11*1000)+('[7]4. СН (Установленные)'!$E$12*1000)+'[7]5. Плата за УРП'!$D$6</f>
        <v>2726.8420002339908</v>
      </c>
      <c r="G12" s="25">
        <f>SUMIFS('[7]1. Отчет АТС'!$F:$F,'[7]1. Отчет АТС'!$A:$A,$A12,'[7]1. Отчет АТС'!$B:$B,5)+'[7]2. Иные услуги'!$D$11+('[7]3. Услуги по передаче'!$E$11*1000)+('[7]4. СН (Установленные)'!$E$12*1000)+'[7]5. Плата за УРП'!$D$6</f>
        <v>2745.6520002339907</v>
      </c>
      <c r="H12" s="25">
        <f>SUMIFS('[7]1. Отчет АТС'!$F:$F,'[7]1. Отчет АТС'!$A:$A,$A12,'[7]1. Отчет АТС'!$B:$B,6)+'[7]2. Иные услуги'!$D$11+('[7]3. Услуги по передаче'!$E$11*1000)+('[7]4. СН (Установленные)'!$E$12*1000)+'[7]5. Плата за УРП'!$D$6</f>
        <v>2174.2020002339909</v>
      </c>
      <c r="I12" s="25">
        <f>SUMIFS('[7]1. Отчет АТС'!$F:$F,'[7]1. Отчет АТС'!$A:$A,$A12,'[7]1. Отчет АТС'!$B:$B,7)+'[7]2. Иные услуги'!$D$11+('[7]3. Услуги по передаче'!$E$11*1000)+('[7]4. СН (Установленные)'!$E$12*1000)+'[7]5. Плата за УРП'!$D$6</f>
        <v>2177.662000233991</v>
      </c>
      <c r="J12" s="25">
        <f>SUMIFS('[7]1. Отчет АТС'!$F:$F,'[7]1. Отчет АТС'!$A:$A,$A12,'[7]1. Отчет АТС'!$B:$B,8)+'[7]2. Иные услуги'!$D$11+('[7]3. Услуги по передаче'!$E$11*1000)+('[7]4. СН (Установленные)'!$E$12*1000)+'[7]5. Плата за УРП'!$D$6</f>
        <v>3435.642000233991</v>
      </c>
      <c r="K12" s="25">
        <f>SUMIFS('[7]1. Отчет АТС'!$F:$F,'[7]1. Отчет АТС'!$A:$A,$A12,'[7]1. Отчет АТС'!$B:$B,9)+'[7]2. Иные услуги'!$D$11+('[7]3. Услуги по передаче'!$E$11*1000)+('[7]4. СН (Установленные)'!$E$12*1000)+'[7]5. Плата за УРП'!$D$6</f>
        <v>3775.2220002339909</v>
      </c>
      <c r="L12" s="25">
        <f>SUMIFS('[7]1. Отчет АТС'!$F:$F,'[7]1. Отчет АТС'!$A:$A,$A12,'[7]1. Отчет АТС'!$B:$B,10)+'[7]2. Иные услуги'!$D$11+('[7]3. Услуги по передаче'!$E$11*1000)+('[7]4. СН (Установленные)'!$E$12*1000)+'[7]5. Плата за УРП'!$D$6</f>
        <v>3898.9920002339913</v>
      </c>
      <c r="M12" s="25">
        <f>SUMIFS('[7]1. Отчет АТС'!$F:$F,'[7]1. Отчет АТС'!$A:$A,$A12,'[7]1. Отчет АТС'!$B:$B,11)+'[7]2. Иные услуги'!$D$11+('[7]3. Услуги по передаче'!$E$11*1000)+('[7]4. СН (Установленные)'!$E$12*1000)+'[7]5. Плата за УРП'!$D$6</f>
        <v>3907.352000233991</v>
      </c>
      <c r="N12" s="25">
        <f>SUMIFS('[7]1. Отчет АТС'!$F:$F,'[7]1. Отчет АТС'!$A:$A,$A12,'[7]1. Отчет АТС'!$B:$B,12)+'[7]2. Иные услуги'!$D$11+('[7]3. Услуги по передаче'!$E$11*1000)+('[7]4. СН (Установленные)'!$E$12*1000)+'[7]5. Плата за УРП'!$D$6</f>
        <v>3903.372000233991</v>
      </c>
      <c r="O12" s="25">
        <f>SUMIFS('[7]1. Отчет АТС'!$F:$F,'[7]1. Отчет АТС'!$A:$A,$A12,'[7]1. Отчет АТС'!$B:$B,13)+'[7]2. Иные услуги'!$D$11+('[7]3. Услуги по передаче'!$E$11*1000)+('[7]4. СН (Установленные)'!$E$12*1000)+'[7]5. Плата за УРП'!$D$6</f>
        <v>3932.6920002339912</v>
      </c>
      <c r="P12" s="25">
        <f>SUMIFS('[7]1. Отчет АТС'!$F:$F,'[7]1. Отчет АТС'!$A:$A,$A12,'[7]1. Отчет АТС'!$B:$B,14)+'[7]2. Иные услуги'!$D$11+('[7]3. Услуги по передаче'!$E$11*1000)+('[7]4. СН (Установленные)'!$E$12*1000)+'[7]5. Плата за УРП'!$D$6</f>
        <v>3998.8020002339908</v>
      </c>
      <c r="Q12" s="25">
        <f>SUMIFS('[7]1. Отчет АТС'!$F:$F,'[7]1. Отчет АТС'!$A:$A,$A12,'[7]1. Отчет АТС'!$B:$B,15)+'[7]2. Иные услуги'!$D$11+('[7]3. Услуги по передаче'!$E$11*1000)+('[7]4. СН (Установленные)'!$E$12*1000)+'[7]5. Плата за УРП'!$D$6</f>
        <v>4049.0120002339909</v>
      </c>
      <c r="R12" s="25">
        <f>SUMIFS('[7]1. Отчет АТС'!$F:$F,'[7]1. Отчет АТС'!$A:$A,$A12,'[7]1. Отчет АТС'!$B:$B,16)+'[7]2. Иные услуги'!$D$11+('[7]3. Услуги по передаче'!$E$11*1000)+('[7]4. СН (Установленные)'!$E$12*1000)+'[7]5. Плата за УРП'!$D$6</f>
        <v>4087.872000233991</v>
      </c>
      <c r="S12" s="25">
        <f>SUMIFS('[7]1. Отчет АТС'!$F:$F,'[7]1. Отчет АТС'!$A:$A,$A12,'[7]1. Отчет АТС'!$B:$B,17)+'[7]2. Иные услуги'!$D$11+('[7]3. Услуги по передаче'!$E$11*1000)+('[7]4. СН (Установленные)'!$E$12*1000)+'[7]5. Плата за УРП'!$D$6</f>
        <v>4109.5520002339908</v>
      </c>
      <c r="T12" s="25">
        <f>SUMIFS('[7]1. Отчет АТС'!$F:$F,'[7]1. Отчет АТС'!$A:$A,$A12,'[7]1. Отчет АТС'!$B:$B,18)+'[7]2. Иные услуги'!$D$11+('[7]3. Услуги по передаче'!$E$11*1000)+('[7]4. СН (Установленные)'!$E$12*1000)+'[7]5. Плата за УРП'!$D$6</f>
        <v>4110.1920002339912</v>
      </c>
      <c r="U12" s="25">
        <f>SUMIFS('[7]1. Отчет АТС'!$F:$F,'[7]1. Отчет АТС'!$A:$A,$A12,'[7]1. Отчет АТС'!$B:$B,19)+'[7]2. Иные услуги'!$D$11+('[7]3. Услуги по передаче'!$E$11*1000)+('[7]4. СН (Установленные)'!$E$12*1000)+'[7]5. Плата за УРП'!$D$6</f>
        <v>4001.332000233991</v>
      </c>
      <c r="V12" s="25">
        <f>SUMIFS('[7]1. Отчет АТС'!$F:$F,'[7]1. Отчет АТС'!$A:$A,$A12,'[7]1. Отчет АТС'!$B:$B,20)+'[7]2. Иные услуги'!$D$11+('[7]3. Услуги по передаче'!$E$11*1000)+('[7]4. СН (Установленные)'!$E$12*1000)+'[7]5. Плата за УРП'!$D$6</f>
        <v>4035.0920002339908</v>
      </c>
      <c r="W12" s="25">
        <f>SUMIFS('[7]1. Отчет АТС'!$F:$F,'[7]1. Отчет АТС'!$A:$A,$A12,'[7]1. Отчет АТС'!$B:$B,21)+'[7]2. Иные услуги'!$D$11+('[7]3. Услуги по передаче'!$E$11*1000)+('[7]4. СН (Установленные)'!$E$12*1000)+'[7]5. Плата за УРП'!$D$6</f>
        <v>4047.1320002339908</v>
      </c>
      <c r="X12" s="25">
        <f>SUMIFS('[7]1. Отчет АТС'!$F:$F,'[7]1. Отчет АТС'!$A:$A,$A12,'[7]1. Отчет АТС'!$B:$B,22)+'[7]2. Иные услуги'!$D$11+('[7]3. Услуги по передаче'!$E$11*1000)+('[7]4. СН (Установленные)'!$E$12*1000)+'[7]5. Плата за УРП'!$D$6</f>
        <v>3907.5020002339911</v>
      </c>
      <c r="Y12" s="25">
        <f>SUMIFS('[7]1. Отчет АТС'!$F:$F,'[7]1. Отчет АТС'!$A:$A,$A12,'[7]1. Отчет АТС'!$B:$B,23)+'[7]2. Иные услуги'!$D$11+('[7]3. Услуги по передаче'!$E$11*1000)+('[7]4. СН (Установленные)'!$E$12*1000)+'[7]5. Плата за УРП'!$D$6</f>
        <v>3523.852000233991</v>
      </c>
    </row>
    <row r="13" spans="1:25">
      <c r="A13" s="24">
        <v>45507</v>
      </c>
      <c r="B13" s="25">
        <f>SUMIFS('[7]1. Отчет АТС'!$F:$F,'[7]1. Отчет АТС'!$A:$A,$A13,'[7]1. Отчет АТС'!$B:$B,0)+'[7]2. Иные услуги'!$D$11+('[7]3. Услуги по передаче'!$E$11*1000)+('[7]4. СН (Установленные)'!$E$12*1000)+'[7]5. Плата за УРП'!$D$6</f>
        <v>3396.5020002339911</v>
      </c>
      <c r="C13" s="25">
        <f>SUMIFS('[7]1. Отчет АТС'!$F:$F,'[7]1. Отчет АТС'!$A:$A,$A13,'[7]1. Отчет АТС'!$B:$B,1)+'[7]2. Иные услуги'!$D$11+('[7]3. Услуги по передаче'!$E$11*1000)+('[7]4. СН (Установленные)'!$E$12*1000)+'[7]5. Плата за УРП'!$D$6</f>
        <v>3177.8820002339908</v>
      </c>
      <c r="D13" s="25">
        <f>SUMIFS('[7]1. Отчет АТС'!$F:$F,'[7]1. Отчет АТС'!$A:$A,$A13,'[7]1. Отчет АТС'!$B:$B,2)+'[7]2. Иные услуги'!$D$11+('[7]3. Услуги по передаче'!$E$11*1000)+('[7]4. СН (Установленные)'!$E$12*1000)+'[7]5. Плата за УРП'!$D$6</f>
        <v>3144.7720002339911</v>
      </c>
      <c r="E13" s="25">
        <f>SUMIFS('[7]1. Отчет АТС'!$F:$F,'[7]1. Отчет АТС'!$A:$A,$A13,'[7]1. Отчет АТС'!$B:$B,3)+'[7]2. Иные услуги'!$D$11+('[7]3. Услуги по передаче'!$E$11*1000)+('[7]4. СН (Установленные)'!$E$12*1000)+'[7]5. Плата за УРП'!$D$6</f>
        <v>2989.8020002339908</v>
      </c>
      <c r="F13" s="25">
        <f>SUMIFS('[7]1. Отчет АТС'!$F:$F,'[7]1. Отчет АТС'!$A:$A,$A13,'[7]1. Отчет АТС'!$B:$B,4)+'[7]2. Иные услуги'!$D$11+('[7]3. Услуги по передаче'!$E$11*1000)+('[7]4. СН (Установленные)'!$E$12*1000)+'[7]5. Плата за УРП'!$D$6</f>
        <v>2922.9720002339909</v>
      </c>
      <c r="G13" s="25">
        <f>SUMIFS('[7]1. Отчет АТС'!$F:$F,'[7]1. Отчет АТС'!$A:$A,$A13,'[7]1. Отчет АТС'!$B:$B,5)+'[7]2. Иные услуги'!$D$11+('[7]3. Услуги по передаче'!$E$11*1000)+('[7]4. СН (Установленные)'!$E$12*1000)+'[7]5. Плата за УРП'!$D$6</f>
        <v>3123.0920002339908</v>
      </c>
      <c r="H13" s="25">
        <f>SUMIFS('[7]1. Отчет АТС'!$F:$F,'[7]1. Отчет АТС'!$A:$A,$A13,'[7]1. Отчет АТС'!$B:$B,6)+'[7]2. Иные услуги'!$D$11+('[7]3. Услуги по передаче'!$E$11*1000)+('[7]4. СН (Установленные)'!$E$12*1000)+'[7]5. Плата за УРП'!$D$6</f>
        <v>3268.2320002339911</v>
      </c>
      <c r="I13" s="25">
        <f>SUMIFS('[7]1. Отчет АТС'!$F:$F,'[7]1. Отчет АТС'!$A:$A,$A13,'[7]1. Отчет АТС'!$B:$B,7)+'[7]2. Иные услуги'!$D$11+('[7]3. Услуги по передаче'!$E$11*1000)+('[7]4. СН (Установленные)'!$E$12*1000)+'[7]5. Плата за УРП'!$D$6</f>
        <v>3467.8020002339908</v>
      </c>
      <c r="J13" s="25">
        <f>SUMIFS('[7]1. Отчет АТС'!$F:$F,'[7]1. Отчет АТС'!$A:$A,$A13,'[7]1. Отчет АТС'!$B:$B,8)+'[7]2. Иные услуги'!$D$11+('[7]3. Услуги по передаче'!$E$11*1000)+('[7]4. СН (Установленные)'!$E$12*1000)+'[7]5. Плата за УРП'!$D$6</f>
        <v>3959.9920002339913</v>
      </c>
      <c r="K13" s="25">
        <f>SUMIFS('[7]1. Отчет АТС'!$F:$F,'[7]1. Отчет АТС'!$A:$A,$A13,'[7]1. Отчет АТС'!$B:$B,9)+'[7]2. Иные услуги'!$D$11+('[7]3. Услуги по передаче'!$E$11*1000)+('[7]4. СН (Установленные)'!$E$12*1000)+'[7]5. Плата за УРП'!$D$6</f>
        <v>4167.4320002339909</v>
      </c>
      <c r="L13" s="25">
        <f>SUMIFS('[7]1. Отчет АТС'!$F:$F,'[7]1. Отчет АТС'!$A:$A,$A13,'[7]1. Отчет АТС'!$B:$B,10)+'[7]2. Иные услуги'!$D$11+('[7]3. Услуги по передаче'!$E$11*1000)+('[7]4. СН (Установленные)'!$E$12*1000)+'[7]5. Плата за УРП'!$D$6</f>
        <v>4170.4220002339907</v>
      </c>
      <c r="M13" s="25">
        <f>SUMIFS('[7]1. Отчет АТС'!$F:$F,'[7]1. Отчет АТС'!$A:$A,$A13,'[7]1. Отчет АТС'!$B:$B,11)+'[7]2. Иные услуги'!$D$11+('[7]3. Услуги по передаче'!$E$11*1000)+('[7]4. СН (Установленные)'!$E$12*1000)+'[7]5. Плата за УРП'!$D$6</f>
        <v>4149.1120002339912</v>
      </c>
      <c r="N13" s="25">
        <f>SUMIFS('[7]1. Отчет АТС'!$F:$F,'[7]1. Отчет АТС'!$A:$A,$A13,'[7]1. Отчет АТС'!$B:$B,12)+'[7]2. Иные услуги'!$D$11+('[7]3. Услуги по передаче'!$E$11*1000)+('[7]4. СН (Установленные)'!$E$12*1000)+'[7]5. Плата за УРП'!$D$6</f>
        <v>4149.5020002339916</v>
      </c>
      <c r="O13" s="25">
        <f>SUMIFS('[7]1. Отчет АТС'!$F:$F,'[7]1. Отчет АТС'!$A:$A,$A13,'[7]1. Отчет АТС'!$B:$B,13)+'[7]2. Иные услуги'!$D$11+('[7]3. Услуги по передаче'!$E$11*1000)+('[7]4. СН (Установленные)'!$E$12*1000)+'[7]5. Плата за УРП'!$D$6</f>
        <v>4150.2020002339905</v>
      </c>
      <c r="P13" s="25">
        <f>SUMIFS('[7]1. Отчет АТС'!$F:$F,'[7]1. Отчет АТС'!$A:$A,$A13,'[7]1. Отчет АТС'!$B:$B,14)+'[7]2. Иные услуги'!$D$11+('[7]3. Услуги по передаче'!$E$11*1000)+('[7]4. СН (Установленные)'!$E$12*1000)+'[7]5. Плата за УРП'!$D$6</f>
        <v>4155.0220002339911</v>
      </c>
      <c r="Q13" s="25">
        <f>SUMIFS('[7]1. Отчет АТС'!$F:$F,'[7]1. Отчет АТС'!$A:$A,$A13,'[7]1. Отчет АТС'!$B:$B,15)+'[7]2. Иные услуги'!$D$11+('[7]3. Услуги по передаче'!$E$11*1000)+('[7]4. СН (Установленные)'!$E$12*1000)+'[7]5. Плата за УРП'!$D$6</f>
        <v>4146.1620002339914</v>
      </c>
      <c r="R13" s="25">
        <f>SUMIFS('[7]1. Отчет АТС'!$F:$F,'[7]1. Отчет АТС'!$A:$A,$A13,'[7]1. Отчет АТС'!$B:$B,16)+'[7]2. Иные услуги'!$D$11+('[7]3. Услуги по передаче'!$E$11*1000)+('[7]4. СН (Установленные)'!$E$12*1000)+'[7]5. Плата за УРП'!$D$6</f>
        <v>4142.9120002339914</v>
      </c>
      <c r="S13" s="25">
        <f>SUMIFS('[7]1. Отчет АТС'!$F:$F,'[7]1. Отчет АТС'!$A:$A,$A13,'[7]1. Отчет АТС'!$B:$B,17)+'[7]2. Иные услуги'!$D$11+('[7]3. Услуги по передаче'!$E$11*1000)+('[7]4. СН (Установленные)'!$E$12*1000)+'[7]5. Плата за УРП'!$D$6</f>
        <v>4141.602000233991</v>
      </c>
      <c r="T13" s="25">
        <f>SUMIFS('[7]1. Отчет АТС'!$F:$F,'[7]1. Отчет АТС'!$A:$A,$A13,'[7]1. Отчет АТС'!$B:$B,18)+'[7]2. Иные услуги'!$D$11+('[7]3. Услуги по передаче'!$E$11*1000)+('[7]4. СН (Установленные)'!$E$12*1000)+'[7]5. Плата за УРП'!$D$6</f>
        <v>4141.3620002339912</v>
      </c>
      <c r="U13" s="25">
        <f>SUMIFS('[7]1. Отчет АТС'!$F:$F,'[7]1. Отчет АТС'!$A:$A,$A13,'[7]1. Отчет АТС'!$B:$B,19)+'[7]2. Иные услуги'!$D$11+('[7]3. Услуги по передаче'!$E$11*1000)+('[7]4. СН (Установленные)'!$E$12*1000)+'[7]5. Плата за УРП'!$D$6</f>
        <v>4008.5120002339909</v>
      </c>
      <c r="V13" s="25">
        <f>SUMIFS('[7]1. Отчет АТС'!$F:$F,'[7]1. Отчет АТС'!$A:$A,$A13,'[7]1. Отчет АТС'!$B:$B,20)+'[7]2. Иные услуги'!$D$11+('[7]3. Услуги по передаче'!$E$11*1000)+('[7]4. СН (Установленные)'!$E$12*1000)+'[7]5. Плата за УРП'!$D$6</f>
        <v>4059.602000233991</v>
      </c>
      <c r="W13" s="25">
        <f>SUMIFS('[7]1. Отчет АТС'!$F:$F,'[7]1. Отчет АТС'!$A:$A,$A13,'[7]1. Отчет АТС'!$B:$B,21)+'[7]2. Иные услуги'!$D$11+('[7]3. Услуги по передаче'!$E$11*1000)+('[7]4. СН (Установленные)'!$E$12*1000)+'[7]5. Плата за УРП'!$D$6</f>
        <v>4048.4520002339909</v>
      </c>
      <c r="X13" s="25">
        <f>SUMIFS('[7]1. Отчет АТС'!$F:$F,'[7]1. Отчет АТС'!$A:$A,$A13,'[7]1. Отчет АТС'!$B:$B,22)+'[7]2. Иные услуги'!$D$11+('[7]3. Услуги по передаче'!$E$11*1000)+('[7]4. СН (Установленные)'!$E$12*1000)+'[7]5. Плата за УРП'!$D$6</f>
        <v>3727.9320002339909</v>
      </c>
      <c r="Y13" s="25">
        <f>SUMIFS('[7]1. Отчет АТС'!$F:$F,'[7]1. Отчет АТС'!$A:$A,$A13,'[7]1. Отчет АТС'!$B:$B,23)+'[7]2. Иные услуги'!$D$11+('[7]3. Услуги по передаче'!$E$11*1000)+('[7]4. СН (Установленные)'!$E$12*1000)+'[7]5. Плата за УРП'!$D$6</f>
        <v>3467.4420002339912</v>
      </c>
    </row>
    <row r="14" spans="1:25">
      <c r="A14" s="24">
        <v>45508</v>
      </c>
      <c r="B14" s="25">
        <f>SUMIFS('[7]1. Отчет АТС'!$F:$F,'[7]1. Отчет АТС'!$A:$A,$A14,'[7]1. Отчет АТС'!$B:$B,0)+'[7]2. Иные услуги'!$D$11+('[7]3. Услуги по передаче'!$E$11*1000)+('[7]4. СН (Установленные)'!$E$12*1000)+'[7]5. Плата за УРП'!$D$6</f>
        <v>3491.2420002339913</v>
      </c>
      <c r="C14" s="25">
        <f>SUMIFS('[7]1. Отчет АТС'!$F:$F,'[7]1. Отчет АТС'!$A:$A,$A14,'[7]1. Отчет АТС'!$B:$B,1)+'[7]2. Иные услуги'!$D$11+('[7]3. Услуги по передаче'!$E$11*1000)+('[7]4. СН (Установленные)'!$E$12*1000)+'[7]5. Плата за УРП'!$D$6</f>
        <v>3264.0020002339911</v>
      </c>
      <c r="D14" s="25">
        <f>SUMIFS('[7]1. Отчет АТС'!$F:$F,'[7]1. Отчет АТС'!$A:$A,$A14,'[7]1. Отчет АТС'!$B:$B,2)+'[7]2. Иные услуги'!$D$11+('[7]3. Услуги по передаче'!$E$11*1000)+('[7]4. СН (Установленные)'!$E$12*1000)+'[7]5. Плата за УРП'!$D$6</f>
        <v>3127.6920002339912</v>
      </c>
      <c r="E14" s="25">
        <f>SUMIFS('[7]1. Отчет АТС'!$F:$F,'[7]1. Отчет АТС'!$A:$A,$A14,'[7]1. Отчет АТС'!$B:$B,3)+'[7]2. Иные услуги'!$D$11+('[7]3. Услуги по передаче'!$E$11*1000)+('[7]4. СН (Установленные)'!$E$12*1000)+'[7]5. Плата за УРП'!$D$6</f>
        <v>3030.622000233991</v>
      </c>
      <c r="F14" s="25">
        <f>SUMIFS('[7]1. Отчет АТС'!$F:$F,'[7]1. Отчет АТС'!$A:$A,$A14,'[7]1. Отчет АТС'!$B:$B,4)+'[7]2. Иные услуги'!$D$11+('[7]3. Услуги по передаче'!$E$11*1000)+('[7]4. СН (Установленные)'!$E$12*1000)+'[7]5. Плата за УРП'!$D$6</f>
        <v>3032.7720002339911</v>
      </c>
      <c r="G14" s="25">
        <f>SUMIFS('[7]1. Отчет АТС'!$F:$F,'[7]1. Отчет АТС'!$A:$A,$A14,'[7]1. Отчет АТС'!$B:$B,5)+'[7]2. Иные услуги'!$D$11+('[7]3. Услуги по передаче'!$E$11*1000)+('[7]4. СН (Установленные)'!$E$12*1000)+'[7]5. Плата за УРП'!$D$6</f>
        <v>3204.9520002339909</v>
      </c>
      <c r="H14" s="25">
        <f>SUMIFS('[7]1. Отчет АТС'!$F:$F,'[7]1. Отчет АТС'!$A:$A,$A14,'[7]1. Отчет АТС'!$B:$B,6)+'[7]2. Иные услуги'!$D$11+('[7]3. Услуги по передаче'!$E$11*1000)+('[7]4. СН (Установленные)'!$E$12*1000)+'[7]5. Плата за УРП'!$D$6</f>
        <v>3324.602000233991</v>
      </c>
      <c r="I14" s="25">
        <f>SUMIFS('[7]1. Отчет АТС'!$F:$F,'[7]1. Отчет АТС'!$A:$A,$A14,'[7]1. Отчет АТС'!$B:$B,7)+'[7]2. Иные услуги'!$D$11+('[7]3. Услуги по передаче'!$E$11*1000)+('[7]4. СН (Установленные)'!$E$12*1000)+'[7]5. Плата за УРП'!$D$6</f>
        <v>3574.0020002339911</v>
      </c>
      <c r="J14" s="25">
        <f>SUMIFS('[7]1. Отчет АТС'!$F:$F,'[7]1. Отчет АТС'!$A:$A,$A14,'[7]1. Отчет АТС'!$B:$B,8)+'[7]2. Иные услуги'!$D$11+('[7]3. Услуги по передаче'!$E$11*1000)+('[7]4. СН (Установленные)'!$E$12*1000)+'[7]5. Плата за УРП'!$D$6</f>
        <v>4030.3420002339908</v>
      </c>
      <c r="K14" s="25">
        <f>SUMIFS('[7]1. Отчет АТС'!$F:$F,'[7]1. Отчет АТС'!$A:$A,$A14,'[7]1. Отчет АТС'!$B:$B,9)+'[7]2. Иные услуги'!$D$11+('[7]3. Услуги по передаче'!$E$11*1000)+('[7]4. СН (Установленные)'!$E$12*1000)+'[7]5. Плата за УРП'!$D$6</f>
        <v>4181.7820002339904</v>
      </c>
      <c r="L14" s="25">
        <f>SUMIFS('[7]1. Отчет АТС'!$F:$F,'[7]1. Отчет АТС'!$A:$A,$A14,'[7]1. Отчет АТС'!$B:$B,10)+'[7]2. Иные услуги'!$D$11+('[7]3. Услуги по передаче'!$E$11*1000)+('[7]4. СН (Установленные)'!$E$12*1000)+'[7]5. Плата за УРП'!$D$6</f>
        <v>4193.2020002339905</v>
      </c>
      <c r="M14" s="25">
        <f>SUMIFS('[7]1. Отчет АТС'!$F:$F,'[7]1. Отчет АТС'!$A:$A,$A14,'[7]1. Отчет АТС'!$B:$B,11)+'[7]2. Иные услуги'!$D$11+('[7]3. Услуги по передаче'!$E$11*1000)+('[7]4. СН (Установленные)'!$E$12*1000)+'[7]5. Плата за УРП'!$D$6</f>
        <v>4193.4420002339903</v>
      </c>
      <c r="N14" s="25">
        <f>SUMIFS('[7]1. Отчет АТС'!$F:$F,'[7]1. Отчет АТС'!$A:$A,$A14,'[7]1. Отчет АТС'!$B:$B,12)+'[7]2. Иные услуги'!$D$11+('[7]3. Услуги по передаче'!$E$11*1000)+('[7]4. СН (Установленные)'!$E$12*1000)+'[7]5. Плата за УРП'!$D$6</f>
        <v>4186.0020002339907</v>
      </c>
      <c r="O14" s="25">
        <f>SUMIFS('[7]1. Отчет АТС'!$F:$F,'[7]1. Отчет АТС'!$A:$A,$A14,'[7]1. Отчет АТС'!$B:$B,13)+'[7]2. Иные услуги'!$D$11+('[7]3. Услуги по передаче'!$E$11*1000)+('[7]4. СН (Установленные)'!$E$12*1000)+'[7]5. Плата за УРП'!$D$6</f>
        <v>4186.1720002339907</v>
      </c>
      <c r="P14" s="25">
        <f>SUMIFS('[7]1. Отчет АТС'!$F:$F,'[7]1. Отчет АТС'!$A:$A,$A14,'[7]1. Отчет АТС'!$B:$B,14)+'[7]2. Иные услуги'!$D$11+('[7]3. Услуги по передаче'!$E$11*1000)+('[7]4. СН (Установленные)'!$E$12*1000)+'[7]5. Плата за УРП'!$D$6</f>
        <v>4187.7920002339906</v>
      </c>
      <c r="Q14" s="25">
        <f>SUMIFS('[7]1. Отчет АТС'!$F:$F,'[7]1. Отчет АТС'!$A:$A,$A14,'[7]1. Отчет АТС'!$B:$B,15)+'[7]2. Иные услуги'!$D$11+('[7]3. Услуги по передаче'!$E$11*1000)+('[7]4. СН (Установленные)'!$E$12*1000)+'[7]5. Плата за УРП'!$D$6</f>
        <v>4185.6520002339912</v>
      </c>
      <c r="R14" s="25">
        <f>SUMIFS('[7]1. Отчет АТС'!$F:$F,'[7]1. Отчет АТС'!$A:$A,$A14,'[7]1. Отчет АТС'!$B:$B,16)+'[7]2. Иные услуги'!$D$11+('[7]3. Услуги по передаче'!$E$11*1000)+('[7]4. СН (Установленные)'!$E$12*1000)+'[7]5. Плата за УРП'!$D$6</f>
        <v>4192.8820002339908</v>
      </c>
      <c r="S14" s="25">
        <f>SUMIFS('[7]1. Отчет АТС'!$F:$F,'[7]1. Отчет АТС'!$A:$A,$A14,'[7]1. Отчет АТС'!$B:$B,17)+'[7]2. Иные услуги'!$D$11+('[7]3. Услуги по передаче'!$E$11*1000)+('[7]4. СН (Установленные)'!$E$12*1000)+'[7]5. Плата за УРП'!$D$6</f>
        <v>4193.9920002339913</v>
      </c>
      <c r="T14" s="25">
        <f>SUMIFS('[7]1. Отчет АТС'!$F:$F,'[7]1. Отчет АТС'!$A:$A,$A14,'[7]1. Отчет АТС'!$B:$B,18)+'[7]2. Иные услуги'!$D$11+('[7]3. Услуги по передаче'!$E$11*1000)+('[7]4. СН (Установленные)'!$E$12*1000)+'[7]5. Плата за УРП'!$D$6</f>
        <v>4195.5420002339906</v>
      </c>
      <c r="U14" s="25">
        <f>SUMIFS('[7]1. Отчет АТС'!$F:$F,'[7]1. Отчет АТС'!$A:$A,$A14,'[7]1. Отчет АТС'!$B:$B,19)+'[7]2. Иные услуги'!$D$11+('[7]3. Услуги по передаче'!$E$11*1000)+('[7]4. СН (Установленные)'!$E$12*1000)+'[7]5. Плата за УРП'!$D$6</f>
        <v>4177.5220002339911</v>
      </c>
      <c r="V14" s="25">
        <f>SUMIFS('[7]1. Отчет АТС'!$F:$F,'[7]1. Отчет АТС'!$A:$A,$A14,'[7]1. Отчет АТС'!$B:$B,20)+'[7]2. Иные услуги'!$D$11+('[7]3. Услуги по передаче'!$E$11*1000)+('[7]4. СН (Установленные)'!$E$12*1000)+'[7]5. Плата за УРП'!$D$6</f>
        <v>4176.4920002339913</v>
      </c>
      <c r="W14" s="25">
        <f>SUMIFS('[7]1. Отчет АТС'!$F:$F,'[7]1. Отчет АТС'!$A:$A,$A14,'[7]1. Отчет АТС'!$B:$B,21)+'[7]2. Иные услуги'!$D$11+('[7]3. Услуги по передаче'!$E$11*1000)+('[7]4. СН (Установленные)'!$E$12*1000)+'[7]5. Плата за УРП'!$D$6</f>
        <v>4184.6520002339912</v>
      </c>
      <c r="X14" s="25">
        <f>SUMIFS('[7]1. Отчет АТС'!$F:$F,'[7]1. Отчет АТС'!$A:$A,$A14,'[7]1. Отчет АТС'!$B:$B,22)+'[7]2. Иные услуги'!$D$11+('[7]3. Услуги по передаче'!$E$11*1000)+('[7]4. СН (Установленные)'!$E$12*1000)+'[7]5. Плата за УРП'!$D$6</f>
        <v>3724.102000233991</v>
      </c>
      <c r="Y14" s="25">
        <f>SUMIFS('[7]1. Отчет АТС'!$F:$F,'[7]1. Отчет АТС'!$A:$A,$A14,'[7]1. Отчет АТС'!$B:$B,23)+'[7]2. Иные услуги'!$D$11+('[7]3. Услуги по передаче'!$E$11*1000)+('[7]4. СН (Установленные)'!$E$12*1000)+'[7]5. Плата за УРП'!$D$6</f>
        <v>3468.4920002339913</v>
      </c>
    </row>
    <row r="15" spans="1:25">
      <c r="A15" s="24">
        <v>45509</v>
      </c>
      <c r="B15" s="25">
        <f>SUMIFS('[7]1. Отчет АТС'!$F:$F,'[7]1. Отчет АТС'!$A:$A,$A15,'[7]1. Отчет АТС'!$B:$B,0)+'[7]2. Иные услуги'!$D$11+('[7]3. Услуги по передаче'!$E$11*1000)+('[7]4. СН (Установленные)'!$E$12*1000)+'[7]5. Плата за УРП'!$D$6</f>
        <v>3302.7920002339911</v>
      </c>
      <c r="C15" s="25">
        <f>SUMIFS('[7]1. Отчет АТС'!$F:$F,'[7]1. Отчет АТС'!$A:$A,$A15,'[7]1. Отчет АТС'!$B:$B,1)+'[7]2. Иные услуги'!$D$11+('[7]3. Услуги по передаче'!$E$11*1000)+('[7]4. СН (Установленные)'!$E$12*1000)+'[7]5. Плата за УРП'!$D$6</f>
        <v>3126.1920002339912</v>
      </c>
      <c r="D15" s="25">
        <f>SUMIFS('[7]1. Отчет АТС'!$F:$F,'[7]1. Отчет АТС'!$A:$A,$A15,'[7]1. Отчет АТС'!$B:$B,2)+'[7]2. Иные услуги'!$D$11+('[7]3. Услуги по передаче'!$E$11*1000)+('[7]4. СН (Установленные)'!$E$12*1000)+'[7]5. Плата за УРП'!$D$6</f>
        <v>2989.0420002339906</v>
      </c>
      <c r="E15" s="25">
        <f>SUMIFS('[7]1. Отчет АТС'!$F:$F,'[7]1. Отчет АТС'!$A:$A,$A15,'[7]1. Отчет АТС'!$B:$B,3)+'[7]2. Иные услуги'!$D$11+('[7]3. Услуги по передаче'!$E$11*1000)+('[7]4. СН (Установленные)'!$E$12*1000)+'[7]5. Плата за УРП'!$D$6</f>
        <v>2898.0620002339911</v>
      </c>
      <c r="F15" s="25">
        <f>SUMIFS('[7]1. Отчет АТС'!$F:$F,'[7]1. Отчет АТС'!$A:$A,$A15,'[7]1. Отчет АТС'!$B:$B,4)+'[7]2. Иные услуги'!$D$11+('[7]3. Услуги по передаче'!$E$11*1000)+('[7]4. СН (Установленные)'!$E$12*1000)+'[7]5. Плата за УРП'!$D$6</f>
        <v>2168.9420002339912</v>
      </c>
      <c r="G15" s="25">
        <f>SUMIFS('[7]1. Отчет АТС'!$F:$F,'[7]1. Отчет АТС'!$A:$A,$A15,'[7]1. Отчет АТС'!$B:$B,5)+'[7]2. Иные услуги'!$D$11+('[7]3. Услуги по передаче'!$E$11*1000)+('[7]4. СН (Установленные)'!$E$12*1000)+'[7]5. Плата за УРП'!$D$6</f>
        <v>2168.9420002339912</v>
      </c>
      <c r="H15" s="25">
        <f>SUMIFS('[7]1. Отчет АТС'!$F:$F,'[7]1. Отчет АТС'!$A:$A,$A15,'[7]1. Отчет АТС'!$B:$B,6)+'[7]2. Иные услуги'!$D$11+('[7]3. Услуги по передаче'!$E$11*1000)+('[7]4. СН (Установленные)'!$E$12*1000)+'[7]5. Плата за УРП'!$D$6</f>
        <v>2373.1820002339909</v>
      </c>
      <c r="I15" s="25">
        <f>SUMIFS('[7]1. Отчет АТС'!$F:$F,'[7]1. Отчет АТС'!$A:$A,$A15,'[7]1. Отчет АТС'!$B:$B,7)+'[7]2. Иные услуги'!$D$11+('[7]3. Услуги по передаче'!$E$11*1000)+('[7]4. СН (Установленные)'!$E$12*1000)+'[7]5. Плата за УРП'!$D$6</f>
        <v>2277.0420002339911</v>
      </c>
      <c r="J15" s="25">
        <f>SUMIFS('[7]1. Отчет АТС'!$F:$F,'[7]1. Отчет АТС'!$A:$A,$A15,'[7]1. Отчет АТС'!$B:$B,8)+'[7]2. Иные услуги'!$D$11+('[7]3. Услуги по передаче'!$E$11*1000)+('[7]4. СН (Установленные)'!$E$12*1000)+'[7]5. Плата за УРП'!$D$6</f>
        <v>3902.832000233991</v>
      </c>
      <c r="K15" s="25">
        <f>SUMIFS('[7]1. Отчет АТС'!$F:$F,'[7]1. Отчет АТС'!$A:$A,$A15,'[7]1. Отчет АТС'!$B:$B,9)+'[7]2. Иные услуги'!$D$11+('[7]3. Услуги по передаче'!$E$11*1000)+('[7]4. СН (Установленные)'!$E$12*1000)+'[7]5. Плата за УРП'!$D$6</f>
        <v>4150.852000233991</v>
      </c>
      <c r="L15" s="25">
        <f>SUMIFS('[7]1. Отчет АТС'!$F:$F,'[7]1. Отчет АТС'!$A:$A,$A15,'[7]1. Отчет АТС'!$B:$B,10)+'[7]2. Иные услуги'!$D$11+('[7]3. Услуги по передаче'!$E$11*1000)+('[7]4. СН (Установленные)'!$E$12*1000)+'[7]5. Плата за УРП'!$D$6</f>
        <v>4173.8820002339908</v>
      </c>
      <c r="M15" s="25">
        <f>SUMIFS('[7]1. Отчет АТС'!$F:$F,'[7]1. Отчет АТС'!$A:$A,$A15,'[7]1. Отчет АТС'!$B:$B,11)+'[7]2. Иные услуги'!$D$11+('[7]3. Услуги по передаче'!$E$11*1000)+('[7]4. СН (Установленные)'!$E$12*1000)+'[7]5. Плата за УРП'!$D$6</f>
        <v>4163.4120002339914</v>
      </c>
      <c r="N15" s="25">
        <f>SUMIFS('[7]1. Отчет АТС'!$F:$F,'[7]1. Отчет АТС'!$A:$A,$A15,'[7]1. Отчет АТС'!$B:$B,12)+'[7]2. Иные услуги'!$D$11+('[7]3. Услуги по передаче'!$E$11*1000)+('[7]4. СН (Установленные)'!$E$12*1000)+'[7]5. Плата за УРП'!$D$6</f>
        <v>4165.102000233991</v>
      </c>
      <c r="O15" s="25">
        <f>SUMIFS('[7]1. Отчет АТС'!$F:$F,'[7]1. Отчет АТС'!$A:$A,$A15,'[7]1. Отчет АТС'!$B:$B,13)+'[7]2. Иные услуги'!$D$11+('[7]3. Услуги по передаче'!$E$11*1000)+('[7]4. СН (Установленные)'!$E$12*1000)+'[7]5. Плата за УРП'!$D$6</f>
        <v>4165.8820002339908</v>
      </c>
      <c r="P15" s="25">
        <f>SUMIFS('[7]1. Отчет АТС'!$F:$F,'[7]1. Отчет АТС'!$A:$A,$A15,'[7]1. Отчет АТС'!$B:$B,14)+'[7]2. Иные услуги'!$D$11+('[7]3. Услуги по передаче'!$E$11*1000)+('[7]4. СН (Установленные)'!$E$12*1000)+'[7]5. Плата за УРП'!$D$6</f>
        <v>4166.0820002339915</v>
      </c>
      <c r="Q15" s="25">
        <f>SUMIFS('[7]1. Отчет АТС'!$F:$F,'[7]1. Отчет АТС'!$A:$A,$A15,'[7]1. Отчет АТС'!$B:$B,15)+'[7]2. Иные услуги'!$D$11+('[7]3. Услуги по передаче'!$E$11*1000)+('[7]4. СН (Установленные)'!$E$12*1000)+'[7]5. Плата за УРП'!$D$6</f>
        <v>4167.142000233991</v>
      </c>
      <c r="R15" s="25">
        <f>SUMIFS('[7]1. Отчет АТС'!$F:$F,'[7]1. Отчет АТС'!$A:$A,$A15,'[7]1. Отчет АТС'!$B:$B,16)+'[7]2. Иные услуги'!$D$11+('[7]3. Услуги по передаче'!$E$11*1000)+('[7]4. СН (Установленные)'!$E$12*1000)+'[7]5. Плата за УРП'!$D$6</f>
        <v>4167.4520002339905</v>
      </c>
      <c r="S15" s="25">
        <f>SUMIFS('[7]1. Отчет АТС'!$F:$F,'[7]1. Отчет АТС'!$A:$A,$A15,'[7]1. Отчет АТС'!$B:$B,17)+'[7]2. Иные услуги'!$D$11+('[7]3. Услуги по передаче'!$E$11*1000)+('[7]4. СН (Установленные)'!$E$12*1000)+'[7]5. Плата за УРП'!$D$6</f>
        <v>4194.1520002339912</v>
      </c>
      <c r="T15" s="25">
        <f>SUMIFS('[7]1. Отчет АТС'!$F:$F,'[7]1. Отчет АТС'!$A:$A,$A15,'[7]1. Отчет АТС'!$B:$B,18)+'[7]2. Иные услуги'!$D$11+('[7]3. Услуги по передаче'!$E$11*1000)+('[7]4. СН (Установленные)'!$E$12*1000)+'[7]5. Плата за УРП'!$D$6</f>
        <v>4178.9620002339907</v>
      </c>
      <c r="U15" s="25">
        <f>SUMIFS('[7]1. Отчет АТС'!$F:$F,'[7]1. Отчет АТС'!$A:$A,$A15,'[7]1. Отчет АТС'!$B:$B,19)+'[7]2. Иные услуги'!$D$11+('[7]3. Услуги по передаче'!$E$11*1000)+('[7]4. СН (Установленные)'!$E$12*1000)+'[7]5. Плата за УРП'!$D$6</f>
        <v>4144.0620002339911</v>
      </c>
      <c r="V15" s="25">
        <f>SUMIFS('[7]1. Отчет АТС'!$F:$F,'[7]1. Отчет АТС'!$A:$A,$A15,'[7]1. Отчет АТС'!$B:$B,20)+'[7]2. Иные услуги'!$D$11+('[7]3. Услуги по передаче'!$E$11*1000)+('[7]4. СН (Установленные)'!$E$12*1000)+'[7]5. Плата за УРП'!$D$6</f>
        <v>4159.9420002339912</v>
      </c>
      <c r="W15" s="25">
        <f>SUMIFS('[7]1. Отчет АТС'!$F:$F,'[7]1. Отчет АТС'!$A:$A,$A15,'[7]1. Отчет АТС'!$B:$B,21)+'[7]2. Иные услуги'!$D$11+('[7]3. Услуги по передаче'!$E$11*1000)+('[7]4. СН (Установленные)'!$E$12*1000)+'[7]5. Плата за УРП'!$D$6</f>
        <v>4157.8820002339908</v>
      </c>
      <c r="X15" s="25">
        <f>SUMIFS('[7]1. Отчет АТС'!$F:$F,'[7]1. Отчет АТС'!$A:$A,$A15,'[7]1. Отчет АТС'!$B:$B,22)+'[7]2. Иные услуги'!$D$11+('[7]3. Услуги по передаче'!$E$11*1000)+('[7]4. СН (Установленные)'!$E$12*1000)+'[7]5. Плата за УРП'!$D$6</f>
        <v>3713.2820002339913</v>
      </c>
      <c r="Y15" s="25">
        <f>SUMIFS('[7]1. Отчет АТС'!$F:$F,'[7]1. Отчет АТС'!$A:$A,$A15,'[7]1. Отчет АТС'!$B:$B,23)+'[7]2. Иные услуги'!$D$11+('[7]3. Услуги по передаче'!$E$11*1000)+('[7]4. СН (Установленные)'!$E$12*1000)+'[7]5. Плата за УРП'!$D$6</f>
        <v>3399.5520002339908</v>
      </c>
    </row>
    <row r="16" spans="1:25">
      <c r="A16" s="24">
        <v>45510</v>
      </c>
      <c r="B16" s="25">
        <f>SUMIFS('[7]1. Отчет АТС'!$F:$F,'[7]1. Отчет АТС'!$A:$A,$A16,'[7]1. Отчет АТС'!$B:$B,0)+'[7]2. Иные услуги'!$D$11+('[7]3. Услуги по передаче'!$E$11*1000)+('[7]4. СН (Установленные)'!$E$12*1000)+'[7]5. Плата за УРП'!$D$6</f>
        <v>3047.0420002339906</v>
      </c>
      <c r="C16" s="25">
        <f>SUMIFS('[7]1. Отчет АТС'!$F:$F,'[7]1. Отчет АТС'!$A:$A,$A16,'[7]1. Отчет АТС'!$B:$B,1)+'[7]2. Иные услуги'!$D$11+('[7]3. Услуги по передаче'!$E$11*1000)+('[7]4. СН (Установленные)'!$E$12*1000)+'[7]5. Плата за УРП'!$D$6</f>
        <v>2932.832000233991</v>
      </c>
      <c r="D16" s="25">
        <f>SUMIFS('[7]1. Отчет АТС'!$F:$F,'[7]1. Отчет АТС'!$A:$A,$A16,'[7]1. Отчет АТС'!$B:$B,2)+'[7]2. Иные услуги'!$D$11+('[7]3. Услуги по передаче'!$E$11*1000)+('[7]4. СН (Установленные)'!$E$12*1000)+'[7]5. Плата за УРП'!$D$6</f>
        <v>2825.7320002339911</v>
      </c>
      <c r="E16" s="25">
        <f>SUMIFS('[7]1. Отчет АТС'!$F:$F,'[7]1. Отчет АТС'!$A:$A,$A16,'[7]1. Отчет АТС'!$B:$B,3)+'[7]2. Иные услуги'!$D$11+('[7]3. Услуги по передаче'!$E$11*1000)+('[7]4. СН (Установленные)'!$E$12*1000)+'[7]5. Плата за УРП'!$D$6</f>
        <v>2168.9420002339912</v>
      </c>
      <c r="F16" s="25">
        <f>SUMIFS('[7]1. Отчет АТС'!$F:$F,'[7]1. Отчет АТС'!$A:$A,$A16,'[7]1. Отчет АТС'!$B:$B,4)+'[7]2. Иные услуги'!$D$11+('[7]3. Услуги по передаче'!$E$11*1000)+('[7]4. СН (Установленные)'!$E$12*1000)+'[7]5. Плата за УРП'!$D$6</f>
        <v>2168.9420002339912</v>
      </c>
      <c r="G16" s="25">
        <f>SUMIFS('[7]1. Отчет АТС'!$F:$F,'[7]1. Отчет АТС'!$A:$A,$A16,'[7]1. Отчет АТС'!$B:$B,5)+'[7]2. Иные услуги'!$D$11+('[7]3. Услуги по передаче'!$E$11*1000)+('[7]4. СН (Установленные)'!$E$12*1000)+'[7]5. Плата за УРП'!$D$6</f>
        <v>2168.9420002339912</v>
      </c>
      <c r="H16" s="25">
        <f>SUMIFS('[7]1. Отчет АТС'!$F:$F,'[7]1. Отчет АТС'!$A:$A,$A16,'[7]1. Отчет АТС'!$B:$B,6)+'[7]2. Иные услуги'!$D$11+('[7]3. Услуги по передаче'!$E$11*1000)+('[7]4. СН (Установленные)'!$E$12*1000)+'[7]5. Плата за УРП'!$D$6</f>
        <v>2309.582000233991</v>
      </c>
      <c r="I16" s="25">
        <f>SUMIFS('[7]1. Отчет АТС'!$F:$F,'[7]1. Отчет АТС'!$A:$A,$A16,'[7]1. Отчет АТС'!$B:$B,7)+'[7]2. Иные услуги'!$D$11+('[7]3. Услуги по передаче'!$E$11*1000)+('[7]4. СН (Установленные)'!$E$12*1000)+'[7]5. Плата за УРП'!$D$6</f>
        <v>3283.1120002339912</v>
      </c>
      <c r="J16" s="25">
        <f>SUMIFS('[7]1. Отчет АТС'!$F:$F,'[7]1. Отчет АТС'!$A:$A,$A16,'[7]1. Отчет АТС'!$B:$B,8)+'[7]2. Иные услуги'!$D$11+('[7]3. Услуги по передаче'!$E$11*1000)+('[7]4. СН (Установленные)'!$E$12*1000)+'[7]5. Плата за УРП'!$D$6</f>
        <v>3748.332000233991</v>
      </c>
      <c r="K16" s="25">
        <f>SUMIFS('[7]1. Отчет АТС'!$F:$F,'[7]1. Отчет АТС'!$A:$A,$A16,'[7]1. Отчет АТС'!$B:$B,9)+'[7]2. Иные услуги'!$D$11+('[7]3. Услуги по передаче'!$E$11*1000)+('[7]4. СН (Установленные)'!$E$12*1000)+'[7]5. Плата за УРП'!$D$6</f>
        <v>4147.3020002339908</v>
      </c>
      <c r="L16" s="25">
        <f>SUMIFS('[7]1. Отчет АТС'!$F:$F,'[7]1. Отчет АТС'!$A:$A,$A16,'[7]1. Отчет АТС'!$B:$B,10)+'[7]2. Иные услуги'!$D$11+('[7]3. Услуги по передаче'!$E$11*1000)+('[7]4. СН (Установленные)'!$E$12*1000)+'[7]5. Плата за УРП'!$D$6</f>
        <v>4187.7920002339906</v>
      </c>
      <c r="M16" s="25">
        <f>SUMIFS('[7]1. Отчет АТС'!$F:$F,'[7]1. Отчет АТС'!$A:$A,$A16,'[7]1. Отчет АТС'!$B:$B,11)+'[7]2. Иные услуги'!$D$11+('[7]3. Услуги по передаче'!$E$11*1000)+('[7]4. СН (Установленные)'!$E$12*1000)+'[7]5. Плата за УРП'!$D$6</f>
        <v>4193.7720002339902</v>
      </c>
      <c r="N16" s="25">
        <f>SUMIFS('[7]1. Отчет АТС'!$F:$F,'[7]1. Отчет АТС'!$A:$A,$A16,'[7]1. Отчет АТС'!$B:$B,12)+'[7]2. Иные услуги'!$D$11+('[7]3. Услуги по передаче'!$E$11*1000)+('[7]4. СН (Установленные)'!$E$12*1000)+'[7]5. Плата за УРП'!$D$6</f>
        <v>4189.7520002339907</v>
      </c>
      <c r="O16" s="25">
        <f>SUMIFS('[7]1. Отчет АТС'!$F:$F,'[7]1. Отчет АТС'!$A:$A,$A16,'[7]1. Отчет АТС'!$B:$B,13)+'[7]2. Иные услуги'!$D$11+('[7]3. Услуги по передаче'!$E$11*1000)+('[7]4. СН (Установленные)'!$E$12*1000)+'[7]5. Плата за УРП'!$D$6</f>
        <v>4185.5420002339906</v>
      </c>
      <c r="P16" s="25">
        <f>SUMIFS('[7]1. Отчет АТС'!$F:$F,'[7]1. Отчет АТС'!$A:$A,$A16,'[7]1. Отчет АТС'!$B:$B,14)+'[7]2. Иные услуги'!$D$11+('[7]3. Услуги по передаче'!$E$11*1000)+('[7]4. СН (Установленные)'!$E$12*1000)+'[7]5. Плата за УРП'!$D$6</f>
        <v>4207.4720002339909</v>
      </c>
      <c r="Q16" s="25">
        <f>SUMIFS('[7]1. Отчет АТС'!$F:$F,'[7]1. Отчет АТС'!$A:$A,$A16,'[7]1. Отчет АТС'!$B:$B,15)+'[7]2. Иные услуги'!$D$11+('[7]3. Услуги по передаче'!$E$11*1000)+('[7]4. СН (Установленные)'!$E$12*1000)+'[7]5. Плата за УРП'!$D$6</f>
        <v>4213.6120002339903</v>
      </c>
      <c r="R16" s="25">
        <f>SUMIFS('[7]1. Отчет АТС'!$F:$F,'[7]1. Отчет АТС'!$A:$A,$A16,'[7]1. Отчет АТС'!$B:$B,16)+'[7]2. Иные услуги'!$D$11+('[7]3. Услуги по передаче'!$E$11*1000)+('[7]4. СН (Установленные)'!$E$12*1000)+'[7]5. Плата за УРП'!$D$6</f>
        <v>4201.7220002339909</v>
      </c>
      <c r="S16" s="25">
        <f>SUMIFS('[7]1. Отчет АТС'!$F:$F,'[7]1. Отчет АТС'!$A:$A,$A16,'[7]1. Отчет АТС'!$B:$B,17)+'[7]2. Иные услуги'!$D$11+('[7]3. Услуги по передаче'!$E$11*1000)+('[7]4. СН (Установленные)'!$E$12*1000)+'[7]5. Плата за УРП'!$D$6</f>
        <v>4186.7120002339907</v>
      </c>
      <c r="T16" s="25">
        <f>SUMIFS('[7]1. Отчет АТС'!$F:$F,'[7]1. Отчет АТС'!$A:$A,$A16,'[7]1. Отчет АТС'!$B:$B,18)+'[7]2. Иные услуги'!$D$11+('[7]3. Услуги по передаче'!$E$11*1000)+('[7]4. СН (Установленные)'!$E$12*1000)+'[7]5. Плата за УРП'!$D$6</f>
        <v>4170.602000233991</v>
      </c>
      <c r="U16" s="25">
        <f>SUMIFS('[7]1. Отчет АТС'!$F:$F,'[7]1. Отчет АТС'!$A:$A,$A16,'[7]1. Отчет АТС'!$B:$B,19)+'[7]2. Иные услуги'!$D$11+('[7]3. Услуги по передаче'!$E$11*1000)+('[7]4. СН (Установленные)'!$E$12*1000)+'[7]5. Плата за УРП'!$D$6</f>
        <v>3993.582000233991</v>
      </c>
      <c r="V16" s="25">
        <f>SUMIFS('[7]1. Отчет АТС'!$F:$F,'[7]1. Отчет АТС'!$A:$A,$A16,'[7]1. Отчет АТС'!$B:$B,20)+'[7]2. Иные услуги'!$D$11+('[7]3. Услуги по передаче'!$E$11*1000)+('[7]4. СН (Установленные)'!$E$12*1000)+'[7]5. Плата за УРП'!$D$6</f>
        <v>4079.6320002339908</v>
      </c>
      <c r="W16" s="25">
        <f>SUMIFS('[7]1. Отчет АТС'!$F:$F,'[7]1. Отчет АТС'!$A:$A,$A16,'[7]1. Отчет АТС'!$B:$B,21)+'[7]2. Иные услуги'!$D$11+('[7]3. Услуги по передаче'!$E$11*1000)+('[7]4. СН (Установленные)'!$E$12*1000)+'[7]5. Плата за УРП'!$D$6</f>
        <v>3996.3020002339908</v>
      </c>
      <c r="X16" s="25">
        <f>SUMIFS('[7]1. Отчет АТС'!$F:$F,'[7]1. Отчет АТС'!$A:$A,$A16,'[7]1. Отчет АТС'!$B:$B,22)+'[7]2. Иные услуги'!$D$11+('[7]3. Услуги по передаче'!$E$11*1000)+('[7]4. СН (Установленные)'!$E$12*1000)+'[7]5. Плата за УРП'!$D$6</f>
        <v>3545.4720002339909</v>
      </c>
      <c r="Y16" s="25">
        <f>SUMIFS('[7]1. Отчет АТС'!$F:$F,'[7]1. Отчет АТС'!$A:$A,$A16,'[7]1. Отчет АТС'!$B:$B,23)+'[7]2. Иные услуги'!$D$11+('[7]3. Услуги по передаче'!$E$11*1000)+('[7]4. СН (Установленные)'!$E$12*1000)+'[7]5. Плата за УРП'!$D$6</f>
        <v>3259.4020002339912</v>
      </c>
    </row>
    <row r="17" spans="1:25">
      <c r="A17" s="24">
        <v>45511</v>
      </c>
      <c r="B17" s="25">
        <f>SUMIFS('[7]1. Отчет АТС'!$F:$F,'[7]1. Отчет АТС'!$A:$A,$A17,'[7]1. Отчет АТС'!$B:$B,0)+'[7]2. Иные услуги'!$D$11+('[7]3. Услуги по передаче'!$E$11*1000)+('[7]4. СН (Установленные)'!$E$12*1000)+'[7]5. Плата за УРП'!$D$6</f>
        <v>3101.8020002339908</v>
      </c>
      <c r="C17" s="25">
        <f>SUMIFS('[7]1. Отчет АТС'!$F:$F,'[7]1. Отчет АТС'!$A:$A,$A17,'[7]1. Отчет АТС'!$B:$B,1)+'[7]2. Иные услуги'!$D$11+('[7]3. Услуги по передаче'!$E$11*1000)+('[7]4. СН (Установленные)'!$E$12*1000)+'[7]5. Плата за УРП'!$D$6</f>
        <v>2915.7620002339909</v>
      </c>
      <c r="D17" s="25">
        <f>SUMIFS('[7]1. Отчет АТС'!$F:$F,'[7]1. Отчет АТС'!$A:$A,$A17,'[7]1. Отчет АТС'!$B:$B,2)+'[7]2. Иные услуги'!$D$11+('[7]3. Услуги по передаче'!$E$11*1000)+('[7]4. СН (Установленные)'!$E$12*1000)+'[7]5. Плата за УРП'!$D$6</f>
        <v>2277.7220002339909</v>
      </c>
      <c r="E17" s="25">
        <f>SUMIFS('[7]1. Отчет АТС'!$F:$F,'[7]1. Отчет АТС'!$A:$A,$A17,'[7]1. Отчет АТС'!$B:$B,3)+'[7]2. Иные услуги'!$D$11+('[7]3. Услуги по передаче'!$E$11*1000)+('[7]4. СН (Установленные)'!$E$12*1000)+'[7]5. Плата за УРП'!$D$6</f>
        <v>2264.8220002339913</v>
      </c>
      <c r="F17" s="25">
        <f>SUMIFS('[7]1. Отчет АТС'!$F:$F,'[7]1. Отчет АТС'!$A:$A,$A17,'[7]1. Отчет АТС'!$B:$B,4)+'[7]2. Иные услуги'!$D$11+('[7]3. Услуги по передаче'!$E$11*1000)+('[7]4. СН (Установленные)'!$E$12*1000)+'[7]5. Плата за УРП'!$D$6</f>
        <v>2257.892000233991</v>
      </c>
      <c r="G17" s="25">
        <f>SUMIFS('[7]1. Отчет АТС'!$F:$F,'[7]1. Отчет АТС'!$A:$A,$A17,'[7]1. Отчет АТС'!$B:$B,5)+'[7]2. Иные услуги'!$D$11+('[7]3. Услуги по передаче'!$E$11*1000)+('[7]4. СН (Установленные)'!$E$12*1000)+'[7]5. Плата за УРП'!$D$6</f>
        <v>2282.9920002339909</v>
      </c>
      <c r="H17" s="25">
        <f>SUMIFS('[7]1. Отчет АТС'!$F:$F,'[7]1. Отчет АТС'!$A:$A,$A17,'[7]1. Отчет АТС'!$B:$B,6)+'[7]2. Иные услуги'!$D$11+('[7]3. Услуги по передаче'!$E$11*1000)+('[7]4. СН (Установленные)'!$E$12*1000)+'[7]5. Плата за УРП'!$D$6</f>
        <v>3132.7620002339909</v>
      </c>
      <c r="I17" s="25">
        <f>SUMIFS('[7]1. Отчет АТС'!$F:$F,'[7]1. Отчет АТС'!$A:$A,$A17,'[7]1. Отчет АТС'!$B:$B,7)+'[7]2. Иные услуги'!$D$11+('[7]3. Услуги по передаче'!$E$11*1000)+('[7]4. СН (Установленные)'!$E$12*1000)+'[7]5. Плата за УРП'!$D$6</f>
        <v>3424.5920002339908</v>
      </c>
      <c r="J17" s="25">
        <f>SUMIFS('[7]1. Отчет АТС'!$F:$F,'[7]1. Отчет АТС'!$A:$A,$A17,'[7]1. Отчет АТС'!$B:$B,8)+'[7]2. Иные услуги'!$D$11+('[7]3. Услуги по передаче'!$E$11*1000)+('[7]4. СН (Установленные)'!$E$12*1000)+'[7]5. Плата за УРП'!$D$6</f>
        <v>3794.582000233991</v>
      </c>
      <c r="K17" s="25">
        <f>SUMIFS('[7]1. Отчет АТС'!$F:$F,'[7]1. Отчет АТС'!$A:$A,$A17,'[7]1. Отчет АТС'!$B:$B,9)+'[7]2. Иные услуги'!$D$11+('[7]3. Услуги по передаче'!$E$11*1000)+('[7]4. СН (Установленные)'!$E$12*1000)+'[7]5. Плата за УРП'!$D$6</f>
        <v>4169.0520002339908</v>
      </c>
      <c r="L17" s="25">
        <f>SUMIFS('[7]1. Отчет АТС'!$F:$F,'[7]1. Отчет АТС'!$A:$A,$A17,'[7]1. Отчет АТС'!$B:$B,10)+'[7]2. Иные услуги'!$D$11+('[7]3. Услуги по передаче'!$E$11*1000)+('[7]4. СН (Установленные)'!$E$12*1000)+'[7]5. Плата за УРП'!$D$6</f>
        <v>4170.852000233991</v>
      </c>
      <c r="M17" s="25">
        <f>SUMIFS('[7]1. Отчет АТС'!$F:$F,'[7]1. Отчет АТС'!$A:$A,$A17,'[7]1. Отчет АТС'!$B:$B,11)+'[7]2. Иные услуги'!$D$11+('[7]3. Услуги по передаче'!$E$11*1000)+('[7]4. СН (Установленные)'!$E$12*1000)+'[7]5. Плата за УРП'!$D$6</f>
        <v>4172.9920002339913</v>
      </c>
      <c r="N17" s="25">
        <f>SUMIFS('[7]1. Отчет АТС'!$F:$F,'[7]1. Отчет АТС'!$A:$A,$A17,'[7]1. Отчет АТС'!$B:$B,12)+'[7]2. Иные услуги'!$D$11+('[7]3. Услуги по передаче'!$E$11*1000)+('[7]4. СН (Установленные)'!$E$12*1000)+'[7]5. Плата за УРП'!$D$6</f>
        <v>4176.7920002339906</v>
      </c>
      <c r="O17" s="25">
        <f>SUMIFS('[7]1. Отчет АТС'!$F:$F,'[7]1. Отчет АТС'!$A:$A,$A17,'[7]1. Отчет АТС'!$B:$B,13)+'[7]2. Иные услуги'!$D$11+('[7]3. Услуги по передаче'!$E$11*1000)+('[7]4. СН (Установленные)'!$E$12*1000)+'[7]5. Плата за УРП'!$D$6</f>
        <v>4174.4220002339907</v>
      </c>
      <c r="P17" s="25">
        <f>SUMIFS('[7]1. Отчет АТС'!$F:$F,'[7]1. Отчет АТС'!$A:$A,$A17,'[7]1. Отчет АТС'!$B:$B,14)+'[7]2. Иные услуги'!$D$11+('[7]3. Услуги по передаче'!$E$11*1000)+('[7]4. СН (Установленные)'!$E$12*1000)+'[7]5. Плата за УРП'!$D$6</f>
        <v>4180.4220002339907</v>
      </c>
      <c r="Q17" s="25">
        <f>SUMIFS('[7]1. Отчет АТС'!$F:$F,'[7]1. Отчет АТС'!$A:$A,$A17,'[7]1. Отчет АТС'!$B:$B,15)+'[7]2. Иные услуги'!$D$11+('[7]3. Услуги по передаче'!$E$11*1000)+('[7]4. СН (Установленные)'!$E$12*1000)+'[7]5. Плата за УРП'!$D$6</f>
        <v>4181.1620002339914</v>
      </c>
      <c r="R17" s="25">
        <f>SUMIFS('[7]1. Отчет АТС'!$F:$F,'[7]1. Отчет АТС'!$A:$A,$A17,'[7]1. Отчет АТС'!$B:$B,16)+'[7]2. Иные услуги'!$D$11+('[7]3. Услуги по передаче'!$E$11*1000)+('[7]4. СН (Установленные)'!$E$12*1000)+'[7]5. Плата за УРП'!$D$6</f>
        <v>4218.7520002339907</v>
      </c>
      <c r="S17" s="25">
        <f>SUMIFS('[7]1. Отчет АТС'!$F:$F,'[7]1. Отчет АТС'!$A:$A,$A17,'[7]1. Отчет АТС'!$B:$B,17)+'[7]2. Иные услуги'!$D$11+('[7]3. Услуги по передаче'!$E$11*1000)+('[7]4. СН (Установленные)'!$E$12*1000)+'[7]5. Плата за УРП'!$D$6</f>
        <v>4198.392000233991</v>
      </c>
      <c r="T17" s="25">
        <f>SUMIFS('[7]1. Отчет АТС'!$F:$F,'[7]1. Отчет АТС'!$A:$A,$A17,'[7]1. Отчет АТС'!$B:$B,18)+'[7]2. Иные услуги'!$D$11+('[7]3. Услуги по передаче'!$E$11*1000)+('[7]4. СН (Установленные)'!$E$12*1000)+'[7]5. Плата за УРП'!$D$6</f>
        <v>4208.9220002339907</v>
      </c>
      <c r="U17" s="25">
        <f>SUMIFS('[7]1. Отчет АТС'!$F:$F,'[7]1. Отчет АТС'!$A:$A,$A17,'[7]1. Отчет АТС'!$B:$B,19)+'[7]2. Иные услуги'!$D$11+('[7]3. Услуги по передаче'!$E$11*1000)+('[7]4. СН (Установленные)'!$E$12*1000)+'[7]5. Плата за УРП'!$D$6</f>
        <v>4174.0720002339913</v>
      </c>
      <c r="V17" s="25">
        <f>SUMIFS('[7]1. Отчет АТС'!$F:$F,'[7]1. Отчет АТС'!$A:$A,$A17,'[7]1. Отчет АТС'!$B:$B,20)+'[7]2. Иные услуги'!$D$11+('[7]3. Услуги по передаче'!$E$11*1000)+('[7]4. СН (Установленные)'!$E$12*1000)+'[7]5. Плата за УРП'!$D$6</f>
        <v>4210.2620002339909</v>
      </c>
      <c r="W17" s="25">
        <f>SUMIFS('[7]1. Отчет АТС'!$F:$F,'[7]1. Отчет АТС'!$A:$A,$A17,'[7]1. Отчет АТС'!$B:$B,21)+'[7]2. Иные услуги'!$D$11+('[7]3. Услуги по передаче'!$E$11*1000)+('[7]4. СН (Установленные)'!$E$12*1000)+'[7]5. Плата за УРП'!$D$6</f>
        <v>4202.392000233991</v>
      </c>
      <c r="X17" s="25">
        <f>SUMIFS('[7]1. Отчет АТС'!$F:$F,'[7]1. Отчет АТС'!$A:$A,$A17,'[7]1. Отчет АТС'!$B:$B,22)+'[7]2. Иные услуги'!$D$11+('[7]3. Услуги по передаче'!$E$11*1000)+('[7]4. СН (Установленные)'!$E$12*1000)+'[7]5. Плата за УРП'!$D$6</f>
        <v>3821.0520002339908</v>
      </c>
      <c r="Y17" s="25">
        <f>SUMIFS('[7]1. Отчет АТС'!$F:$F,'[7]1. Отчет АТС'!$A:$A,$A17,'[7]1. Отчет АТС'!$B:$B,23)+'[7]2. Иные услуги'!$D$11+('[7]3. Услуги по передаче'!$E$11*1000)+('[7]4. СН (Установленные)'!$E$12*1000)+'[7]5. Плата за УРП'!$D$6</f>
        <v>3450.4920002339913</v>
      </c>
    </row>
    <row r="18" spans="1:25">
      <c r="A18" s="24">
        <v>45512</v>
      </c>
      <c r="B18" s="25">
        <f>SUMIFS('[7]1. Отчет АТС'!$F:$F,'[7]1. Отчет АТС'!$A:$A,$A18,'[7]1. Отчет АТС'!$B:$B,0)+'[7]2. Иные услуги'!$D$11+('[7]3. Услуги по передаче'!$E$11*1000)+('[7]4. СН (Установленные)'!$E$12*1000)+'[7]5. Плата за УРП'!$D$6</f>
        <v>3380.2520002339911</v>
      </c>
      <c r="C18" s="25">
        <f>SUMIFS('[7]1. Отчет АТС'!$F:$F,'[7]1. Отчет АТС'!$A:$A,$A18,'[7]1. Отчет АТС'!$B:$B,1)+'[7]2. Иные услуги'!$D$11+('[7]3. Услуги по передаче'!$E$11*1000)+('[7]4. СН (Установленные)'!$E$12*1000)+'[7]5. Плата за УРП'!$D$6</f>
        <v>3161.352000233991</v>
      </c>
      <c r="D18" s="25">
        <f>SUMIFS('[7]1. Отчет АТС'!$F:$F,'[7]1. Отчет АТС'!$A:$A,$A18,'[7]1. Отчет АТС'!$B:$B,2)+'[7]2. Иные услуги'!$D$11+('[7]3. Услуги по передаче'!$E$11*1000)+('[7]4. СН (Установленные)'!$E$12*1000)+'[7]5. Плата за УРП'!$D$6</f>
        <v>3021.102000233991</v>
      </c>
      <c r="E18" s="25">
        <f>SUMIFS('[7]1. Отчет АТС'!$F:$F,'[7]1. Отчет АТС'!$A:$A,$A18,'[7]1. Отчет АТС'!$B:$B,3)+'[7]2. Иные услуги'!$D$11+('[7]3. Услуги по передаче'!$E$11*1000)+('[7]4. СН (Установленные)'!$E$12*1000)+'[7]5. Плата за УРП'!$D$6</f>
        <v>2962.1920002339912</v>
      </c>
      <c r="F18" s="25">
        <f>SUMIFS('[7]1. Отчет АТС'!$F:$F,'[7]1. Отчет АТС'!$A:$A,$A18,'[7]1. Отчет АТС'!$B:$B,4)+'[7]2. Иные услуги'!$D$11+('[7]3. Услуги по передаче'!$E$11*1000)+('[7]4. СН (Установленные)'!$E$12*1000)+'[7]5. Плата за УРП'!$D$6</f>
        <v>2965.892000233991</v>
      </c>
      <c r="G18" s="25">
        <f>SUMIFS('[7]1. Отчет АТС'!$F:$F,'[7]1. Отчет АТС'!$A:$A,$A18,'[7]1. Отчет АТС'!$B:$B,5)+'[7]2. Иные услуги'!$D$11+('[7]3. Услуги по передаче'!$E$11*1000)+('[7]4. СН (Установленные)'!$E$12*1000)+'[7]5. Плата за УРП'!$D$6</f>
        <v>3081.1120002339908</v>
      </c>
      <c r="H18" s="25">
        <f>SUMIFS('[7]1. Отчет АТС'!$F:$F,'[7]1. Отчет АТС'!$A:$A,$A18,'[7]1. Отчет АТС'!$B:$B,6)+'[7]2. Иные услуги'!$D$11+('[7]3. Услуги по передаче'!$E$11*1000)+('[7]4. СН (Установленные)'!$E$12*1000)+'[7]5. Плата за УРП'!$D$6</f>
        <v>3206.1120002339912</v>
      </c>
      <c r="I18" s="25">
        <f>SUMIFS('[7]1. Отчет АТС'!$F:$F,'[7]1. Отчет АТС'!$A:$A,$A18,'[7]1. Отчет АТС'!$B:$B,7)+'[7]2. Иные услуги'!$D$11+('[7]3. Услуги по передаче'!$E$11*1000)+('[7]4. СН (Установленные)'!$E$12*1000)+'[7]5. Плата за УРП'!$D$6</f>
        <v>3393.0020002339911</v>
      </c>
      <c r="J18" s="25">
        <f>SUMIFS('[7]1. Отчет АТС'!$F:$F,'[7]1. Отчет АТС'!$A:$A,$A18,'[7]1. Отчет АТС'!$B:$B,8)+'[7]2. Иные услуги'!$D$11+('[7]3. Услуги по передаче'!$E$11*1000)+('[7]4. СН (Установленные)'!$E$12*1000)+'[7]5. Плата за УРП'!$D$6</f>
        <v>3889.0020002339911</v>
      </c>
      <c r="K18" s="25">
        <f>SUMIFS('[7]1. Отчет АТС'!$F:$F,'[7]1. Отчет АТС'!$A:$A,$A18,'[7]1. Отчет АТС'!$B:$B,9)+'[7]2. Иные услуги'!$D$11+('[7]3. Услуги по передаче'!$E$11*1000)+('[7]4. СН (Установленные)'!$E$12*1000)+'[7]5. Плата за УРП'!$D$6</f>
        <v>4198.2720002339902</v>
      </c>
      <c r="L18" s="25">
        <f>SUMIFS('[7]1. Отчет АТС'!$F:$F,'[7]1. Отчет АТС'!$A:$A,$A18,'[7]1. Отчет АТС'!$B:$B,10)+'[7]2. Иные услуги'!$D$11+('[7]3. Услуги по передаче'!$E$11*1000)+('[7]4. СН (Установленные)'!$E$12*1000)+'[7]5. Плата за УРП'!$D$6</f>
        <v>4218.7420002339913</v>
      </c>
      <c r="M18" s="25">
        <f>SUMIFS('[7]1. Отчет АТС'!$F:$F,'[7]1. Отчет АТС'!$A:$A,$A18,'[7]1. Отчет АТС'!$B:$B,11)+'[7]2. Иные услуги'!$D$11+('[7]3. Услуги по передаче'!$E$11*1000)+('[7]4. СН (Установленные)'!$E$12*1000)+'[7]5. Плата за УРП'!$D$6</f>
        <v>4224.8520002339901</v>
      </c>
      <c r="N18" s="25">
        <f>SUMIFS('[7]1. Отчет АТС'!$F:$F,'[7]1. Отчет АТС'!$A:$A,$A18,'[7]1. Отчет АТС'!$B:$B,12)+'[7]2. Иные услуги'!$D$11+('[7]3. Услуги по передаче'!$E$11*1000)+('[7]4. СН (Установленные)'!$E$12*1000)+'[7]5. Плата за УРП'!$D$6</f>
        <v>4229.1120002339903</v>
      </c>
      <c r="O18" s="25">
        <f>SUMIFS('[7]1. Отчет АТС'!$F:$F,'[7]1. Отчет АТС'!$A:$A,$A18,'[7]1. Отчет АТС'!$B:$B,13)+'[7]2. Иные услуги'!$D$11+('[7]3. Услуги по передаче'!$E$11*1000)+('[7]4. СН (Установленные)'!$E$12*1000)+'[7]5. Плата за УРП'!$D$6</f>
        <v>4226.5220002339902</v>
      </c>
      <c r="P18" s="25">
        <f>SUMIFS('[7]1. Отчет АТС'!$F:$F,'[7]1. Отчет АТС'!$A:$A,$A18,'[7]1. Отчет АТС'!$B:$B,14)+'[7]2. Иные услуги'!$D$11+('[7]3. Услуги по передаче'!$E$11*1000)+('[7]4. СН (Установленные)'!$E$12*1000)+'[7]5. Плата за УРП'!$D$6</f>
        <v>4234.892000233991</v>
      </c>
      <c r="Q18" s="25">
        <f>SUMIFS('[7]1. Отчет АТС'!$F:$F,'[7]1. Отчет АТС'!$A:$A,$A18,'[7]1. Отчет АТС'!$B:$B,15)+'[7]2. Иные услуги'!$D$11+('[7]3. Услуги по передаче'!$E$11*1000)+('[7]4. СН (Установленные)'!$E$12*1000)+'[7]5. Плата за УРП'!$D$6</f>
        <v>4239.7020002339905</v>
      </c>
      <c r="R18" s="25">
        <f>SUMIFS('[7]1. Отчет АТС'!$F:$F,'[7]1. Отчет АТС'!$A:$A,$A18,'[7]1. Отчет АТС'!$B:$B,16)+'[7]2. Иные услуги'!$D$11+('[7]3. Услуги по передаче'!$E$11*1000)+('[7]4. СН (Установленные)'!$E$12*1000)+'[7]5. Плата за УРП'!$D$6</f>
        <v>4254.3420002339908</v>
      </c>
      <c r="S18" s="25">
        <f>SUMIFS('[7]1. Отчет АТС'!$F:$F,'[7]1. Отчет АТС'!$A:$A,$A18,'[7]1. Отчет АТС'!$B:$B,17)+'[7]2. Иные услуги'!$D$11+('[7]3. Услуги по передаче'!$E$11*1000)+('[7]4. СН (Установленные)'!$E$12*1000)+'[7]5. Плата за УРП'!$D$6</f>
        <v>4256.6620002339914</v>
      </c>
      <c r="T18" s="25">
        <f>SUMIFS('[7]1. Отчет АТС'!$F:$F,'[7]1. Отчет АТС'!$A:$A,$A18,'[7]1. Отчет АТС'!$B:$B,18)+'[7]2. Иные услуги'!$D$11+('[7]3. Услуги по передаче'!$E$11*1000)+('[7]4. СН (Установленные)'!$E$12*1000)+'[7]5. Плата за УРП'!$D$6</f>
        <v>4247.4120002339914</v>
      </c>
      <c r="U18" s="25">
        <f>SUMIFS('[7]1. Отчет АТС'!$F:$F,'[7]1. Отчет АТС'!$A:$A,$A18,'[7]1. Отчет АТС'!$B:$B,19)+'[7]2. Иные услуги'!$D$11+('[7]3. Услуги по передаче'!$E$11*1000)+('[7]4. СН (Установленные)'!$E$12*1000)+'[7]5. Плата за УРП'!$D$6</f>
        <v>4229.7620002339909</v>
      </c>
      <c r="V18" s="25">
        <f>SUMIFS('[7]1. Отчет АТС'!$F:$F,'[7]1. Отчет АТС'!$A:$A,$A18,'[7]1. Отчет АТС'!$B:$B,20)+'[7]2. Иные услуги'!$D$11+('[7]3. Услуги по передаче'!$E$11*1000)+('[7]4. СН (Установленные)'!$E$12*1000)+'[7]5. Плата за УРП'!$D$6</f>
        <v>4248.2420002339913</v>
      </c>
      <c r="W18" s="25">
        <f>SUMIFS('[7]1. Отчет АТС'!$F:$F,'[7]1. Отчет АТС'!$A:$A,$A18,'[7]1. Отчет АТС'!$B:$B,21)+'[7]2. Иные услуги'!$D$11+('[7]3. Услуги по передаче'!$E$11*1000)+('[7]4. СН (Установленные)'!$E$12*1000)+'[7]5. Плата за УРП'!$D$6</f>
        <v>4239.5020002339907</v>
      </c>
      <c r="X18" s="25">
        <f>SUMIFS('[7]1. Отчет АТС'!$F:$F,'[7]1. Отчет АТС'!$A:$A,$A18,'[7]1. Отчет АТС'!$B:$B,22)+'[7]2. Иные услуги'!$D$11+('[7]3. Услуги по передаче'!$E$11*1000)+('[7]4. СН (Установленные)'!$E$12*1000)+'[7]5. Плата за УРП'!$D$6</f>
        <v>4134.9820002339911</v>
      </c>
      <c r="Y18" s="25">
        <f>SUMIFS('[7]1. Отчет АТС'!$F:$F,'[7]1. Отчет АТС'!$A:$A,$A18,'[7]1. Отчет АТС'!$B:$B,23)+'[7]2. Иные услуги'!$D$11+('[7]3. Услуги по передаче'!$E$11*1000)+('[7]4. СН (Установленные)'!$E$12*1000)+'[7]5. Плата за УРП'!$D$6</f>
        <v>3626.2020002339909</v>
      </c>
    </row>
    <row r="19" spans="1:25">
      <c r="A19" s="24">
        <v>45513</v>
      </c>
      <c r="B19" s="25">
        <f>SUMIFS('[7]1. Отчет АТС'!$F:$F,'[7]1. Отчет АТС'!$A:$A,$A19,'[7]1. Отчет АТС'!$B:$B,0)+'[7]2. Иные услуги'!$D$11+('[7]3. Услуги по передаче'!$E$11*1000)+('[7]4. СН (Установленные)'!$E$12*1000)+'[7]5. Плата за УРП'!$D$6</f>
        <v>3299.102000233991</v>
      </c>
      <c r="C19" s="25">
        <f>SUMIFS('[7]1. Отчет АТС'!$F:$F,'[7]1. Отчет АТС'!$A:$A,$A19,'[7]1. Отчет АТС'!$B:$B,1)+'[7]2. Иные услуги'!$D$11+('[7]3. Услуги по передаче'!$E$11*1000)+('[7]4. СН (Установленные)'!$E$12*1000)+'[7]5. Плата за УРП'!$D$6</f>
        <v>3186.892000233991</v>
      </c>
      <c r="D19" s="25">
        <f>SUMIFS('[7]1. Отчет АТС'!$F:$F,'[7]1. Отчет АТС'!$A:$A,$A19,'[7]1. Отчет АТС'!$B:$B,2)+'[7]2. Иные услуги'!$D$11+('[7]3. Услуги по передаче'!$E$11*1000)+('[7]4. СН (Установленные)'!$E$12*1000)+'[7]5. Плата за УРП'!$D$6</f>
        <v>3016.5920002339908</v>
      </c>
      <c r="E19" s="25">
        <f>SUMIFS('[7]1. Отчет АТС'!$F:$F,'[7]1. Отчет АТС'!$A:$A,$A19,'[7]1. Отчет АТС'!$B:$B,3)+'[7]2. Иные услуги'!$D$11+('[7]3. Услуги по передаче'!$E$11*1000)+('[7]4. СН (Установленные)'!$E$12*1000)+'[7]5. Плата за УРП'!$D$6</f>
        <v>2930.7520002339907</v>
      </c>
      <c r="F19" s="25">
        <f>SUMIFS('[7]1. Отчет АТС'!$F:$F,'[7]1. Отчет АТС'!$A:$A,$A19,'[7]1. Отчет АТС'!$B:$B,4)+'[7]2. Иные услуги'!$D$11+('[7]3. Услуги по передаче'!$E$11*1000)+('[7]4. СН (Установленные)'!$E$12*1000)+'[7]5. Плата за УРП'!$D$6</f>
        <v>2881.0720002339908</v>
      </c>
      <c r="G19" s="25">
        <f>SUMIFS('[7]1. Отчет АТС'!$F:$F,'[7]1. Отчет АТС'!$A:$A,$A19,'[7]1. Отчет АТС'!$B:$B,5)+'[7]2. Иные услуги'!$D$11+('[7]3. Услуги по передаче'!$E$11*1000)+('[7]4. СН (Установленные)'!$E$12*1000)+'[7]5. Плата за УРП'!$D$6</f>
        <v>2917.4020002339907</v>
      </c>
      <c r="H19" s="25">
        <f>SUMIFS('[7]1. Отчет АТС'!$F:$F,'[7]1. Отчет АТС'!$A:$A,$A19,'[7]1. Отчет АТС'!$B:$B,6)+'[7]2. Иные услуги'!$D$11+('[7]3. Услуги по передаче'!$E$11*1000)+('[7]4. СН (Установленные)'!$E$12*1000)+'[7]5. Плата за УРП'!$D$6</f>
        <v>2915.7320002339911</v>
      </c>
      <c r="I19" s="25">
        <f>SUMIFS('[7]1. Отчет АТС'!$F:$F,'[7]1. Отчет АТС'!$A:$A,$A19,'[7]1. Отчет АТС'!$B:$B,7)+'[7]2. Иные услуги'!$D$11+('[7]3. Услуги по передаче'!$E$11*1000)+('[7]4. СН (Установленные)'!$E$12*1000)+'[7]5. Плата за УРП'!$D$6</f>
        <v>3306.7820002339913</v>
      </c>
      <c r="J19" s="25">
        <f>SUMIFS('[7]1. Отчет АТС'!$F:$F,'[7]1. Отчет АТС'!$A:$A,$A19,'[7]1. Отчет АТС'!$B:$B,8)+'[7]2. Иные услуги'!$D$11+('[7]3. Услуги по передаче'!$E$11*1000)+('[7]4. СН (Установленные)'!$E$12*1000)+'[7]5. Плата за УРП'!$D$6</f>
        <v>3659.1920002339912</v>
      </c>
      <c r="K19" s="25">
        <f>SUMIFS('[7]1. Отчет АТС'!$F:$F,'[7]1. Отчет АТС'!$A:$A,$A19,'[7]1. Отчет АТС'!$B:$B,9)+'[7]2. Иные услуги'!$D$11+('[7]3. Услуги по передаче'!$E$11*1000)+('[7]4. СН (Установленные)'!$E$12*1000)+'[7]5. Плата за УРП'!$D$6</f>
        <v>4065.142000233991</v>
      </c>
      <c r="L19" s="25">
        <f>SUMIFS('[7]1. Отчет АТС'!$F:$F,'[7]1. Отчет АТС'!$A:$A,$A19,'[7]1. Отчет АТС'!$B:$B,10)+'[7]2. Иные услуги'!$D$11+('[7]3. Услуги по передаче'!$E$11*1000)+('[7]4. СН (Установленные)'!$E$12*1000)+'[7]5. Плата за УРП'!$D$6</f>
        <v>4190.7520002339907</v>
      </c>
      <c r="M19" s="25">
        <f>SUMIFS('[7]1. Отчет АТС'!$F:$F,'[7]1. Отчет АТС'!$A:$A,$A19,'[7]1. Отчет АТС'!$B:$B,11)+'[7]2. Иные услуги'!$D$11+('[7]3. Услуги по передаче'!$E$11*1000)+('[7]4. СН (Установленные)'!$E$12*1000)+'[7]5. Плата за УРП'!$D$6</f>
        <v>4197.8220002339913</v>
      </c>
      <c r="N19" s="25">
        <f>SUMIFS('[7]1. Отчет АТС'!$F:$F,'[7]1. Отчет АТС'!$A:$A,$A19,'[7]1. Отчет АТС'!$B:$B,12)+'[7]2. Иные услуги'!$D$11+('[7]3. Услуги по передаче'!$E$11*1000)+('[7]4. СН (Установленные)'!$E$12*1000)+'[7]5. Плата за УРП'!$D$6</f>
        <v>4197.6320002339908</v>
      </c>
      <c r="O19" s="25">
        <f>SUMIFS('[7]1. Отчет АТС'!$F:$F,'[7]1. Отчет АТС'!$A:$A,$A19,'[7]1. Отчет АТС'!$B:$B,13)+'[7]2. Иные услуги'!$D$11+('[7]3. Услуги по передаче'!$E$11*1000)+('[7]4. СН (Установленные)'!$E$12*1000)+'[7]5. Плата за УРП'!$D$6</f>
        <v>4193.1020002339901</v>
      </c>
      <c r="P19" s="25">
        <f>SUMIFS('[7]1. Отчет АТС'!$F:$F,'[7]1. Отчет АТС'!$A:$A,$A19,'[7]1. Отчет АТС'!$B:$B,14)+'[7]2. Иные услуги'!$D$11+('[7]3. Услуги по передаче'!$E$11*1000)+('[7]4. СН (Установленные)'!$E$12*1000)+'[7]5. Плата за УРП'!$D$6</f>
        <v>4197.5020002339907</v>
      </c>
      <c r="Q19" s="25">
        <f>SUMIFS('[7]1. Отчет АТС'!$F:$F,'[7]1. Отчет АТС'!$A:$A,$A19,'[7]1. Отчет АТС'!$B:$B,15)+'[7]2. Иные услуги'!$D$11+('[7]3. Услуги по передаче'!$E$11*1000)+('[7]4. СН (Установленные)'!$E$12*1000)+'[7]5. Плата за УРП'!$D$6</f>
        <v>4197.5220002339902</v>
      </c>
      <c r="R19" s="25">
        <f>SUMIFS('[7]1. Отчет АТС'!$F:$F,'[7]1. Отчет АТС'!$A:$A,$A19,'[7]1. Отчет АТС'!$B:$B,16)+'[7]2. Иные услуги'!$D$11+('[7]3. Услуги по передаче'!$E$11*1000)+('[7]4. СН (Установленные)'!$E$12*1000)+'[7]5. Плата за УРП'!$D$6</f>
        <v>4227.2020002339905</v>
      </c>
      <c r="S19" s="25">
        <f>SUMIFS('[7]1. Отчет АТС'!$F:$F,'[7]1. Отчет АТС'!$A:$A,$A19,'[7]1. Отчет АТС'!$B:$B,17)+'[7]2. Иные услуги'!$D$11+('[7]3. Услуги по передаче'!$E$11*1000)+('[7]4. СН (Установленные)'!$E$12*1000)+'[7]5. Плата за УРП'!$D$6</f>
        <v>4234.3220002339913</v>
      </c>
      <c r="T19" s="25">
        <f>SUMIFS('[7]1. Отчет АТС'!$F:$F,'[7]1. Отчет АТС'!$A:$A,$A19,'[7]1. Отчет АТС'!$B:$B,18)+'[7]2. Иные услуги'!$D$11+('[7]3. Услуги по передаче'!$E$11*1000)+('[7]4. СН (Установленные)'!$E$12*1000)+'[7]5. Плата за УРП'!$D$6</f>
        <v>4231.5320002339904</v>
      </c>
      <c r="U19" s="25">
        <f>SUMIFS('[7]1. Отчет АТС'!$F:$F,'[7]1. Отчет АТС'!$A:$A,$A19,'[7]1. Отчет АТС'!$B:$B,19)+'[7]2. Иные услуги'!$D$11+('[7]3. Услуги по передаче'!$E$11*1000)+('[7]4. СН (Установленные)'!$E$12*1000)+'[7]5. Плата за УРП'!$D$6</f>
        <v>4202.4620002339907</v>
      </c>
      <c r="V19" s="25">
        <f>SUMIFS('[7]1. Отчет АТС'!$F:$F,'[7]1. Отчет АТС'!$A:$A,$A19,'[7]1. Отчет АТС'!$B:$B,20)+'[7]2. Иные услуги'!$D$11+('[7]3. Услуги по передаче'!$E$11*1000)+('[7]4. СН (Установленные)'!$E$12*1000)+'[7]5. Плата за УРП'!$D$6</f>
        <v>4229.9620002339907</v>
      </c>
      <c r="W19" s="25">
        <f>SUMIFS('[7]1. Отчет АТС'!$F:$F,'[7]1. Отчет АТС'!$A:$A,$A19,'[7]1. Отчет АТС'!$B:$B,21)+'[7]2. Иные услуги'!$D$11+('[7]3. Услуги по передаче'!$E$11*1000)+('[7]4. СН (Установленные)'!$E$12*1000)+'[7]5. Плата за УРП'!$D$6</f>
        <v>4213.7220002339909</v>
      </c>
      <c r="X19" s="25">
        <f>SUMIFS('[7]1. Отчет АТС'!$F:$F,'[7]1. Отчет АТС'!$A:$A,$A19,'[7]1. Отчет АТС'!$B:$B,22)+'[7]2. Иные услуги'!$D$11+('[7]3. Услуги по передаче'!$E$11*1000)+('[7]4. СН (Установленные)'!$E$12*1000)+'[7]5. Плата за УРП'!$D$6</f>
        <v>4108.6320002339908</v>
      </c>
      <c r="Y19" s="25">
        <f>SUMIFS('[7]1. Отчет АТС'!$F:$F,'[7]1. Отчет АТС'!$A:$A,$A19,'[7]1. Отчет АТС'!$B:$B,23)+'[7]2. Иные услуги'!$D$11+('[7]3. Услуги по передаче'!$E$11*1000)+('[7]4. СН (Установленные)'!$E$12*1000)+'[7]5. Плата за УРП'!$D$6</f>
        <v>3611.9320002339909</v>
      </c>
    </row>
    <row r="20" spans="1:25">
      <c r="A20" s="24">
        <v>45514</v>
      </c>
      <c r="B20" s="25">
        <f>SUMIFS('[7]1. Отчет АТС'!$F:$F,'[7]1. Отчет АТС'!$A:$A,$A20,'[7]1. Отчет АТС'!$B:$B,0)+'[7]2. Иные услуги'!$D$11+('[7]3. Услуги по передаче'!$E$11*1000)+('[7]4. СН (Установленные)'!$E$12*1000)+'[7]5. Плата за УРП'!$D$6</f>
        <v>3242.8020002339908</v>
      </c>
      <c r="C20" s="25">
        <f>SUMIFS('[7]1. Отчет АТС'!$F:$F,'[7]1. Отчет АТС'!$A:$A,$A20,'[7]1. Отчет АТС'!$B:$B,1)+'[7]2. Иные услуги'!$D$11+('[7]3. Услуги по передаче'!$E$11*1000)+('[7]4. СН (Установленные)'!$E$12*1000)+'[7]5. Плата за УРП'!$D$6</f>
        <v>3099.0420002339906</v>
      </c>
      <c r="D20" s="25">
        <f>SUMIFS('[7]1. Отчет АТС'!$F:$F,'[7]1. Отчет АТС'!$A:$A,$A20,'[7]1. Отчет АТС'!$B:$B,2)+'[7]2. Иные услуги'!$D$11+('[7]3. Услуги по передаче'!$E$11*1000)+('[7]4. СН (Установленные)'!$E$12*1000)+'[7]5. Плата за УРП'!$D$6</f>
        <v>2972.1520002339907</v>
      </c>
      <c r="E20" s="25">
        <f>SUMIFS('[7]1. Отчет АТС'!$F:$F,'[7]1. Отчет АТС'!$A:$A,$A20,'[7]1. Отчет АТС'!$B:$B,3)+'[7]2. Иные услуги'!$D$11+('[7]3. Услуги по передаче'!$E$11*1000)+('[7]4. СН (Установленные)'!$E$12*1000)+'[7]5. Плата за УРП'!$D$6</f>
        <v>2920.9520002339909</v>
      </c>
      <c r="F20" s="25">
        <f>SUMIFS('[7]1. Отчет АТС'!$F:$F,'[7]1. Отчет АТС'!$A:$A,$A20,'[7]1. Отчет АТС'!$B:$B,4)+'[7]2. Иные услуги'!$D$11+('[7]3. Услуги по передаче'!$E$11*1000)+('[7]4. СН (Установленные)'!$E$12*1000)+'[7]5. Плата за УРП'!$D$6</f>
        <v>2824.2720002339911</v>
      </c>
      <c r="G20" s="25">
        <f>SUMIFS('[7]1. Отчет АТС'!$F:$F,'[7]1. Отчет АТС'!$A:$A,$A20,'[7]1. Отчет АТС'!$B:$B,5)+'[7]2. Иные услуги'!$D$11+('[7]3. Услуги по передаче'!$E$11*1000)+('[7]4. СН (Установленные)'!$E$12*1000)+'[7]5. Плата за УРП'!$D$6</f>
        <v>3066.5120002339909</v>
      </c>
      <c r="H20" s="25">
        <f>SUMIFS('[7]1. Отчет АТС'!$F:$F,'[7]1. Отчет АТС'!$A:$A,$A20,'[7]1. Отчет АТС'!$B:$B,6)+'[7]2. Иные услуги'!$D$11+('[7]3. Услуги по передаче'!$E$11*1000)+('[7]4. СН (Установленные)'!$E$12*1000)+'[7]5. Плата за УРП'!$D$6</f>
        <v>3222.3620002339912</v>
      </c>
      <c r="I20" s="25">
        <f>SUMIFS('[7]1. Отчет АТС'!$F:$F,'[7]1. Отчет АТС'!$A:$A,$A20,'[7]1. Отчет АТС'!$B:$B,7)+'[7]2. Иные услуги'!$D$11+('[7]3. Услуги по передаче'!$E$11*1000)+('[7]4. СН (Установленные)'!$E$12*1000)+'[7]5. Плата за УРП'!$D$6</f>
        <v>3579.0520002339908</v>
      </c>
      <c r="J20" s="25">
        <f>SUMIFS('[7]1. Отчет АТС'!$F:$F,'[7]1. Отчет АТС'!$A:$A,$A20,'[7]1. Отчет АТС'!$B:$B,8)+'[7]2. Иные услуги'!$D$11+('[7]3. Услуги по передаче'!$E$11*1000)+('[7]4. СН (Установленные)'!$E$12*1000)+'[7]5. Плата за УРП'!$D$6</f>
        <v>4191.4720002339909</v>
      </c>
      <c r="K20" s="25">
        <f>SUMIFS('[7]1. Отчет АТС'!$F:$F,'[7]1. Отчет АТС'!$A:$A,$A20,'[7]1. Отчет АТС'!$B:$B,9)+'[7]2. Иные услуги'!$D$11+('[7]3. Услуги по передаче'!$E$11*1000)+('[7]4. СН (Установленные)'!$E$12*1000)+'[7]5. Плата за УРП'!$D$6</f>
        <v>4229.5420002339906</v>
      </c>
      <c r="L20" s="25">
        <f>SUMIFS('[7]1. Отчет АТС'!$F:$F,'[7]1. Отчет АТС'!$A:$A,$A20,'[7]1. Отчет АТС'!$B:$B,10)+'[7]2. Иные услуги'!$D$11+('[7]3. Услуги по передаче'!$E$11*1000)+('[7]4. СН (Установленные)'!$E$12*1000)+'[7]5. Плата за УРП'!$D$6</f>
        <v>4239.2320002339911</v>
      </c>
      <c r="M20" s="25">
        <f>SUMIFS('[7]1. Отчет АТС'!$F:$F,'[7]1. Отчет АТС'!$A:$A,$A20,'[7]1. Отчет АТС'!$B:$B,11)+'[7]2. Иные услуги'!$D$11+('[7]3. Услуги по передаче'!$E$11*1000)+('[7]4. СН (Установленные)'!$E$12*1000)+'[7]5. Плата за УРП'!$D$6</f>
        <v>4237.7120002339907</v>
      </c>
      <c r="N20" s="25">
        <f>SUMIFS('[7]1. Отчет АТС'!$F:$F,'[7]1. Отчет АТС'!$A:$A,$A20,'[7]1. Отчет АТС'!$B:$B,12)+'[7]2. Иные услуги'!$D$11+('[7]3. Услуги по передаче'!$E$11*1000)+('[7]4. СН (Установленные)'!$E$12*1000)+'[7]5. Плата за УРП'!$D$6</f>
        <v>4240.6120002339903</v>
      </c>
      <c r="O20" s="25">
        <f>SUMIFS('[7]1. Отчет АТС'!$F:$F,'[7]1. Отчет АТС'!$A:$A,$A20,'[7]1. Отчет АТС'!$B:$B,13)+'[7]2. Иные услуги'!$D$11+('[7]3. Услуги по передаче'!$E$11*1000)+('[7]4. СН (Установленные)'!$E$12*1000)+'[7]5. Плата за УРП'!$D$6</f>
        <v>4240.9320002339909</v>
      </c>
      <c r="P20" s="25">
        <f>SUMIFS('[7]1. Отчет АТС'!$F:$F,'[7]1. Отчет АТС'!$A:$A,$A20,'[7]1. Отчет АТС'!$B:$B,14)+'[7]2. Иные услуги'!$D$11+('[7]3. Услуги по передаче'!$E$11*1000)+('[7]4. СН (Установленные)'!$E$12*1000)+'[7]5. Плата за УРП'!$D$6</f>
        <v>4255.3620002339903</v>
      </c>
      <c r="Q20" s="25">
        <f>SUMIFS('[7]1. Отчет АТС'!$F:$F,'[7]1. Отчет АТС'!$A:$A,$A20,'[7]1. Отчет АТС'!$B:$B,15)+'[7]2. Иные услуги'!$D$11+('[7]3. Услуги по передаче'!$E$11*1000)+('[7]4. СН (Установленные)'!$E$12*1000)+'[7]5. Плата за УРП'!$D$6</f>
        <v>4255.6720002339907</v>
      </c>
      <c r="R20" s="25">
        <f>SUMIFS('[7]1. Отчет АТС'!$F:$F,'[7]1. Отчет АТС'!$A:$A,$A20,'[7]1. Отчет АТС'!$B:$B,16)+'[7]2. Иные услуги'!$D$11+('[7]3. Услуги по передаче'!$E$11*1000)+('[7]4. СН (Установленные)'!$E$12*1000)+'[7]5. Плата за УРП'!$D$6</f>
        <v>4274.1020002339901</v>
      </c>
      <c r="S20" s="25">
        <f>SUMIFS('[7]1. Отчет АТС'!$F:$F,'[7]1. Отчет АТС'!$A:$A,$A20,'[7]1. Отчет АТС'!$B:$B,17)+'[7]2. Иные услуги'!$D$11+('[7]3. Услуги по передаче'!$E$11*1000)+('[7]4. СН (Установленные)'!$E$12*1000)+'[7]5. Плата за УРП'!$D$6</f>
        <v>4258.6320002339908</v>
      </c>
      <c r="T20" s="25">
        <f>SUMIFS('[7]1. Отчет АТС'!$F:$F,'[7]1. Отчет АТС'!$A:$A,$A20,'[7]1. Отчет АТС'!$B:$B,18)+'[7]2. Иные услуги'!$D$11+('[7]3. Услуги по передаче'!$E$11*1000)+('[7]4. СН (Установленные)'!$E$12*1000)+'[7]5. Плата за УРП'!$D$6</f>
        <v>4256.8520002339901</v>
      </c>
      <c r="U20" s="25">
        <f>SUMIFS('[7]1. Отчет АТС'!$F:$F,'[7]1. Отчет АТС'!$A:$A,$A20,'[7]1. Отчет АТС'!$B:$B,19)+'[7]2. Иные услуги'!$D$11+('[7]3. Услуги по передаче'!$E$11*1000)+('[7]4. СН (Установленные)'!$E$12*1000)+'[7]5. Плата за УРП'!$D$6</f>
        <v>4226.4420002339903</v>
      </c>
      <c r="V20" s="25">
        <f>SUMIFS('[7]1. Отчет АТС'!$F:$F,'[7]1. Отчет АТС'!$A:$A,$A20,'[7]1. Отчет АТС'!$B:$B,20)+'[7]2. Иные услуги'!$D$11+('[7]3. Услуги по передаче'!$E$11*1000)+('[7]4. СН (Установленные)'!$E$12*1000)+'[7]5. Плата за УРП'!$D$6</f>
        <v>4243.6220002339905</v>
      </c>
      <c r="W20" s="25">
        <f>SUMIFS('[7]1. Отчет АТС'!$F:$F,'[7]1. Отчет АТС'!$A:$A,$A20,'[7]1. Отчет АТС'!$B:$B,21)+'[7]2. Иные услуги'!$D$11+('[7]3. Услуги по передаче'!$E$11*1000)+('[7]4. СН (Установленные)'!$E$12*1000)+'[7]5. Плата за УРП'!$D$6</f>
        <v>4235.9820002339911</v>
      </c>
      <c r="X20" s="25">
        <f>SUMIFS('[7]1. Отчет АТС'!$F:$F,'[7]1. Отчет АТС'!$A:$A,$A20,'[7]1. Отчет АТС'!$B:$B,22)+'[7]2. Иные услуги'!$D$11+('[7]3. Услуги по передаче'!$E$11*1000)+('[7]4. СН (Установленные)'!$E$12*1000)+'[7]5. Плата за УРП'!$D$6</f>
        <v>4096.7320002339911</v>
      </c>
      <c r="Y20" s="25">
        <f>SUMIFS('[7]1. Отчет АТС'!$F:$F,'[7]1. Отчет АТС'!$A:$A,$A20,'[7]1. Отчет АТС'!$B:$B,23)+'[7]2. Иные услуги'!$D$11+('[7]3. Услуги по передаче'!$E$11*1000)+('[7]4. СН (Установленные)'!$E$12*1000)+'[7]5. Плата за УРП'!$D$6</f>
        <v>3560.2420002339913</v>
      </c>
    </row>
    <row r="21" spans="1:25">
      <c r="A21" s="24">
        <v>45515</v>
      </c>
      <c r="B21" s="25">
        <f>SUMIFS('[7]1. Отчет АТС'!$F:$F,'[7]1. Отчет АТС'!$A:$A,$A21,'[7]1. Отчет АТС'!$B:$B,0)+'[7]2. Иные услуги'!$D$11+('[7]3. Услуги по передаче'!$E$11*1000)+('[7]4. СН (Установленные)'!$E$12*1000)+'[7]5. Плата за УРП'!$D$6</f>
        <v>3222.9320002339909</v>
      </c>
      <c r="C21" s="25">
        <f>SUMIFS('[7]1. Отчет АТС'!$F:$F,'[7]1. Отчет АТС'!$A:$A,$A21,'[7]1. Отчет АТС'!$B:$B,1)+'[7]2. Иные услуги'!$D$11+('[7]3. Услуги по передаче'!$E$11*1000)+('[7]4. СН (Установленные)'!$E$12*1000)+'[7]5. Плата за УРП'!$D$6</f>
        <v>3098.642000233991</v>
      </c>
      <c r="D21" s="25">
        <f>SUMIFS('[7]1. Отчет АТС'!$F:$F,'[7]1. Отчет АТС'!$A:$A,$A21,'[7]1. Отчет АТС'!$B:$B,2)+'[7]2. Иные услуги'!$D$11+('[7]3. Услуги по передаче'!$E$11*1000)+('[7]4. СН (Установленные)'!$E$12*1000)+'[7]5. Плата за УРП'!$D$6</f>
        <v>2937.0920002339908</v>
      </c>
      <c r="E21" s="25">
        <f>SUMIFS('[7]1. Отчет АТС'!$F:$F,'[7]1. Отчет АТС'!$A:$A,$A21,'[7]1. Отчет АТС'!$B:$B,3)+'[7]2. Иные услуги'!$D$11+('[7]3. Услуги по передаче'!$E$11*1000)+('[7]4. СН (Установленные)'!$E$12*1000)+'[7]5. Плата за УРП'!$D$6</f>
        <v>2819.9920002339909</v>
      </c>
      <c r="F21" s="25">
        <f>SUMIFS('[7]1. Отчет АТС'!$F:$F,'[7]1. Отчет АТС'!$A:$A,$A21,'[7]1. Отчет АТС'!$B:$B,4)+'[7]2. Иные услуги'!$D$11+('[7]3. Услуги по передаче'!$E$11*1000)+('[7]4. СН (Установленные)'!$E$12*1000)+'[7]5. Плата за УРП'!$D$6</f>
        <v>2778.5520002339908</v>
      </c>
      <c r="G21" s="25">
        <f>SUMIFS('[7]1. Отчет АТС'!$F:$F,'[7]1. Отчет АТС'!$A:$A,$A21,'[7]1. Отчет АТС'!$B:$B,5)+'[7]2. Иные услуги'!$D$11+('[7]3. Услуги по передаче'!$E$11*1000)+('[7]4. СН (Установленные)'!$E$12*1000)+'[7]5. Плата за УРП'!$D$6</f>
        <v>2303.122000233991</v>
      </c>
      <c r="H21" s="25">
        <f>SUMIFS('[7]1. Отчет АТС'!$F:$F,'[7]1. Отчет АТС'!$A:$A,$A21,'[7]1. Отчет АТС'!$B:$B,6)+'[7]2. Иные услуги'!$D$11+('[7]3. Услуги по передаче'!$E$11*1000)+('[7]4. СН (Установленные)'!$E$12*1000)+'[7]5. Плата за УРП'!$D$6</f>
        <v>3220.5420002339911</v>
      </c>
      <c r="I21" s="25">
        <f>SUMIFS('[7]1. Отчет АТС'!$F:$F,'[7]1. Отчет АТС'!$A:$A,$A21,'[7]1. Отчет АТС'!$B:$B,7)+'[7]2. Иные услуги'!$D$11+('[7]3. Услуги по передаче'!$E$11*1000)+('[7]4. СН (Установленные)'!$E$12*1000)+'[7]5. Плата за УРП'!$D$6</f>
        <v>3552.5920002339908</v>
      </c>
      <c r="J21" s="25">
        <f>SUMIFS('[7]1. Отчет АТС'!$F:$F,'[7]1. Отчет АТС'!$A:$A,$A21,'[7]1. Отчет АТС'!$B:$B,8)+'[7]2. Иные услуги'!$D$11+('[7]3. Услуги по передаче'!$E$11*1000)+('[7]4. СН (Установленные)'!$E$12*1000)+'[7]5. Плата за УРП'!$D$6</f>
        <v>3981.352000233991</v>
      </c>
      <c r="K21" s="25">
        <f>SUMIFS('[7]1. Отчет АТС'!$F:$F,'[7]1. Отчет АТС'!$A:$A,$A21,'[7]1. Отчет АТС'!$B:$B,9)+'[7]2. Иные услуги'!$D$11+('[7]3. Услуги по передаче'!$E$11*1000)+('[7]4. СН (Установленные)'!$E$12*1000)+'[7]5. Плата за УРП'!$D$6</f>
        <v>4242.1920002339903</v>
      </c>
      <c r="L21" s="25">
        <f>SUMIFS('[7]1. Отчет АТС'!$F:$F,'[7]1. Отчет АТС'!$A:$A,$A21,'[7]1. Отчет АТС'!$B:$B,10)+'[7]2. Иные услуги'!$D$11+('[7]3. Услуги по передаче'!$E$11*1000)+('[7]4. СН (Установленные)'!$E$12*1000)+'[7]5. Плата за УРП'!$D$6</f>
        <v>4247.5120002339909</v>
      </c>
      <c r="M21" s="25">
        <f>SUMIFS('[7]1. Отчет АТС'!$F:$F,'[7]1. Отчет АТС'!$A:$A,$A21,'[7]1. Отчет АТС'!$B:$B,11)+'[7]2. Иные услуги'!$D$11+('[7]3. Услуги по передаче'!$E$11*1000)+('[7]4. СН (Установленные)'!$E$12*1000)+'[7]5. Плата за УРП'!$D$6</f>
        <v>4265.0320002339904</v>
      </c>
      <c r="N21" s="25">
        <f>SUMIFS('[7]1. Отчет АТС'!$F:$F,'[7]1. Отчет АТС'!$A:$A,$A21,'[7]1. Отчет АТС'!$B:$B,12)+'[7]2. Иные услуги'!$D$11+('[7]3. Услуги по передаче'!$E$11*1000)+('[7]4. СН (Установленные)'!$E$12*1000)+'[7]5. Плата за УРП'!$D$6</f>
        <v>4269.4220002339907</v>
      </c>
      <c r="O21" s="25">
        <f>SUMIFS('[7]1. Отчет АТС'!$F:$F,'[7]1. Отчет АТС'!$A:$A,$A21,'[7]1. Отчет АТС'!$B:$B,13)+'[7]2. Иные услуги'!$D$11+('[7]3. Услуги по передаче'!$E$11*1000)+('[7]4. СН (Установленные)'!$E$12*1000)+'[7]5. Плата за УРП'!$D$6</f>
        <v>4264.3420002339908</v>
      </c>
      <c r="P21" s="25">
        <f>SUMIFS('[7]1. Отчет АТС'!$F:$F,'[7]1. Отчет АТС'!$A:$A,$A21,'[7]1. Отчет АТС'!$B:$B,14)+'[7]2. Иные услуги'!$D$11+('[7]3. Услуги по передаче'!$E$11*1000)+('[7]4. СН (Установленные)'!$E$12*1000)+'[7]5. Плата за УРП'!$D$6</f>
        <v>4290.6120002339903</v>
      </c>
      <c r="Q21" s="25">
        <f>SUMIFS('[7]1. Отчет АТС'!$F:$F,'[7]1. Отчет АТС'!$A:$A,$A21,'[7]1. Отчет АТС'!$B:$B,15)+'[7]2. Иные услуги'!$D$11+('[7]3. Услуги по передаче'!$E$11*1000)+('[7]4. СН (Установленные)'!$E$12*1000)+'[7]5. Плата за УРП'!$D$6</f>
        <v>4314.2920002339906</v>
      </c>
      <c r="R21" s="25">
        <f>SUMIFS('[7]1. Отчет АТС'!$F:$F,'[7]1. Отчет АТС'!$A:$A,$A21,'[7]1. Отчет АТС'!$B:$B,16)+'[7]2. Иные услуги'!$D$11+('[7]3. Услуги по передаче'!$E$11*1000)+('[7]4. СН (Установленные)'!$E$12*1000)+'[7]5. Плата за УРП'!$D$6</f>
        <v>4341.2120002339907</v>
      </c>
      <c r="S21" s="25">
        <f>SUMIFS('[7]1. Отчет АТС'!$F:$F,'[7]1. Отчет АТС'!$A:$A,$A21,'[7]1. Отчет АТС'!$B:$B,17)+'[7]2. Иные услуги'!$D$11+('[7]3. Услуги по передаче'!$E$11*1000)+('[7]4. СН (Установленные)'!$E$12*1000)+'[7]5. Плата за УРП'!$D$6</f>
        <v>4313.1120002339903</v>
      </c>
      <c r="T21" s="25">
        <f>SUMIFS('[7]1. Отчет АТС'!$F:$F,'[7]1. Отчет АТС'!$A:$A,$A21,'[7]1. Отчет АТС'!$B:$B,18)+'[7]2. Иные услуги'!$D$11+('[7]3. Услуги по передаче'!$E$11*1000)+('[7]4. СН (Установленные)'!$E$12*1000)+'[7]5. Плата за УРП'!$D$6</f>
        <v>4268.4120002339914</v>
      </c>
      <c r="U21" s="25">
        <f>SUMIFS('[7]1. Отчет АТС'!$F:$F,'[7]1. Отчет АТС'!$A:$A,$A21,'[7]1. Отчет АТС'!$B:$B,19)+'[7]2. Иные услуги'!$D$11+('[7]3. Услуги по передаче'!$E$11*1000)+('[7]4. СН (Установленные)'!$E$12*1000)+'[7]5. Плата за УРП'!$D$6</f>
        <v>4229.642000233991</v>
      </c>
      <c r="V21" s="25">
        <f>SUMIFS('[7]1. Отчет АТС'!$F:$F,'[7]1. Отчет АТС'!$A:$A,$A21,'[7]1. Отчет АТС'!$B:$B,20)+'[7]2. Иные услуги'!$D$11+('[7]3. Услуги по передаче'!$E$11*1000)+('[7]4. СН (Установленные)'!$E$12*1000)+'[7]5. Плата за УРП'!$D$6</f>
        <v>4242.5020002339907</v>
      </c>
      <c r="W21" s="25">
        <f>SUMIFS('[7]1. Отчет АТС'!$F:$F,'[7]1. Отчет АТС'!$A:$A,$A21,'[7]1. Отчет АТС'!$B:$B,21)+'[7]2. Иные услуги'!$D$11+('[7]3. Услуги по передаче'!$E$11*1000)+('[7]4. СН (Установленные)'!$E$12*1000)+'[7]5. Плата за УРП'!$D$6</f>
        <v>4233.6120002339903</v>
      </c>
      <c r="X21" s="25">
        <f>SUMIFS('[7]1. Отчет АТС'!$F:$F,'[7]1. Отчет АТС'!$A:$A,$A21,'[7]1. Отчет АТС'!$B:$B,22)+'[7]2. Иные услуги'!$D$11+('[7]3. Услуги по передаче'!$E$11*1000)+('[7]4. СН (Установленные)'!$E$12*1000)+'[7]5. Плата за УРП'!$D$6</f>
        <v>4143.3820002339908</v>
      </c>
      <c r="Y21" s="25">
        <f>SUMIFS('[7]1. Отчет АТС'!$F:$F,'[7]1. Отчет АТС'!$A:$A,$A21,'[7]1. Отчет АТС'!$B:$B,23)+'[7]2. Иные услуги'!$D$11+('[7]3. Услуги по передаче'!$E$11*1000)+('[7]4. СН (Установленные)'!$E$12*1000)+'[7]5. Плата за УРП'!$D$6</f>
        <v>3620.4920002339913</v>
      </c>
    </row>
    <row r="22" spans="1:25">
      <c r="A22" s="24">
        <v>45516</v>
      </c>
      <c r="B22" s="25">
        <f>SUMIFS('[7]1. Отчет АТС'!$F:$F,'[7]1. Отчет АТС'!$A:$A,$A22,'[7]1. Отчет АТС'!$B:$B,0)+'[7]2. Иные услуги'!$D$11+('[7]3. Услуги по передаче'!$E$11*1000)+('[7]4. СН (Установленные)'!$E$12*1000)+'[7]5. Плата за УРП'!$D$6</f>
        <v>3350.662000233991</v>
      </c>
      <c r="C22" s="25">
        <f>SUMIFS('[7]1. Отчет АТС'!$F:$F,'[7]1. Отчет АТС'!$A:$A,$A22,'[7]1. Отчет АТС'!$B:$B,1)+'[7]2. Иные услуги'!$D$11+('[7]3. Услуги по передаче'!$E$11*1000)+('[7]4. СН (Установленные)'!$E$12*1000)+'[7]5. Плата за УРП'!$D$6</f>
        <v>3271.4320002339909</v>
      </c>
      <c r="D22" s="25">
        <f>SUMIFS('[7]1. Отчет АТС'!$F:$F,'[7]1. Отчет АТС'!$A:$A,$A22,'[7]1. Отчет АТС'!$B:$B,2)+'[7]2. Иные услуги'!$D$11+('[7]3. Услуги по передаче'!$E$11*1000)+('[7]4. СН (Установленные)'!$E$12*1000)+'[7]5. Плата за УРП'!$D$6</f>
        <v>3134.102000233991</v>
      </c>
      <c r="E22" s="25">
        <f>SUMIFS('[7]1. Отчет АТС'!$F:$F,'[7]1. Отчет АТС'!$A:$A,$A22,'[7]1. Отчет АТС'!$B:$B,3)+'[7]2. Иные услуги'!$D$11+('[7]3. Услуги по передаче'!$E$11*1000)+('[7]4. СН (Установленные)'!$E$12*1000)+'[7]5. Плата за УРП'!$D$6</f>
        <v>2959.2120002339907</v>
      </c>
      <c r="F22" s="25">
        <f>SUMIFS('[7]1. Отчет АТС'!$F:$F,'[7]1. Отчет АТС'!$A:$A,$A22,'[7]1. Отчет АТС'!$B:$B,4)+'[7]2. Иные услуги'!$D$11+('[7]3. Услуги по передаче'!$E$11*1000)+('[7]4. СН (Установленные)'!$E$12*1000)+'[7]5. Плата за УРП'!$D$6</f>
        <v>2905.3820002339908</v>
      </c>
      <c r="G22" s="25">
        <f>SUMIFS('[7]1. Отчет АТС'!$F:$F,'[7]1. Отчет АТС'!$A:$A,$A22,'[7]1. Отчет АТС'!$B:$B,5)+'[7]2. Иные услуги'!$D$11+('[7]3. Услуги по передаче'!$E$11*1000)+('[7]4. СН (Установленные)'!$E$12*1000)+'[7]5. Плата за УРП'!$D$6</f>
        <v>2996.332000233991</v>
      </c>
      <c r="H22" s="25">
        <f>SUMIFS('[7]1. Отчет АТС'!$F:$F,'[7]1. Отчет АТС'!$A:$A,$A22,'[7]1. Отчет АТС'!$B:$B,6)+'[7]2. Иные услуги'!$D$11+('[7]3. Услуги по передаче'!$E$11*1000)+('[7]4. СН (Установленные)'!$E$12*1000)+'[7]5. Плата за УРП'!$D$6</f>
        <v>3027.8120002339911</v>
      </c>
      <c r="I22" s="25">
        <f>SUMIFS('[7]1. Отчет АТС'!$F:$F,'[7]1. Отчет АТС'!$A:$A,$A22,'[7]1. Отчет АТС'!$B:$B,7)+'[7]2. Иные услуги'!$D$11+('[7]3. Услуги по передаче'!$E$11*1000)+('[7]4. СН (Установленные)'!$E$12*1000)+'[7]5. Плата за УРП'!$D$6</f>
        <v>3317.9320002339909</v>
      </c>
      <c r="J22" s="25">
        <f>SUMIFS('[7]1. Отчет АТС'!$F:$F,'[7]1. Отчет АТС'!$A:$A,$A22,'[7]1. Отчет АТС'!$B:$B,8)+'[7]2. Иные услуги'!$D$11+('[7]3. Услуги по передаче'!$E$11*1000)+('[7]4. СН (Установленные)'!$E$12*1000)+'[7]5. Плата за УРП'!$D$6</f>
        <v>3662.4720002339909</v>
      </c>
      <c r="K22" s="25">
        <f>SUMIFS('[7]1. Отчет АТС'!$F:$F,'[7]1. Отчет АТС'!$A:$A,$A22,'[7]1. Отчет АТС'!$B:$B,9)+'[7]2. Иные услуги'!$D$11+('[7]3. Услуги по передаче'!$E$11*1000)+('[7]4. СН (Установленные)'!$E$12*1000)+'[7]5. Плата за УРП'!$D$6</f>
        <v>4165.0020002339916</v>
      </c>
      <c r="L22" s="25">
        <f>SUMIFS('[7]1. Отчет АТС'!$F:$F,'[7]1. Отчет АТС'!$A:$A,$A22,'[7]1. Отчет АТС'!$B:$B,10)+'[7]2. Иные услуги'!$D$11+('[7]3. Услуги по передаче'!$E$11*1000)+('[7]4. СН (Установленные)'!$E$12*1000)+'[7]5. Плата за УРП'!$D$6</f>
        <v>4232.0920002339908</v>
      </c>
      <c r="M22" s="25">
        <f>SUMIFS('[7]1. Отчет АТС'!$F:$F,'[7]1. Отчет АТС'!$A:$A,$A22,'[7]1. Отчет АТС'!$B:$B,11)+'[7]2. Иные услуги'!$D$11+('[7]3. Услуги по передаче'!$E$11*1000)+('[7]4. СН (Установленные)'!$E$12*1000)+'[7]5. Плата за УРП'!$D$6</f>
        <v>4245.3020002339908</v>
      </c>
      <c r="N22" s="25">
        <f>SUMIFS('[7]1. Отчет АТС'!$F:$F,'[7]1. Отчет АТС'!$A:$A,$A22,'[7]1. Отчет АТС'!$B:$B,12)+'[7]2. Иные услуги'!$D$11+('[7]3. Услуги по передаче'!$E$11*1000)+('[7]4. СН (Установленные)'!$E$12*1000)+'[7]5. Плата за УРП'!$D$6</f>
        <v>4245.2120002339907</v>
      </c>
      <c r="O22" s="25">
        <f>SUMIFS('[7]1. Отчет АТС'!$F:$F,'[7]1. Отчет АТС'!$A:$A,$A22,'[7]1. Отчет АТС'!$B:$B,13)+'[7]2. Иные услуги'!$D$11+('[7]3. Услуги по передаче'!$E$11*1000)+('[7]4. СН (Установленные)'!$E$12*1000)+'[7]5. Плата за УРП'!$D$6</f>
        <v>4241.3520002339901</v>
      </c>
      <c r="P22" s="25">
        <f>SUMIFS('[7]1. Отчет АТС'!$F:$F,'[7]1. Отчет АТС'!$A:$A,$A22,'[7]1. Отчет АТС'!$B:$B,14)+'[7]2. Иные услуги'!$D$11+('[7]3. Услуги по передаче'!$E$11*1000)+('[7]4. СН (Установленные)'!$E$12*1000)+'[7]5. Плата за УРП'!$D$6</f>
        <v>4242.3520002339901</v>
      </c>
      <c r="Q22" s="25">
        <f>SUMIFS('[7]1. Отчет АТС'!$F:$F,'[7]1. Отчет АТС'!$A:$A,$A22,'[7]1. Отчет АТС'!$B:$B,15)+'[7]2. Иные услуги'!$D$11+('[7]3. Услуги по передаче'!$E$11*1000)+('[7]4. СН (Установленные)'!$E$12*1000)+'[7]5. Плата за УРП'!$D$6</f>
        <v>4241.6220002339905</v>
      </c>
      <c r="R22" s="25">
        <f>SUMIFS('[7]1. Отчет АТС'!$F:$F,'[7]1. Отчет АТС'!$A:$A,$A22,'[7]1. Отчет АТС'!$B:$B,16)+'[7]2. Иные услуги'!$D$11+('[7]3. Услуги по передаче'!$E$11*1000)+('[7]4. СН (Установленные)'!$E$12*1000)+'[7]5. Плата за УРП'!$D$6</f>
        <v>4238.642000233991</v>
      </c>
      <c r="S22" s="25">
        <f>SUMIFS('[7]1. Отчет АТС'!$F:$F,'[7]1. Отчет АТС'!$A:$A,$A22,'[7]1. Отчет АТС'!$B:$B,17)+'[7]2. Иные услуги'!$D$11+('[7]3. Услуги по передаче'!$E$11*1000)+('[7]4. СН (Установленные)'!$E$12*1000)+'[7]5. Плата за УРП'!$D$6</f>
        <v>4216.5420002339906</v>
      </c>
      <c r="T22" s="25">
        <f>SUMIFS('[7]1. Отчет АТС'!$F:$F,'[7]1. Отчет АТС'!$A:$A,$A22,'[7]1. Отчет АТС'!$B:$B,18)+'[7]2. Иные услуги'!$D$11+('[7]3. Услуги по передаче'!$E$11*1000)+('[7]4. СН (Установленные)'!$E$12*1000)+'[7]5. Плата за УРП'!$D$6</f>
        <v>4207.9120002339914</v>
      </c>
      <c r="U22" s="25">
        <f>SUMIFS('[7]1. Отчет АТС'!$F:$F,'[7]1. Отчет АТС'!$A:$A,$A22,'[7]1. Отчет АТС'!$B:$B,19)+'[7]2. Иные услуги'!$D$11+('[7]3. Услуги по передаче'!$E$11*1000)+('[7]4. СН (Установленные)'!$E$12*1000)+'[7]5. Плата за УРП'!$D$6</f>
        <v>4174.9420002339912</v>
      </c>
      <c r="V22" s="25">
        <f>SUMIFS('[7]1. Отчет АТС'!$F:$F,'[7]1. Отчет АТС'!$A:$A,$A22,'[7]1. Отчет АТС'!$B:$B,20)+'[7]2. Иные услуги'!$D$11+('[7]3. Услуги по передаче'!$E$11*1000)+('[7]4. СН (Установленные)'!$E$12*1000)+'[7]5. Плата за УРП'!$D$6</f>
        <v>4212.8220002339913</v>
      </c>
      <c r="W22" s="25">
        <f>SUMIFS('[7]1. Отчет АТС'!$F:$F,'[7]1. Отчет АТС'!$A:$A,$A22,'[7]1. Отчет АТС'!$B:$B,21)+'[7]2. Иные услуги'!$D$11+('[7]3. Услуги по передаче'!$E$11*1000)+('[7]4. СН (Установленные)'!$E$12*1000)+'[7]5. Плата за УРП'!$D$6</f>
        <v>4199.0120002339909</v>
      </c>
      <c r="X22" s="25">
        <f>SUMIFS('[7]1. Отчет АТС'!$F:$F,'[7]1. Отчет АТС'!$A:$A,$A22,'[7]1. Отчет АТС'!$B:$B,22)+'[7]2. Иные услуги'!$D$11+('[7]3. Услуги по передаче'!$E$11*1000)+('[7]4. СН (Установленные)'!$E$12*1000)+'[7]5. Плата за УРП'!$D$6</f>
        <v>3919.2820002339913</v>
      </c>
      <c r="Y22" s="25">
        <f>SUMIFS('[7]1. Отчет АТС'!$F:$F,'[7]1. Отчет АТС'!$A:$A,$A22,'[7]1. Отчет АТС'!$B:$B,23)+'[7]2. Иные услуги'!$D$11+('[7]3. Услуги по передаче'!$E$11*1000)+('[7]4. СН (Установленные)'!$E$12*1000)+'[7]5. Плата за УРП'!$D$6</f>
        <v>3520.7520002339911</v>
      </c>
    </row>
    <row r="23" spans="1:25">
      <c r="A23" s="24">
        <v>45517</v>
      </c>
      <c r="B23" s="25">
        <f>SUMIFS('[7]1. Отчет АТС'!$F:$F,'[7]1. Отчет АТС'!$A:$A,$A23,'[7]1. Отчет АТС'!$B:$B,0)+'[7]2. Иные услуги'!$D$11+('[7]3. Услуги по передаче'!$E$11*1000)+('[7]4. СН (Установленные)'!$E$12*1000)+'[7]5. Плата за УРП'!$D$6</f>
        <v>3312.7420002339913</v>
      </c>
      <c r="C23" s="25">
        <f>SUMIFS('[7]1. Отчет АТС'!$F:$F,'[7]1. Отчет АТС'!$A:$A,$A23,'[7]1. Отчет АТС'!$B:$B,1)+'[7]2. Иные услуги'!$D$11+('[7]3. Услуги по передаче'!$E$11*1000)+('[7]4. СН (Установленные)'!$E$12*1000)+'[7]5. Плата за УРП'!$D$6</f>
        <v>3279.2920002339911</v>
      </c>
      <c r="D23" s="25">
        <f>SUMIFS('[7]1. Отчет АТС'!$F:$F,'[7]1. Отчет АТС'!$A:$A,$A23,'[7]1. Отчет АТС'!$B:$B,2)+'[7]2. Иные услуги'!$D$11+('[7]3. Услуги по передаче'!$E$11*1000)+('[7]4. СН (Установленные)'!$E$12*1000)+'[7]5. Плата за УРП'!$D$6</f>
        <v>3145.7420002339909</v>
      </c>
      <c r="E23" s="25">
        <f>SUMIFS('[7]1. Отчет АТС'!$F:$F,'[7]1. Отчет АТС'!$A:$A,$A23,'[7]1. Отчет АТС'!$B:$B,3)+'[7]2. Иные услуги'!$D$11+('[7]3. Услуги по передаче'!$E$11*1000)+('[7]4. СН (Установленные)'!$E$12*1000)+'[7]5. Плата за УРП'!$D$6</f>
        <v>2978.1320002339908</v>
      </c>
      <c r="F23" s="25">
        <f>SUMIFS('[7]1. Отчет АТС'!$F:$F,'[7]1. Отчет АТС'!$A:$A,$A23,'[7]1. Отчет АТС'!$B:$B,4)+'[7]2. Иные услуги'!$D$11+('[7]3. Услуги по передаче'!$E$11*1000)+('[7]4. СН (Установленные)'!$E$12*1000)+'[7]5. Плата за УРП'!$D$6</f>
        <v>2871.2520002339907</v>
      </c>
      <c r="G23" s="25">
        <f>SUMIFS('[7]1. Отчет АТС'!$F:$F,'[7]1. Отчет АТС'!$A:$A,$A23,'[7]1. Отчет АТС'!$B:$B,5)+'[7]2. Иные услуги'!$D$11+('[7]3. Услуги по передаче'!$E$11*1000)+('[7]4. СН (Установленные)'!$E$12*1000)+'[7]5. Плата за УРП'!$D$6</f>
        <v>3165.6820002339909</v>
      </c>
      <c r="H23" s="25">
        <f>SUMIFS('[7]1. Отчет АТС'!$F:$F,'[7]1. Отчет АТС'!$A:$A,$A23,'[7]1. Отчет АТС'!$B:$B,6)+'[7]2. Иные услуги'!$D$11+('[7]3. Услуги по передаче'!$E$11*1000)+('[7]4. СН (Установленные)'!$E$12*1000)+'[7]5. Плата за УРП'!$D$6</f>
        <v>3285.412000233991</v>
      </c>
      <c r="I23" s="25">
        <f>SUMIFS('[7]1. Отчет АТС'!$F:$F,'[7]1. Отчет АТС'!$A:$A,$A23,'[7]1. Отчет АТС'!$B:$B,7)+'[7]2. Иные услуги'!$D$11+('[7]3. Услуги по передаче'!$E$11*1000)+('[7]4. СН (Установленные)'!$E$12*1000)+'[7]5. Плата за УРП'!$D$6</f>
        <v>3588.4920002339913</v>
      </c>
      <c r="J23" s="25">
        <f>SUMIFS('[7]1. Отчет АТС'!$F:$F,'[7]1. Отчет АТС'!$A:$A,$A23,'[7]1. Отчет АТС'!$B:$B,8)+'[7]2. Иные услуги'!$D$11+('[7]3. Услуги по передаче'!$E$11*1000)+('[7]4. СН (Установленные)'!$E$12*1000)+'[7]5. Плата за УРП'!$D$6</f>
        <v>4218.3720002339905</v>
      </c>
      <c r="K23" s="25">
        <f>SUMIFS('[7]1. Отчет АТС'!$F:$F,'[7]1. Отчет АТС'!$A:$A,$A23,'[7]1. Отчет АТС'!$B:$B,9)+'[7]2. Иные услуги'!$D$11+('[7]3. Услуги по передаче'!$E$11*1000)+('[7]4. СН (Установленные)'!$E$12*1000)+'[7]5. Плата за УРП'!$D$6</f>
        <v>4265.2320002339911</v>
      </c>
      <c r="L23" s="25">
        <f>SUMIFS('[7]1. Отчет АТС'!$F:$F,'[7]1. Отчет АТС'!$A:$A,$A23,'[7]1. Отчет АТС'!$B:$B,10)+'[7]2. Иные услуги'!$D$11+('[7]3. Услуги по передаче'!$E$11*1000)+('[7]4. СН (Установленные)'!$E$12*1000)+'[7]5. Плата за УРП'!$D$6</f>
        <v>4280.0220002339902</v>
      </c>
      <c r="M23" s="25">
        <f>SUMIFS('[7]1. Отчет АТС'!$F:$F,'[7]1. Отчет АТС'!$A:$A,$A23,'[7]1. Отчет АТС'!$B:$B,11)+'[7]2. Иные услуги'!$D$11+('[7]3. Услуги по передаче'!$E$11*1000)+('[7]4. СН (Установленные)'!$E$12*1000)+'[7]5. Плата за УРП'!$D$6</f>
        <v>4289.9520002339905</v>
      </c>
      <c r="N23" s="25">
        <f>SUMIFS('[7]1. Отчет АТС'!$F:$F,'[7]1. Отчет АТС'!$A:$A,$A23,'[7]1. Отчет АТС'!$B:$B,12)+'[7]2. Иные услуги'!$D$11+('[7]3. Услуги по передаче'!$E$11*1000)+('[7]4. СН (Установленные)'!$E$12*1000)+'[7]5. Плата за УРП'!$D$6</f>
        <v>4286.0020002339907</v>
      </c>
      <c r="O23" s="25">
        <f>SUMIFS('[7]1. Отчет АТС'!$F:$F,'[7]1. Отчет АТС'!$A:$A,$A23,'[7]1. Отчет АТС'!$B:$B,13)+'[7]2. Иные услуги'!$D$11+('[7]3. Услуги по передаче'!$E$11*1000)+('[7]4. СН (Установленные)'!$E$12*1000)+'[7]5. Плата за УРП'!$D$6</f>
        <v>4289.7220002339909</v>
      </c>
      <c r="P23" s="25">
        <f>SUMIFS('[7]1. Отчет АТС'!$F:$F,'[7]1. Отчет АТС'!$A:$A,$A23,'[7]1. Отчет АТС'!$B:$B,14)+'[7]2. Иные услуги'!$D$11+('[7]3. Услуги по передаче'!$E$11*1000)+('[7]4. СН (Установленные)'!$E$12*1000)+'[7]5. Плата за УРП'!$D$6</f>
        <v>4304.6820002339909</v>
      </c>
      <c r="Q23" s="25">
        <f>SUMIFS('[7]1. Отчет АТС'!$F:$F,'[7]1. Отчет АТС'!$A:$A,$A23,'[7]1. Отчет АТС'!$B:$B,15)+'[7]2. Иные услуги'!$D$11+('[7]3. Услуги по передаче'!$E$11*1000)+('[7]4. СН (Установленные)'!$E$12*1000)+'[7]5. Плата за УРП'!$D$6</f>
        <v>4305.6920002339903</v>
      </c>
      <c r="R23" s="25">
        <f>SUMIFS('[7]1. Отчет АТС'!$F:$F,'[7]1. Отчет АТС'!$A:$A,$A23,'[7]1. Отчет АТС'!$B:$B,16)+'[7]2. Иные услуги'!$D$11+('[7]3. Услуги по передаче'!$E$11*1000)+('[7]4. СН (Установленные)'!$E$12*1000)+'[7]5. Плата за УРП'!$D$6</f>
        <v>4309.4720002339909</v>
      </c>
      <c r="S23" s="25">
        <f>SUMIFS('[7]1. Отчет АТС'!$F:$F,'[7]1. Отчет АТС'!$A:$A,$A23,'[7]1. Отчет АТС'!$B:$B,17)+'[7]2. Иные услуги'!$D$11+('[7]3. Услуги по передаче'!$E$11*1000)+('[7]4. СН (Установленные)'!$E$12*1000)+'[7]5. Плата за УРП'!$D$6</f>
        <v>4302.2520002339907</v>
      </c>
      <c r="T23" s="25">
        <f>SUMIFS('[7]1. Отчет АТС'!$F:$F,'[7]1. Отчет АТС'!$A:$A,$A23,'[7]1. Отчет АТС'!$B:$B,18)+'[7]2. Иные услуги'!$D$11+('[7]3. Услуги по передаче'!$E$11*1000)+('[7]4. СН (Установленные)'!$E$12*1000)+'[7]5. Плата за УРП'!$D$6</f>
        <v>4304.6820002339909</v>
      </c>
      <c r="U23" s="25">
        <f>SUMIFS('[7]1. Отчет АТС'!$F:$F,'[7]1. Отчет АТС'!$A:$A,$A23,'[7]1. Отчет АТС'!$B:$B,19)+'[7]2. Иные услуги'!$D$11+('[7]3. Услуги по передаче'!$E$11*1000)+('[7]4. СН (Установленные)'!$E$12*1000)+'[7]5. Плата за УРП'!$D$6</f>
        <v>4263.8520002339901</v>
      </c>
      <c r="V23" s="25">
        <f>SUMIFS('[7]1. Отчет АТС'!$F:$F,'[7]1. Отчет АТС'!$A:$A,$A23,'[7]1. Отчет АТС'!$B:$B,20)+'[7]2. Иные услуги'!$D$11+('[7]3. Услуги по передаче'!$E$11*1000)+('[7]4. СН (Установленные)'!$E$12*1000)+'[7]5. Плата за УРП'!$D$6</f>
        <v>4284.7220002339909</v>
      </c>
      <c r="W23" s="25">
        <f>SUMIFS('[7]1. Отчет АТС'!$F:$F,'[7]1. Отчет АТС'!$A:$A,$A23,'[7]1. Отчет АТС'!$B:$B,21)+'[7]2. Иные услуги'!$D$11+('[7]3. Услуги по передаче'!$E$11*1000)+('[7]4. СН (Установленные)'!$E$12*1000)+'[7]5. Плата за УРП'!$D$6</f>
        <v>4245.6620002339914</v>
      </c>
      <c r="X23" s="25">
        <f>SUMIFS('[7]1. Отчет АТС'!$F:$F,'[7]1. Отчет АТС'!$A:$A,$A23,'[7]1. Отчет АТС'!$B:$B,22)+'[7]2. Иные услуги'!$D$11+('[7]3. Услуги по передаче'!$E$11*1000)+('[7]4. СН (Установленные)'!$E$12*1000)+'[7]5. Плата за УРП'!$D$6</f>
        <v>4188.7620002339909</v>
      </c>
      <c r="Y23" s="25">
        <f>SUMIFS('[7]1. Отчет АТС'!$F:$F,'[7]1. Отчет АТС'!$A:$A,$A23,'[7]1. Отчет АТС'!$B:$B,23)+'[7]2. Иные услуги'!$D$11+('[7]3. Услуги по передаче'!$E$11*1000)+('[7]4. СН (Установленные)'!$E$12*1000)+'[7]5. Плата за УРП'!$D$6</f>
        <v>3600.9720002339909</v>
      </c>
    </row>
    <row r="24" spans="1:25">
      <c r="A24" s="24">
        <v>45518</v>
      </c>
      <c r="B24" s="25">
        <f>SUMIFS('[7]1. Отчет АТС'!$F:$F,'[7]1. Отчет АТС'!$A:$A,$A24,'[7]1. Отчет АТС'!$B:$B,0)+'[7]2. Иные услуги'!$D$11+('[7]3. Услуги по передаче'!$E$11*1000)+('[7]4. СН (Установленные)'!$E$12*1000)+'[7]5. Плата за УРП'!$D$6</f>
        <v>3286.7620002339909</v>
      </c>
      <c r="C24" s="25">
        <f>SUMIFS('[7]1. Отчет АТС'!$F:$F,'[7]1. Отчет АТС'!$A:$A,$A24,'[7]1. Отчет АТС'!$B:$B,1)+'[7]2. Иные услуги'!$D$11+('[7]3. Услуги по передаче'!$E$11*1000)+('[7]4. СН (Установленные)'!$E$12*1000)+'[7]5. Плата за УРП'!$D$6</f>
        <v>3217.4820002339911</v>
      </c>
      <c r="D24" s="25">
        <f>SUMIFS('[7]1. Отчет АТС'!$F:$F,'[7]1. Отчет АТС'!$A:$A,$A24,'[7]1. Отчет АТС'!$B:$B,2)+'[7]2. Иные услуги'!$D$11+('[7]3. Услуги по передаче'!$E$11*1000)+('[7]4. СН (Установленные)'!$E$12*1000)+'[7]5. Плата за УРП'!$D$6</f>
        <v>2994.7420002339909</v>
      </c>
      <c r="E24" s="25">
        <f>SUMIFS('[7]1. Отчет АТС'!$F:$F,'[7]1. Отчет АТС'!$A:$A,$A24,'[7]1. Отчет АТС'!$B:$B,3)+'[7]2. Иные услуги'!$D$11+('[7]3. Услуги по передаче'!$E$11*1000)+('[7]4. СН (Установленные)'!$E$12*1000)+'[7]5. Плата за УРП'!$D$6</f>
        <v>2866.4320002339909</v>
      </c>
      <c r="F24" s="25">
        <f>SUMIFS('[7]1. Отчет АТС'!$F:$F,'[7]1. Отчет АТС'!$A:$A,$A24,'[7]1. Отчет АТС'!$B:$B,4)+'[7]2. Иные услуги'!$D$11+('[7]3. Услуги по передаче'!$E$11*1000)+('[7]4. СН (Установленные)'!$E$12*1000)+'[7]5. Плата за УРП'!$D$6</f>
        <v>2896.9920002339909</v>
      </c>
      <c r="G24" s="25">
        <f>SUMIFS('[7]1. Отчет АТС'!$F:$F,'[7]1. Отчет АТС'!$A:$A,$A24,'[7]1. Отчет АТС'!$B:$B,5)+'[7]2. Иные услуги'!$D$11+('[7]3. Услуги по передаче'!$E$11*1000)+('[7]4. СН (Установленные)'!$E$12*1000)+'[7]5. Плата за УРП'!$D$6</f>
        <v>3173.832000233991</v>
      </c>
      <c r="H24" s="25">
        <f>SUMIFS('[7]1. Отчет АТС'!$F:$F,'[7]1. Отчет АТС'!$A:$A,$A24,'[7]1. Отчет АТС'!$B:$B,6)+'[7]2. Иные услуги'!$D$11+('[7]3. Услуги по передаче'!$E$11*1000)+('[7]4. СН (Установленные)'!$E$12*1000)+'[7]5. Плата за УРП'!$D$6</f>
        <v>3256.2620002339909</v>
      </c>
      <c r="I24" s="25">
        <f>SUMIFS('[7]1. Отчет АТС'!$F:$F,'[7]1. Отчет АТС'!$A:$A,$A24,'[7]1. Отчет АТС'!$B:$B,7)+'[7]2. Иные услуги'!$D$11+('[7]3. Услуги по передаче'!$E$11*1000)+('[7]4. СН (Установленные)'!$E$12*1000)+'[7]5. Плата за УРП'!$D$6</f>
        <v>3546.412000233991</v>
      </c>
      <c r="J24" s="25">
        <f>SUMIFS('[7]1. Отчет АТС'!$F:$F,'[7]1. Отчет АТС'!$A:$A,$A24,'[7]1. Отчет АТС'!$B:$B,8)+'[7]2. Иные услуги'!$D$11+('[7]3. Услуги по передаче'!$E$11*1000)+('[7]4. СН (Установленные)'!$E$12*1000)+'[7]5. Плата за УРП'!$D$6</f>
        <v>4206.6020002339901</v>
      </c>
      <c r="K24" s="25">
        <f>SUMIFS('[7]1. Отчет АТС'!$F:$F,'[7]1. Отчет АТС'!$A:$A,$A24,'[7]1. Отчет АТС'!$B:$B,9)+'[7]2. Иные услуги'!$D$11+('[7]3. Услуги по передаче'!$E$11*1000)+('[7]4. СН (Установленные)'!$E$12*1000)+'[7]5. Плата за УРП'!$D$6</f>
        <v>4256.3020002339908</v>
      </c>
      <c r="L24" s="25">
        <f>SUMIFS('[7]1. Отчет АТС'!$F:$F,'[7]1. Отчет АТС'!$A:$A,$A24,'[7]1. Отчет АТС'!$B:$B,10)+'[7]2. Иные услуги'!$D$11+('[7]3. Услуги по передаче'!$E$11*1000)+('[7]4. СН (Установленные)'!$E$12*1000)+'[7]5. Плата за УРП'!$D$6</f>
        <v>4371.4820002339911</v>
      </c>
      <c r="M24" s="25">
        <f>SUMIFS('[7]1. Отчет АТС'!$F:$F,'[7]1. Отчет АТС'!$A:$A,$A24,'[7]1. Отчет АТС'!$B:$B,11)+'[7]2. Иные услуги'!$D$11+('[7]3. Услуги по передаче'!$E$11*1000)+('[7]4. СН (Установленные)'!$E$12*1000)+'[7]5. Плата за УРП'!$D$6</f>
        <v>4421.9420002339903</v>
      </c>
      <c r="N24" s="25">
        <f>SUMIFS('[7]1. Отчет АТС'!$F:$F,'[7]1. Отчет АТС'!$A:$A,$A24,'[7]1. Отчет АТС'!$B:$B,12)+'[7]2. Иные услуги'!$D$11+('[7]3. Услуги по передаче'!$E$11*1000)+('[7]4. СН (Установленные)'!$E$12*1000)+'[7]5. Плата за УРП'!$D$6</f>
        <v>4458.6220002339905</v>
      </c>
      <c r="O24" s="25">
        <f>SUMIFS('[7]1. Отчет АТС'!$F:$F,'[7]1. Отчет АТС'!$A:$A,$A24,'[7]1. Отчет АТС'!$B:$B,13)+'[7]2. Иные услуги'!$D$11+('[7]3. Услуги по передаче'!$E$11*1000)+('[7]4. СН (Установленные)'!$E$12*1000)+'[7]5. Плата за УРП'!$D$6</f>
        <v>4477.4020002339912</v>
      </c>
      <c r="P24" s="25">
        <f>SUMIFS('[7]1. Отчет АТС'!$F:$F,'[7]1. Отчет АТС'!$A:$A,$A24,'[7]1. Отчет АТС'!$B:$B,14)+'[7]2. Иные услуги'!$D$11+('[7]3. Услуги по передаче'!$E$11*1000)+('[7]4. СН (Установленные)'!$E$12*1000)+'[7]5. Плата за УРП'!$D$6</f>
        <v>4500.3820002339908</v>
      </c>
      <c r="Q24" s="25">
        <f>SUMIFS('[7]1. Отчет АТС'!$F:$F,'[7]1. Отчет АТС'!$A:$A,$A24,'[7]1. Отчет АТС'!$B:$B,15)+'[7]2. Иные услуги'!$D$11+('[7]3. Услуги по передаче'!$E$11*1000)+('[7]4. СН (Установленные)'!$E$12*1000)+'[7]5. Плата за УРП'!$D$6</f>
        <v>4490.9220002339907</v>
      </c>
      <c r="R24" s="25">
        <f>SUMIFS('[7]1. Отчет АТС'!$F:$F,'[7]1. Отчет АТС'!$A:$A,$A24,'[7]1. Отчет АТС'!$B:$B,16)+'[7]2. Иные услуги'!$D$11+('[7]3. Услуги по передаче'!$E$11*1000)+('[7]4. СН (Установленные)'!$E$12*1000)+'[7]5. Плата за УРП'!$D$6</f>
        <v>4298.8520002339901</v>
      </c>
      <c r="S24" s="25">
        <f>SUMIFS('[7]1. Отчет АТС'!$F:$F,'[7]1. Отчет АТС'!$A:$A,$A24,'[7]1. Отчет АТС'!$B:$B,17)+'[7]2. Иные услуги'!$D$11+('[7]3. Услуги по передаче'!$E$11*1000)+('[7]4. СН (Установленные)'!$E$12*1000)+'[7]5. Плата за УРП'!$D$6</f>
        <v>4279.9420002339903</v>
      </c>
      <c r="T24" s="25">
        <f>SUMIFS('[7]1. Отчет АТС'!$F:$F,'[7]1. Отчет АТС'!$A:$A,$A24,'[7]1. Отчет АТС'!$B:$B,18)+'[7]2. Иные услуги'!$D$11+('[7]3. Услуги по передаче'!$E$11*1000)+('[7]4. СН (Установленные)'!$E$12*1000)+'[7]5. Плата за УРП'!$D$6</f>
        <v>4338.7820002339904</v>
      </c>
      <c r="U24" s="25">
        <f>SUMIFS('[7]1. Отчет АТС'!$F:$F,'[7]1. Отчет АТС'!$A:$A,$A24,'[7]1. Отчет АТС'!$B:$B,19)+'[7]2. Иные услуги'!$D$11+('[7]3. Услуги по передаче'!$E$11*1000)+('[7]4. СН (Установленные)'!$E$12*1000)+'[7]5. Плата за УРП'!$D$6</f>
        <v>4240.7820002339904</v>
      </c>
      <c r="V24" s="25">
        <f>SUMIFS('[7]1. Отчет АТС'!$F:$F,'[7]1. Отчет АТС'!$A:$A,$A24,'[7]1. Отчет АТС'!$B:$B,20)+'[7]2. Иные услуги'!$D$11+('[7]3. Услуги по передаче'!$E$11*1000)+('[7]4. СН (Установленные)'!$E$12*1000)+'[7]5. Плата за УРП'!$D$6</f>
        <v>4227.6520002339912</v>
      </c>
      <c r="W24" s="25">
        <f>SUMIFS('[7]1. Отчет АТС'!$F:$F,'[7]1. Отчет АТС'!$A:$A,$A24,'[7]1. Отчет АТС'!$B:$B,21)+'[7]2. Иные услуги'!$D$11+('[7]3. Услуги по передаче'!$E$11*1000)+('[7]4. СН (Установленные)'!$E$12*1000)+'[7]5. Плата за УРП'!$D$6</f>
        <v>4212.6120002339903</v>
      </c>
      <c r="X24" s="25">
        <f>SUMIFS('[7]1. Отчет АТС'!$F:$F,'[7]1. Отчет АТС'!$A:$A,$A24,'[7]1. Отчет АТС'!$B:$B,22)+'[7]2. Иные услуги'!$D$11+('[7]3. Услуги по передаче'!$E$11*1000)+('[7]4. СН (Установленные)'!$E$12*1000)+'[7]5. Плата за УРП'!$D$6</f>
        <v>4133.9620002339907</v>
      </c>
      <c r="Y24" s="25">
        <f>SUMIFS('[7]1. Отчет АТС'!$F:$F,'[7]1. Отчет АТС'!$A:$A,$A24,'[7]1. Отчет АТС'!$B:$B,23)+'[7]2. Иные услуги'!$D$11+('[7]3. Услуги по передаче'!$E$11*1000)+('[7]4. СН (Установленные)'!$E$12*1000)+'[7]5. Плата за УРП'!$D$6</f>
        <v>3561.3620002339912</v>
      </c>
    </row>
    <row r="25" spans="1:25">
      <c r="A25" s="24">
        <v>45519</v>
      </c>
      <c r="B25" s="25">
        <f>SUMIFS('[7]1. Отчет АТС'!$F:$F,'[7]1. Отчет АТС'!$A:$A,$A25,'[7]1. Отчет АТС'!$B:$B,0)+'[7]2. Иные услуги'!$D$11+('[7]3. Услуги по передаче'!$E$11*1000)+('[7]4. СН (Установленные)'!$E$12*1000)+'[7]5. Плата за УРП'!$D$6</f>
        <v>3325.7920002339911</v>
      </c>
      <c r="C25" s="25">
        <f>SUMIFS('[7]1. Отчет АТС'!$F:$F,'[7]1. Отчет АТС'!$A:$A,$A25,'[7]1. Отчет АТС'!$B:$B,1)+'[7]2. Иные услуги'!$D$11+('[7]3. Услуги по передаче'!$E$11*1000)+('[7]4. СН (Установленные)'!$E$12*1000)+'[7]5. Плата за УРП'!$D$6</f>
        <v>3292.7120002339907</v>
      </c>
      <c r="D25" s="25">
        <f>SUMIFS('[7]1. Отчет АТС'!$F:$F,'[7]1. Отчет АТС'!$A:$A,$A25,'[7]1. Отчет АТС'!$B:$B,2)+'[7]2. Иные услуги'!$D$11+('[7]3. Услуги по передаче'!$E$11*1000)+('[7]4. СН (Установленные)'!$E$12*1000)+'[7]5. Плата за УРП'!$D$6</f>
        <v>3183.5420002339911</v>
      </c>
      <c r="E25" s="25">
        <f>SUMIFS('[7]1. Отчет АТС'!$F:$F,'[7]1. Отчет АТС'!$A:$A,$A25,'[7]1. Отчет АТС'!$B:$B,3)+'[7]2. Иные услуги'!$D$11+('[7]3. Услуги по передаче'!$E$11*1000)+('[7]4. СН (Установленные)'!$E$12*1000)+'[7]5. Плата за УРП'!$D$6</f>
        <v>2967.2920002339906</v>
      </c>
      <c r="F25" s="25">
        <f>SUMIFS('[7]1. Отчет АТС'!$F:$F,'[7]1. Отчет АТС'!$A:$A,$A25,'[7]1. Отчет АТС'!$B:$B,4)+'[7]2. Иные услуги'!$D$11+('[7]3. Услуги по передаче'!$E$11*1000)+('[7]4. СН (Установленные)'!$E$12*1000)+'[7]5. Плата за УРП'!$D$6</f>
        <v>2914.122000233991</v>
      </c>
      <c r="G25" s="25">
        <f>SUMIFS('[7]1. Отчет АТС'!$F:$F,'[7]1. Отчет АТС'!$A:$A,$A25,'[7]1. Отчет АТС'!$B:$B,5)+'[7]2. Иные услуги'!$D$11+('[7]3. Услуги по передаче'!$E$11*1000)+('[7]4. СН (Установленные)'!$E$12*1000)+'[7]5. Плата за УРП'!$D$6</f>
        <v>3115.6520002339907</v>
      </c>
      <c r="H25" s="25">
        <f>SUMIFS('[7]1. Отчет АТС'!$F:$F,'[7]1. Отчет АТС'!$A:$A,$A25,'[7]1. Отчет АТС'!$B:$B,6)+'[7]2. Иные услуги'!$D$11+('[7]3. Услуги по передаче'!$E$11*1000)+('[7]4. СН (Установленные)'!$E$12*1000)+'[7]5. Плата за УРП'!$D$6</f>
        <v>3128.602000233991</v>
      </c>
      <c r="I25" s="25">
        <f>SUMIFS('[7]1. Отчет АТС'!$F:$F,'[7]1. Отчет АТС'!$A:$A,$A25,'[7]1. Отчет АТС'!$B:$B,7)+'[7]2. Иные услуги'!$D$11+('[7]3. Услуги по передаче'!$E$11*1000)+('[7]4. СН (Установленные)'!$E$12*1000)+'[7]5. Плата за УРП'!$D$6</f>
        <v>3314.2320002339911</v>
      </c>
      <c r="J25" s="25">
        <f>SUMIFS('[7]1. Отчет АТС'!$F:$F,'[7]1. Отчет АТС'!$A:$A,$A25,'[7]1. Отчет АТС'!$B:$B,8)+'[7]2. Иные услуги'!$D$11+('[7]3. Услуги по передаче'!$E$11*1000)+('[7]4. СН (Установленные)'!$E$12*1000)+'[7]5. Плата за УРП'!$D$6</f>
        <v>3788.5620002339911</v>
      </c>
      <c r="K25" s="25">
        <f>SUMIFS('[7]1. Отчет АТС'!$F:$F,'[7]1. Отчет АТС'!$A:$A,$A25,'[7]1. Отчет АТС'!$B:$B,9)+'[7]2. Иные услуги'!$D$11+('[7]3. Услуги по передаче'!$E$11*1000)+('[7]4. СН (Установленные)'!$E$12*1000)+'[7]5. Плата за УРП'!$D$6</f>
        <v>4215.8720002339905</v>
      </c>
      <c r="L25" s="25">
        <f>SUMIFS('[7]1. Отчет АТС'!$F:$F,'[7]1. Отчет АТС'!$A:$A,$A25,'[7]1. Отчет АТС'!$B:$B,10)+'[7]2. Иные услуги'!$D$11+('[7]3. Услуги по передаче'!$E$11*1000)+('[7]4. СН (Установленные)'!$E$12*1000)+'[7]5. Плата за УРП'!$D$6</f>
        <v>4238.2520002339907</v>
      </c>
      <c r="M25" s="25">
        <f>SUMIFS('[7]1. Отчет АТС'!$F:$F,'[7]1. Отчет АТС'!$A:$A,$A25,'[7]1. Отчет АТС'!$B:$B,11)+'[7]2. Иные услуги'!$D$11+('[7]3. Услуги по передаче'!$E$11*1000)+('[7]4. СН (Установленные)'!$E$12*1000)+'[7]5. Плата за УРП'!$D$6</f>
        <v>4246.3420002339908</v>
      </c>
      <c r="N25" s="25">
        <f>SUMIFS('[7]1. Отчет АТС'!$F:$F,'[7]1. Отчет АТС'!$A:$A,$A25,'[7]1. Отчет АТС'!$B:$B,12)+'[7]2. Иные услуги'!$D$11+('[7]3. Услуги по передаче'!$E$11*1000)+('[7]4. СН (Установленные)'!$E$12*1000)+'[7]5. Плата за УРП'!$D$6</f>
        <v>4228.0420002339906</v>
      </c>
      <c r="O25" s="25">
        <f>SUMIFS('[7]1. Отчет АТС'!$F:$F,'[7]1. Отчет АТС'!$A:$A,$A25,'[7]1. Отчет АТС'!$B:$B,13)+'[7]2. Иные услуги'!$D$11+('[7]3. Услуги по передаче'!$E$11*1000)+('[7]4. СН (Установленные)'!$E$12*1000)+'[7]5. Плата за УРП'!$D$6</f>
        <v>4222.0520002339908</v>
      </c>
      <c r="P25" s="25">
        <f>SUMIFS('[7]1. Отчет АТС'!$F:$F,'[7]1. Отчет АТС'!$A:$A,$A25,'[7]1. Отчет АТС'!$B:$B,14)+'[7]2. Иные услуги'!$D$11+('[7]3. Услуги по передаче'!$E$11*1000)+('[7]4. СН (Установленные)'!$E$12*1000)+'[7]5. Плата за УРП'!$D$6</f>
        <v>4246.4320002339909</v>
      </c>
      <c r="Q25" s="25">
        <f>SUMIFS('[7]1. Отчет АТС'!$F:$F,'[7]1. Отчет АТС'!$A:$A,$A25,'[7]1. Отчет АТС'!$B:$B,15)+'[7]2. Иные услуги'!$D$11+('[7]3. Услуги по передаче'!$E$11*1000)+('[7]4. СН (Установленные)'!$E$12*1000)+'[7]5. Плата за УРП'!$D$6</f>
        <v>4254.9920002339913</v>
      </c>
      <c r="R25" s="25">
        <f>SUMIFS('[7]1. Отчет АТС'!$F:$F,'[7]1. Отчет АТС'!$A:$A,$A25,'[7]1. Отчет АТС'!$B:$B,16)+'[7]2. Иные услуги'!$D$11+('[7]3. Услуги по передаче'!$E$11*1000)+('[7]4. СН (Установленные)'!$E$12*1000)+'[7]5. Плата за УРП'!$D$6</f>
        <v>4278.5420002339906</v>
      </c>
      <c r="S25" s="25">
        <f>SUMIFS('[7]1. Отчет АТС'!$F:$F,'[7]1. Отчет АТС'!$A:$A,$A25,'[7]1. Отчет АТС'!$B:$B,17)+'[7]2. Иные услуги'!$D$11+('[7]3. Услуги по передаче'!$E$11*1000)+('[7]4. СН (Установленные)'!$E$12*1000)+'[7]5. Плата за УРП'!$D$6</f>
        <v>4271.6720002339907</v>
      </c>
      <c r="T25" s="25">
        <f>SUMIFS('[7]1. Отчет АТС'!$F:$F,'[7]1. Отчет АТС'!$A:$A,$A25,'[7]1. Отчет АТС'!$B:$B,18)+'[7]2. Иные услуги'!$D$11+('[7]3. Услуги по передаче'!$E$11*1000)+('[7]4. СН (Установленные)'!$E$12*1000)+'[7]5. Плата за УРП'!$D$6</f>
        <v>4244.6320002339908</v>
      </c>
      <c r="U25" s="25">
        <f>SUMIFS('[7]1. Отчет АТС'!$F:$F,'[7]1. Отчет АТС'!$A:$A,$A25,'[7]1. Отчет АТС'!$B:$B,19)+'[7]2. Иные услуги'!$D$11+('[7]3. Услуги по передаче'!$E$11*1000)+('[7]4. СН (Установленные)'!$E$12*1000)+'[7]5. Плата за УРП'!$D$6</f>
        <v>4216.4820002339911</v>
      </c>
      <c r="V25" s="25">
        <f>SUMIFS('[7]1. Отчет АТС'!$F:$F,'[7]1. Отчет АТС'!$A:$A,$A25,'[7]1. Отчет АТС'!$B:$B,20)+'[7]2. Иные услуги'!$D$11+('[7]3. Услуги по передаче'!$E$11*1000)+('[7]4. СН (Установленные)'!$E$12*1000)+'[7]5. Плата за УРП'!$D$6</f>
        <v>4224.8820002339908</v>
      </c>
      <c r="W25" s="25">
        <f>SUMIFS('[7]1. Отчет АТС'!$F:$F,'[7]1. Отчет АТС'!$A:$A,$A25,'[7]1. Отчет АТС'!$B:$B,21)+'[7]2. Иные услуги'!$D$11+('[7]3. Услуги по передаче'!$E$11*1000)+('[7]4. СН (Установленные)'!$E$12*1000)+'[7]5. Плата за УРП'!$D$6</f>
        <v>4207.6120002339903</v>
      </c>
      <c r="X25" s="25">
        <f>SUMIFS('[7]1. Отчет АТС'!$F:$F,'[7]1. Отчет АТС'!$A:$A,$A25,'[7]1. Отчет АТС'!$B:$B,22)+'[7]2. Иные услуги'!$D$11+('[7]3. Услуги по передаче'!$E$11*1000)+('[7]4. СН (Установленные)'!$E$12*1000)+'[7]5. Плата за УРП'!$D$6</f>
        <v>4079.852000233991</v>
      </c>
      <c r="Y25" s="25">
        <f>SUMIFS('[7]1. Отчет АТС'!$F:$F,'[7]1. Отчет АТС'!$A:$A,$A25,'[7]1. Отчет АТС'!$B:$B,23)+'[7]2. Иные услуги'!$D$11+('[7]3. Услуги по передаче'!$E$11*1000)+('[7]4. СН (Установленные)'!$E$12*1000)+'[7]5. Плата за УРП'!$D$6</f>
        <v>3559.4320002339909</v>
      </c>
    </row>
    <row r="26" spans="1:25">
      <c r="A26" s="24">
        <v>45520</v>
      </c>
      <c r="B26" s="25">
        <f>SUMIFS('[7]1. Отчет АТС'!$F:$F,'[7]1. Отчет АТС'!$A:$A,$A26,'[7]1. Отчет АТС'!$B:$B,0)+'[7]2. Иные услуги'!$D$11+('[7]3. Услуги по передаче'!$E$11*1000)+('[7]4. СН (Установленные)'!$E$12*1000)+'[7]5. Плата за УРП'!$D$6</f>
        <v>3290.662000233991</v>
      </c>
      <c r="C26" s="25">
        <f>SUMIFS('[7]1. Отчет АТС'!$F:$F,'[7]1. Отчет АТС'!$A:$A,$A26,'[7]1. Отчет АТС'!$B:$B,1)+'[7]2. Иные услуги'!$D$11+('[7]3. Услуги по передаче'!$E$11*1000)+('[7]4. СН (Установленные)'!$E$12*1000)+'[7]5. Плата за УРП'!$D$6</f>
        <v>3241.9020002339912</v>
      </c>
      <c r="D26" s="25">
        <f>SUMIFS('[7]1. Отчет АТС'!$F:$F,'[7]1. Отчет АТС'!$A:$A,$A26,'[7]1. Отчет АТС'!$B:$B,2)+'[7]2. Иные услуги'!$D$11+('[7]3. Услуги по передаче'!$E$11*1000)+('[7]4. СН (Установленные)'!$E$12*1000)+'[7]5. Плата за УРП'!$D$6</f>
        <v>3136.3220002339908</v>
      </c>
      <c r="E26" s="25">
        <f>SUMIFS('[7]1. Отчет АТС'!$F:$F,'[7]1. Отчет АТС'!$A:$A,$A26,'[7]1. Отчет АТС'!$B:$B,3)+'[7]2. Иные услуги'!$D$11+('[7]3. Услуги по передаче'!$E$11*1000)+('[7]4. СН (Установленные)'!$E$12*1000)+'[7]5. Плата за УРП'!$D$6</f>
        <v>2924.4720002339909</v>
      </c>
      <c r="F26" s="25">
        <f>SUMIFS('[7]1. Отчет АТС'!$F:$F,'[7]1. Отчет АТС'!$A:$A,$A26,'[7]1. Отчет АТС'!$B:$B,4)+'[7]2. Иные услуги'!$D$11+('[7]3. Услуги по передаче'!$E$11*1000)+('[7]4. СН (Установленные)'!$E$12*1000)+'[7]5. Плата за УРП'!$D$6</f>
        <v>2795.8420002339908</v>
      </c>
      <c r="G26" s="25">
        <f>SUMIFS('[7]1. Отчет АТС'!$F:$F,'[7]1. Отчет АТС'!$A:$A,$A26,'[7]1. Отчет АТС'!$B:$B,5)+'[7]2. Иные услуги'!$D$11+('[7]3. Услуги по передаче'!$E$11*1000)+('[7]4. СН (Установленные)'!$E$12*1000)+'[7]5. Плата за УРП'!$D$6</f>
        <v>3058.2520002339907</v>
      </c>
      <c r="H26" s="25">
        <f>SUMIFS('[7]1. Отчет АТС'!$F:$F,'[7]1. Отчет АТС'!$A:$A,$A26,'[7]1. Отчет АТС'!$B:$B,6)+'[7]2. Иные услуги'!$D$11+('[7]3. Услуги по передаче'!$E$11*1000)+('[7]4. СН (Установленные)'!$E$12*1000)+'[7]5. Плата за УРП'!$D$6</f>
        <v>3003.3220002339908</v>
      </c>
      <c r="I26" s="25">
        <f>SUMIFS('[7]1. Отчет АТС'!$F:$F,'[7]1. Отчет АТС'!$A:$A,$A26,'[7]1. Отчет АТС'!$B:$B,7)+'[7]2. Иные услуги'!$D$11+('[7]3. Услуги по передаче'!$E$11*1000)+('[7]4. СН (Установленные)'!$E$12*1000)+'[7]5. Плата за УРП'!$D$6</f>
        <v>3187.5320002339913</v>
      </c>
      <c r="J26" s="25">
        <f>SUMIFS('[7]1. Отчет АТС'!$F:$F,'[7]1. Отчет АТС'!$A:$A,$A26,'[7]1. Отчет АТС'!$B:$B,8)+'[7]2. Иные услуги'!$D$11+('[7]3. Услуги по передаче'!$E$11*1000)+('[7]4. СН (Установленные)'!$E$12*1000)+'[7]5. Плата за УРП'!$D$6</f>
        <v>3586.892000233991</v>
      </c>
      <c r="K26" s="25">
        <f>SUMIFS('[7]1. Отчет АТС'!$F:$F,'[7]1. Отчет АТС'!$A:$A,$A26,'[7]1. Отчет АТС'!$B:$B,9)+'[7]2. Иные услуги'!$D$11+('[7]3. Услуги по передаче'!$E$11*1000)+('[7]4. СН (Установленные)'!$E$12*1000)+'[7]5. Плата за УРП'!$D$6</f>
        <v>4150.8620002339912</v>
      </c>
      <c r="L26" s="25">
        <f>SUMIFS('[7]1. Отчет АТС'!$F:$F,'[7]1. Отчет АТС'!$A:$A,$A26,'[7]1. Отчет АТС'!$B:$B,10)+'[7]2. Иные услуги'!$D$11+('[7]3. Услуги по передаче'!$E$11*1000)+('[7]4. СН (Установленные)'!$E$12*1000)+'[7]5. Плата за УРП'!$D$6</f>
        <v>4214.142000233991</v>
      </c>
      <c r="M26" s="25">
        <f>SUMIFS('[7]1. Отчет АТС'!$F:$F,'[7]1. Отчет АТС'!$A:$A,$A26,'[7]1. Отчет АТС'!$B:$B,11)+'[7]2. Иные услуги'!$D$11+('[7]3. Услуги по передаче'!$E$11*1000)+('[7]4. СН (Установленные)'!$E$12*1000)+'[7]5. Плата за УРП'!$D$6</f>
        <v>4216.7520002339907</v>
      </c>
      <c r="N26" s="25">
        <f>SUMIFS('[7]1. Отчет АТС'!$F:$F,'[7]1. Отчет АТС'!$A:$A,$A26,'[7]1. Отчет АТС'!$B:$B,12)+'[7]2. Иные услуги'!$D$11+('[7]3. Услуги по передаче'!$E$11*1000)+('[7]4. СН (Установленные)'!$E$12*1000)+'[7]5. Плата за УРП'!$D$6</f>
        <v>4223.8620002339903</v>
      </c>
      <c r="O26" s="25">
        <f>SUMIFS('[7]1. Отчет АТС'!$F:$F,'[7]1. Отчет АТС'!$A:$A,$A26,'[7]1. Отчет АТС'!$B:$B,13)+'[7]2. Иные услуги'!$D$11+('[7]3. Услуги по передаче'!$E$11*1000)+('[7]4. СН (Установленные)'!$E$12*1000)+'[7]5. Плата за УРП'!$D$6</f>
        <v>4212.3120002339911</v>
      </c>
      <c r="P26" s="25">
        <f>SUMIFS('[7]1. Отчет АТС'!$F:$F,'[7]1. Отчет АТС'!$A:$A,$A26,'[7]1. Отчет АТС'!$B:$B,14)+'[7]2. Иные услуги'!$D$11+('[7]3. Услуги по передаче'!$E$11*1000)+('[7]4. СН (Установленные)'!$E$12*1000)+'[7]5. Плата за УРП'!$D$6</f>
        <v>4219.2220002339909</v>
      </c>
      <c r="Q26" s="25">
        <f>SUMIFS('[7]1. Отчет АТС'!$F:$F,'[7]1. Отчет АТС'!$A:$A,$A26,'[7]1. Отчет АТС'!$B:$B,15)+'[7]2. Иные услуги'!$D$11+('[7]3. Услуги по передаче'!$E$11*1000)+('[7]4. СН (Установленные)'!$E$12*1000)+'[7]5. Плата за УРП'!$D$6</f>
        <v>4216.7520002339907</v>
      </c>
      <c r="R26" s="25">
        <f>SUMIFS('[7]1. Отчет АТС'!$F:$F,'[7]1. Отчет АТС'!$A:$A,$A26,'[7]1. Отчет АТС'!$B:$B,16)+'[7]2. Иные услуги'!$D$11+('[7]3. Услуги по передаче'!$E$11*1000)+('[7]4. СН (Установленные)'!$E$12*1000)+'[7]5. Плата за УРП'!$D$6</f>
        <v>4229.0020002339907</v>
      </c>
      <c r="S26" s="25">
        <f>SUMIFS('[7]1. Отчет АТС'!$F:$F,'[7]1. Отчет АТС'!$A:$A,$A26,'[7]1. Отчет АТС'!$B:$B,17)+'[7]2. Иные услуги'!$D$11+('[7]3. Услуги по передаче'!$E$11*1000)+('[7]4. СН (Установленные)'!$E$12*1000)+'[7]5. Плата за УРП'!$D$6</f>
        <v>4227.6320002339908</v>
      </c>
      <c r="T26" s="25">
        <f>SUMIFS('[7]1. Отчет АТС'!$F:$F,'[7]1. Отчет АТС'!$A:$A,$A26,'[7]1. Отчет АТС'!$B:$B,18)+'[7]2. Иные услуги'!$D$11+('[7]3. Услуги по передаче'!$E$11*1000)+('[7]4. СН (Установленные)'!$E$12*1000)+'[7]5. Плата за УРП'!$D$6</f>
        <v>4232.4120002339914</v>
      </c>
      <c r="U26" s="25">
        <f>SUMIFS('[7]1. Отчет АТС'!$F:$F,'[7]1. Отчет АТС'!$A:$A,$A26,'[7]1. Отчет АТС'!$B:$B,19)+'[7]2. Иные услуги'!$D$11+('[7]3. Услуги по передаче'!$E$11*1000)+('[7]4. СН (Установленные)'!$E$12*1000)+'[7]5. Плата за УРП'!$D$6</f>
        <v>4219.142000233991</v>
      </c>
      <c r="V26" s="25">
        <f>SUMIFS('[7]1. Отчет АТС'!$F:$F,'[7]1. Отчет АТС'!$A:$A,$A26,'[7]1. Отчет АТС'!$B:$B,20)+'[7]2. Иные услуги'!$D$11+('[7]3. Услуги по передаче'!$E$11*1000)+('[7]4. СН (Установленные)'!$E$12*1000)+'[7]5. Плата за УРП'!$D$6</f>
        <v>4230.7020002339905</v>
      </c>
      <c r="W26" s="25">
        <f>SUMIFS('[7]1. Отчет АТС'!$F:$F,'[7]1. Отчет АТС'!$A:$A,$A26,'[7]1. Отчет АТС'!$B:$B,21)+'[7]2. Иные услуги'!$D$11+('[7]3. Услуги по передаче'!$E$11*1000)+('[7]4. СН (Установленные)'!$E$12*1000)+'[7]5. Плата за УРП'!$D$6</f>
        <v>4204.4420002339903</v>
      </c>
      <c r="X26" s="25">
        <f>SUMIFS('[7]1. Отчет АТС'!$F:$F,'[7]1. Отчет АТС'!$A:$A,$A26,'[7]1. Отчет АТС'!$B:$B,22)+'[7]2. Иные услуги'!$D$11+('[7]3. Услуги по передаче'!$E$11*1000)+('[7]4. СН (Установленные)'!$E$12*1000)+'[7]5. Плата за УРП'!$D$6</f>
        <v>3984.8420002339908</v>
      </c>
      <c r="Y26" s="25">
        <f>SUMIFS('[7]1. Отчет АТС'!$F:$F,'[7]1. Отчет АТС'!$A:$A,$A26,'[7]1. Отчет АТС'!$B:$B,23)+'[7]2. Иные услуги'!$D$11+('[7]3. Услуги по передаче'!$E$11*1000)+('[7]4. СН (Установленные)'!$E$12*1000)+'[7]5. Плата за УРП'!$D$6</f>
        <v>3566.1820002339909</v>
      </c>
    </row>
    <row r="27" spans="1:25">
      <c r="A27" s="24">
        <v>45521</v>
      </c>
      <c r="B27" s="25">
        <f>SUMIFS('[7]1. Отчет АТС'!$F:$F,'[7]1. Отчет АТС'!$A:$A,$A27,'[7]1. Отчет АТС'!$B:$B,0)+'[7]2. Иные услуги'!$D$11+('[7]3. Услуги по передаче'!$E$11*1000)+('[7]4. СН (Установленные)'!$E$12*1000)+'[7]5. Плата за УРП'!$D$6</f>
        <v>3348.7420002339913</v>
      </c>
      <c r="C27" s="25">
        <f>SUMIFS('[7]1. Отчет АТС'!$F:$F,'[7]1. Отчет АТС'!$A:$A,$A27,'[7]1. Отчет АТС'!$B:$B,1)+'[7]2. Иные услуги'!$D$11+('[7]3. Услуги по передаче'!$E$11*1000)+('[7]4. СН (Установленные)'!$E$12*1000)+'[7]5. Плата за УРП'!$D$6</f>
        <v>3280.5720002339913</v>
      </c>
      <c r="D27" s="25">
        <f>SUMIFS('[7]1. Отчет АТС'!$F:$F,'[7]1. Отчет АТС'!$A:$A,$A27,'[7]1. Отчет АТС'!$B:$B,2)+'[7]2. Иные услуги'!$D$11+('[7]3. Услуги по передаче'!$E$11*1000)+('[7]4. СН (Установленные)'!$E$12*1000)+'[7]5. Плата за УРП'!$D$6</f>
        <v>3190.1520002339912</v>
      </c>
      <c r="E27" s="25">
        <f>SUMIFS('[7]1. Отчет АТС'!$F:$F,'[7]1. Отчет АТС'!$A:$A,$A27,'[7]1. Отчет АТС'!$B:$B,3)+'[7]2. Иные услуги'!$D$11+('[7]3. Услуги по передаче'!$E$11*1000)+('[7]4. СН (Установленные)'!$E$12*1000)+'[7]5. Плата за УРП'!$D$6</f>
        <v>3076.4220002339907</v>
      </c>
      <c r="F27" s="25">
        <f>SUMIFS('[7]1. Отчет АТС'!$F:$F,'[7]1. Отчет АТС'!$A:$A,$A27,'[7]1. Отчет АТС'!$B:$B,4)+'[7]2. Иные услуги'!$D$11+('[7]3. Услуги по передаче'!$E$11*1000)+('[7]4. СН (Установленные)'!$E$12*1000)+'[7]5. Плата за УРП'!$D$6</f>
        <v>3142.1920002339912</v>
      </c>
      <c r="G27" s="25">
        <f>SUMIFS('[7]1. Отчет АТС'!$F:$F,'[7]1. Отчет АТС'!$A:$A,$A27,'[7]1. Отчет АТС'!$B:$B,5)+'[7]2. Иные услуги'!$D$11+('[7]3. Услуги по передаче'!$E$11*1000)+('[7]4. СН (Установленные)'!$E$12*1000)+'[7]5. Плата за УРП'!$D$6</f>
        <v>3255.0320002339913</v>
      </c>
      <c r="H27" s="25">
        <f>SUMIFS('[7]1. Отчет АТС'!$F:$F,'[7]1. Отчет АТС'!$A:$A,$A27,'[7]1. Отчет АТС'!$B:$B,6)+'[7]2. Иные услуги'!$D$11+('[7]3. Услуги по передаче'!$E$11*1000)+('[7]4. СН (Установленные)'!$E$12*1000)+'[7]5. Плата за УРП'!$D$6</f>
        <v>3335.5720002339913</v>
      </c>
      <c r="I27" s="25">
        <f>SUMIFS('[7]1. Отчет АТС'!$F:$F,'[7]1. Отчет АТС'!$A:$A,$A27,'[7]1. Отчет АТС'!$B:$B,7)+'[7]2. Иные услуги'!$D$11+('[7]3. Услуги по передаче'!$E$11*1000)+('[7]4. СН (Установленные)'!$E$12*1000)+'[7]5. Плата за УРП'!$D$6</f>
        <v>3567.6120002339912</v>
      </c>
      <c r="J27" s="25">
        <f>SUMIFS('[7]1. Отчет АТС'!$F:$F,'[7]1. Отчет АТС'!$A:$A,$A27,'[7]1. Отчет АТС'!$B:$B,8)+'[7]2. Иные услуги'!$D$11+('[7]3. Услуги по передаче'!$E$11*1000)+('[7]4. СН (Установленные)'!$E$12*1000)+'[7]5. Плата за УРП'!$D$6</f>
        <v>4168.5320002339913</v>
      </c>
      <c r="K27" s="25">
        <f>SUMIFS('[7]1. Отчет АТС'!$F:$F,'[7]1. Отчет АТС'!$A:$A,$A27,'[7]1. Отчет АТС'!$B:$B,9)+'[7]2. Иные услуги'!$D$11+('[7]3. Услуги по передаче'!$E$11*1000)+('[7]4. СН (Установленные)'!$E$12*1000)+'[7]5. Плата за УРП'!$D$6</f>
        <v>4225.9220002339907</v>
      </c>
      <c r="L27" s="25">
        <f>SUMIFS('[7]1. Отчет АТС'!$F:$F,'[7]1. Отчет АТС'!$A:$A,$A27,'[7]1. Отчет АТС'!$B:$B,10)+'[7]2. Иные услуги'!$D$11+('[7]3. Услуги по передаче'!$E$11*1000)+('[7]4. СН (Установленные)'!$E$12*1000)+'[7]5. Плата за УРП'!$D$6</f>
        <v>4242.1520002339912</v>
      </c>
      <c r="M27" s="25">
        <f>SUMIFS('[7]1. Отчет АТС'!$F:$F,'[7]1. Отчет АТС'!$A:$A,$A27,'[7]1. Отчет АТС'!$B:$B,11)+'[7]2. Иные услуги'!$D$11+('[7]3. Услуги по передаче'!$E$11*1000)+('[7]4. СН (Установленные)'!$E$12*1000)+'[7]5. Плата за УРП'!$D$6</f>
        <v>4245.6120002339903</v>
      </c>
      <c r="N27" s="25">
        <f>SUMIFS('[7]1. Отчет АТС'!$F:$F,'[7]1. Отчет АТС'!$A:$A,$A27,'[7]1. Отчет АТС'!$B:$B,12)+'[7]2. Иные услуги'!$D$11+('[7]3. Услуги по передаче'!$E$11*1000)+('[7]4. СН (Установленные)'!$E$12*1000)+'[7]5. Плата за УРП'!$D$6</f>
        <v>4243.6120002339903</v>
      </c>
      <c r="O27" s="25">
        <f>SUMIFS('[7]1. Отчет АТС'!$F:$F,'[7]1. Отчет АТС'!$A:$A,$A27,'[7]1. Отчет АТС'!$B:$B,13)+'[7]2. Иные услуги'!$D$11+('[7]3. Услуги по передаче'!$E$11*1000)+('[7]4. СН (Установленные)'!$E$12*1000)+'[7]5. Плата за УРП'!$D$6</f>
        <v>4240.6220002339905</v>
      </c>
      <c r="P27" s="25">
        <f>SUMIFS('[7]1. Отчет АТС'!$F:$F,'[7]1. Отчет АТС'!$A:$A,$A27,'[7]1. Отчет АТС'!$B:$B,14)+'[7]2. Иные услуги'!$D$11+('[7]3. Услуги по передаче'!$E$11*1000)+('[7]4. СН (Установленные)'!$E$12*1000)+'[7]5. Плата за УРП'!$D$6</f>
        <v>4248.4720002339909</v>
      </c>
      <c r="Q27" s="25">
        <f>SUMIFS('[7]1. Отчет АТС'!$F:$F,'[7]1. Отчет АТС'!$A:$A,$A27,'[7]1. Отчет АТС'!$B:$B,15)+'[7]2. Иные услуги'!$D$11+('[7]3. Услуги по передаче'!$E$11*1000)+('[7]4. СН (Установленные)'!$E$12*1000)+'[7]5. Плата за УРП'!$D$6</f>
        <v>4246.642000233991</v>
      </c>
      <c r="R27" s="25">
        <f>SUMIFS('[7]1. Отчет АТС'!$F:$F,'[7]1. Отчет АТС'!$A:$A,$A27,'[7]1. Отчет АТС'!$B:$B,16)+'[7]2. Иные услуги'!$D$11+('[7]3. Услуги по передаче'!$E$11*1000)+('[7]4. СН (Установленные)'!$E$12*1000)+'[7]5. Плата за УРП'!$D$6</f>
        <v>4251.2220002339909</v>
      </c>
      <c r="S27" s="25">
        <f>SUMIFS('[7]1. Отчет АТС'!$F:$F,'[7]1. Отчет АТС'!$A:$A,$A27,'[7]1. Отчет АТС'!$B:$B,17)+'[7]2. Иные услуги'!$D$11+('[7]3. Услуги по передаче'!$E$11*1000)+('[7]4. СН (Установленные)'!$E$12*1000)+'[7]5. Плата за УРП'!$D$6</f>
        <v>4249.0020002339907</v>
      </c>
      <c r="T27" s="25">
        <f>SUMIFS('[7]1. Отчет АТС'!$F:$F,'[7]1. Отчет АТС'!$A:$A,$A27,'[7]1. Отчет АТС'!$B:$B,18)+'[7]2. Иные услуги'!$D$11+('[7]3. Услуги по передаче'!$E$11*1000)+('[7]4. СН (Установленные)'!$E$12*1000)+'[7]5. Плата за УРП'!$D$6</f>
        <v>4243.3120002339911</v>
      </c>
      <c r="U27" s="25">
        <f>SUMIFS('[7]1. Отчет АТС'!$F:$F,'[7]1. Отчет АТС'!$A:$A,$A27,'[7]1. Отчет АТС'!$B:$B,19)+'[7]2. Иные услуги'!$D$11+('[7]3. Услуги по передаче'!$E$11*1000)+('[7]4. СН (Установленные)'!$E$12*1000)+'[7]5. Плата за УРП'!$D$6</f>
        <v>4227.1920002339903</v>
      </c>
      <c r="V27" s="25">
        <f>SUMIFS('[7]1. Отчет АТС'!$F:$F,'[7]1. Отчет АТС'!$A:$A,$A27,'[7]1. Отчет АТС'!$B:$B,20)+'[7]2. Иные услуги'!$D$11+('[7]3. Услуги по передаче'!$E$11*1000)+('[7]4. СН (Установленные)'!$E$12*1000)+'[7]5. Плата за УРП'!$D$6</f>
        <v>4229.7720002339902</v>
      </c>
      <c r="W27" s="25">
        <f>SUMIFS('[7]1. Отчет АТС'!$F:$F,'[7]1. Отчет АТС'!$A:$A,$A27,'[7]1. Отчет АТС'!$B:$B,21)+'[7]2. Иные услуги'!$D$11+('[7]3. Услуги по передаче'!$E$11*1000)+('[7]4. СН (Установленные)'!$E$12*1000)+'[7]5. Плата за УРП'!$D$6</f>
        <v>4221.4720002339909</v>
      </c>
      <c r="X27" s="25">
        <f>SUMIFS('[7]1. Отчет АТС'!$F:$F,'[7]1. Отчет АТС'!$A:$A,$A27,'[7]1. Отчет АТС'!$B:$B,22)+'[7]2. Иные услуги'!$D$11+('[7]3. Услуги по передаче'!$E$11*1000)+('[7]4. СН (Установленные)'!$E$12*1000)+'[7]5. Плата за УРП'!$D$6</f>
        <v>3939.4220002339907</v>
      </c>
      <c r="Y27" s="25">
        <f>SUMIFS('[7]1. Отчет АТС'!$F:$F,'[7]1. Отчет АТС'!$A:$A,$A27,'[7]1. Отчет АТС'!$B:$B,23)+'[7]2. Иные услуги'!$D$11+('[7]3. Услуги по передаче'!$E$11*1000)+('[7]4. СН (Установленные)'!$E$12*1000)+'[7]5. Плата за УРП'!$D$6</f>
        <v>3561.6320002339908</v>
      </c>
    </row>
    <row r="28" spans="1:25">
      <c r="A28" s="24">
        <v>45522</v>
      </c>
      <c r="B28" s="25">
        <f>SUMIFS('[7]1. Отчет АТС'!$F:$F,'[7]1. Отчет АТС'!$A:$A,$A28,'[7]1. Отчет АТС'!$B:$B,0)+'[7]2. Иные услуги'!$D$11+('[7]3. Услуги по передаче'!$E$11*1000)+('[7]4. СН (Установленные)'!$E$12*1000)+'[7]5. Плата за УРП'!$D$6</f>
        <v>3339.1520002339912</v>
      </c>
      <c r="C28" s="25">
        <f>SUMIFS('[7]1. Отчет АТС'!$F:$F,'[7]1. Отчет АТС'!$A:$A,$A28,'[7]1. Отчет АТС'!$B:$B,1)+'[7]2. Иные услуги'!$D$11+('[7]3. Услуги по передаче'!$E$11*1000)+('[7]4. СН (Установленные)'!$E$12*1000)+'[7]5. Плата за УРП'!$D$6</f>
        <v>3249.5220002339911</v>
      </c>
      <c r="D28" s="25">
        <f>SUMIFS('[7]1. Отчет АТС'!$F:$F,'[7]1. Отчет АТС'!$A:$A,$A28,'[7]1. Отчет АТС'!$B:$B,2)+'[7]2. Иные услуги'!$D$11+('[7]3. Услуги по передаче'!$E$11*1000)+('[7]4. СН (Установленные)'!$E$12*1000)+'[7]5. Плата за УРП'!$D$6</f>
        <v>3078.8620002339908</v>
      </c>
      <c r="E28" s="25">
        <f>SUMIFS('[7]1. Отчет АТС'!$F:$F,'[7]1. Отчет АТС'!$A:$A,$A28,'[7]1. Отчет АТС'!$B:$B,3)+'[7]2. Иные услуги'!$D$11+('[7]3. Услуги по передаче'!$E$11*1000)+('[7]4. СН (Установленные)'!$E$12*1000)+'[7]5. Плата за УРП'!$D$6</f>
        <v>3015.912000233991</v>
      </c>
      <c r="F28" s="25">
        <f>SUMIFS('[7]1. Отчет АТС'!$F:$F,'[7]1. Отчет АТС'!$A:$A,$A28,'[7]1. Отчет АТС'!$B:$B,4)+'[7]2. Иные услуги'!$D$11+('[7]3. Услуги по передаче'!$E$11*1000)+('[7]4. СН (Установленные)'!$E$12*1000)+'[7]5. Плата за УРП'!$D$6</f>
        <v>3000.5620002339911</v>
      </c>
      <c r="G28" s="25">
        <f>SUMIFS('[7]1. Отчет АТС'!$F:$F,'[7]1. Отчет АТС'!$A:$A,$A28,'[7]1. Отчет АТС'!$B:$B,5)+'[7]2. Иные услуги'!$D$11+('[7]3. Услуги по передаче'!$E$11*1000)+('[7]4. СН (Установленные)'!$E$12*1000)+'[7]5. Плата за УРП'!$D$6</f>
        <v>3232.0320002339913</v>
      </c>
      <c r="H28" s="25">
        <f>SUMIFS('[7]1. Отчет АТС'!$F:$F,'[7]1. Отчет АТС'!$A:$A,$A28,'[7]1. Отчет АТС'!$B:$B,6)+'[7]2. Иные услуги'!$D$11+('[7]3. Услуги по передаче'!$E$11*1000)+('[7]4. СН (Установленные)'!$E$12*1000)+'[7]5. Плата за УРП'!$D$6</f>
        <v>3333.6320002339908</v>
      </c>
      <c r="I28" s="25">
        <f>SUMIFS('[7]1. Отчет АТС'!$F:$F,'[7]1. Отчет АТС'!$A:$A,$A28,'[7]1. Отчет АТС'!$B:$B,7)+'[7]2. Иные услуги'!$D$11+('[7]3. Услуги по передаче'!$E$11*1000)+('[7]4. СН (Установленные)'!$E$12*1000)+'[7]5. Плата за УРП'!$D$6</f>
        <v>3644.1320002339908</v>
      </c>
      <c r="J28" s="25">
        <f>SUMIFS('[7]1. Отчет АТС'!$F:$F,'[7]1. Отчет АТС'!$A:$A,$A28,'[7]1. Отчет АТС'!$B:$B,8)+'[7]2. Иные услуги'!$D$11+('[7]3. Услуги по передаче'!$E$11*1000)+('[7]4. СН (Установленные)'!$E$12*1000)+'[7]5. Плата за УРП'!$D$6</f>
        <v>4212.7820002339904</v>
      </c>
      <c r="K28" s="25">
        <f>SUMIFS('[7]1. Отчет АТС'!$F:$F,'[7]1. Отчет АТС'!$A:$A,$A28,'[7]1. Отчет АТС'!$B:$B,9)+'[7]2. Иные услуги'!$D$11+('[7]3. Услуги по передаче'!$E$11*1000)+('[7]4. СН (Установленные)'!$E$12*1000)+'[7]5. Плата за УРП'!$D$6</f>
        <v>4257.8520002339901</v>
      </c>
      <c r="L28" s="25">
        <f>SUMIFS('[7]1. Отчет АТС'!$F:$F,'[7]1. Отчет АТС'!$A:$A,$A28,'[7]1. Отчет АТС'!$B:$B,10)+'[7]2. Иные услуги'!$D$11+('[7]3. Услуги по передаче'!$E$11*1000)+('[7]4. СН (Установленные)'!$E$12*1000)+'[7]5. Плата за УРП'!$D$6</f>
        <v>4331.0820002339906</v>
      </c>
      <c r="M28" s="25">
        <f>SUMIFS('[7]1. Отчет АТС'!$F:$F,'[7]1. Отчет АТС'!$A:$A,$A28,'[7]1. Отчет АТС'!$B:$B,11)+'[7]2. Иные услуги'!$D$11+('[7]3. Услуги по передаче'!$E$11*1000)+('[7]4. СН (Установленные)'!$E$12*1000)+'[7]5. Плата за УРП'!$D$6</f>
        <v>4351.0520002339908</v>
      </c>
      <c r="N28" s="25">
        <f>SUMIFS('[7]1. Отчет АТС'!$F:$F,'[7]1. Отчет АТС'!$A:$A,$A28,'[7]1. Отчет АТС'!$B:$B,12)+'[7]2. Иные услуги'!$D$11+('[7]3. Услуги по передаче'!$E$11*1000)+('[7]4. СН (Установленные)'!$E$12*1000)+'[7]5. Плата за УРП'!$D$6</f>
        <v>4355.4720002339909</v>
      </c>
      <c r="O28" s="25">
        <f>SUMIFS('[7]1. Отчет АТС'!$F:$F,'[7]1. Отчет АТС'!$A:$A,$A28,'[7]1. Отчет АТС'!$B:$B,13)+'[7]2. Иные услуги'!$D$11+('[7]3. Услуги по передаче'!$E$11*1000)+('[7]4. СН (Установленные)'!$E$12*1000)+'[7]5. Плата за УРП'!$D$6</f>
        <v>4388.0820002339906</v>
      </c>
      <c r="P28" s="25">
        <f>SUMIFS('[7]1. Отчет АТС'!$F:$F,'[7]1. Отчет АТС'!$A:$A,$A28,'[7]1. Отчет АТС'!$B:$B,14)+'[7]2. Иные услуги'!$D$11+('[7]3. Услуги по передаче'!$E$11*1000)+('[7]4. СН (Установленные)'!$E$12*1000)+'[7]5. Плата за УРП'!$D$6</f>
        <v>4431.7220002339909</v>
      </c>
      <c r="Q28" s="25">
        <f>SUMIFS('[7]1. Отчет АТС'!$F:$F,'[7]1. Отчет АТС'!$A:$A,$A28,'[7]1. Отчет АТС'!$B:$B,15)+'[7]2. Иные услуги'!$D$11+('[7]3. Услуги по передаче'!$E$11*1000)+('[7]4. СН (Установленные)'!$E$12*1000)+'[7]5. Плата за УРП'!$D$6</f>
        <v>4363.6220002339905</v>
      </c>
      <c r="R28" s="25">
        <f>SUMIFS('[7]1. Отчет АТС'!$F:$F,'[7]1. Отчет АТС'!$A:$A,$A28,'[7]1. Отчет АТС'!$B:$B,16)+'[7]2. Иные услуги'!$D$11+('[7]3. Услуги по передаче'!$E$11*1000)+('[7]4. СН (Установленные)'!$E$12*1000)+'[7]5. Плата за УРП'!$D$6</f>
        <v>4366.4120002339914</v>
      </c>
      <c r="S28" s="25">
        <f>SUMIFS('[7]1. Отчет АТС'!$F:$F,'[7]1. Отчет АТС'!$A:$A,$A28,'[7]1. Отчет АТС'!$B:$B,17)+'[7]2. Иные услуги'!$D$11+('[7]3. Услуги по передаче'!$E$11*1000)+('[7]4. СН (Установленные)'!$E$12*1000)+'[7]5. Плата за УРП'!$D$6</f>
        <v>4366.7120002339907</v>
      </c>
      <c r="T28" s="25">
        <f>SUMIFS('[7]1. Отчет АТС'!$F:$F,'[7]1. Отчет АТС'!$A:$A,$A28,'[7]1. Отчет АТС'!$B:$B,18)+'[7]2. Иные услуги'!$D$11+('[7]3. Услуги по передаче'!$E$11*1000)+('[7]4. СН (Установленные)'!$E$12*1000)+'[7]5. Плата за УРП'!$D$6</f>
        <v>4367.4520002339905</v>
      </c>
      <c r="U28" s="25">
        <f>SUMIFS('[7]1. Отчет АТС'!$F:$F,'[7]1. Отчет АТС'!$A:$A,$A28,'[7]1. Отчет АТС'!$B:$B,19)+'[7]2. Иные услуги'!$D$11+('[7]3. Услуги по передаче'!$E$11*1000)+('[7]4. СН (Установленные)'!$E$12*1000)+'[7]5. Плата за УРП'!$D$6</f>
        <v>4286.9920002339913</v>
      </c>
      <c r="V28" s="25">
        <f>SUMIFS('[7]1. Отчет АТС'!$F:$F,'[7]1. Отчет АТС'!$A:$A,$A28,'[7]1. Отчет АТС'!$B:$B,20)+'[7]2. Иные услуги'!$D$11+('[7]3. Услуги по передаче'!$E$11*1000)+('[7]4. СН (Установленные)'!$E$12*1000)+'[7]5. Плата за УРП'!$D$6</f>
        <v>4291.0320002339904</v>
      </c>
      <c r="W28" s="25">
        <f>SUMIFS('[7]1. Отчет АТС'!$F:$F,'[7]1. Отчет АТС'!$A:$A,$A28,'[7]1. Отчет АТС'!$B:$B,21)+'[7]2. Иные услуги'!$D$11+('[7]3. Услуги по передаче'!$E$11*1000)+('[7]4. СН (Установленные)'!$E$12*1000)+'[7]5. Плата за УРП'!$D$6</f>
        <v>4250.7120002339907</v>
      </c>
      <c r="X28" s="25">
        <f>SUMIFS('[7]1. Отчет АТС'!$F:$F,'[7]1. Отчет АТС'!$A:$A,$A28,'[7]1. Отчет АТС'!$B:$B,22)+'[7]2. Иные услуги'!$D$11+('[7]3. Услуги по передаче'!$E$11*1000)+('[7]4. СН (Установленные)'!$E$12*1000)+'[7]5. Плата за УРП'!$D$6</f>
        <v>4192.5520002339908</v>
      </c>
      <c r="Y28" s="25">
        <f>SUMIFS('[7]1. Отчет АТС'!$F:$F,'[7]1. Отчет АТС'!$A:$A,$A28,'[7]1. Отчет АТС'!$B:$B,23)+'[7]2. Иные услуги'!$D$11+('[7]3. Услуги по передаче'!$E$11*1000)+('[7]4. СН (Установленные)'!$E$12*1000)+'[7]5. Плата за УРП'!$D$6</f>
        <v>3638.142000233991</v>
      </c>
    </row>
    <row r="29" spans="1:25">
      <c r="A29" s="24">
        <v>45523</v>
      </c>
      <c r="B29" s="25">
        <f>SUMIFS('[7]1. Отчет АТС'!$F:$F,'[7]1. Отчет АТС'!$A:$A,$A29,'[7]1. Отчет АТС'!$B:$B,0)+'[7]2. Иные услуги'!$D$11+('[7]3. Услуги по передаче'!$E$11*1000)+('[7]4. СН (Установленные)'!$E$12*1000)+'[7]5. Плата за УРП'!$D$6</f>
        <v>3364.5920002339908</v>
      </c>
      <c r="C29" s="25">
        <f>SUMIFS('[7]1. Отчет АТС'!$F:$F,'[7]1. Отчет АТС'!$A:$A,$A29,'[7]1. Отчет АТС'!$B:$B,1)+'[7]2. Иные услуги'!$D$11+('[7]3. Услуги по передаче'!$E$11*1000)+('[7]4. СН (Установленные)'!$E$12*1000)+'[7]5. Плата за УРП'!$D$6</f>
        <v>3316.7520002339911</v>
      </c>
      <c r="D29" s="25">
        <f>SUMIFS('[7]1. Отчет АТС'!$F:$F,'[7]1. Отчет АТС'!$A:$A,$A29,'[7]1. Отчет АТС'!$B:$B,2)+'[7]2. Иные услуги'!$D$11+('[7]3. Услуги по передаче'!$E$11*1000)+('[7]4. СН (Установленные)'!$E$12*1000)+'[7]5. Плата за УРП'!$D$6</f>
        <v>3112.5620002339911</v>
      </c>
      <c r="E29" s="25">
        <f>SUMIFS('[7]1. Отчет АТС'!$F:$F,'[7]1. Отчет АТС'!$A:$A,$A29,'[7]1. Отчет АТС'!$B:$B,3)+'[7]2. Иные услуги'!$D$11+('[7]3. Услуги по передаче'!$E$11*1000)+('[7]4. СН (Установленные)'!$E$12*1000)+'[7]5. Плата за УРП'!$D$6</f>
        <v>2968.4920002339909</v>
      </c>
      <c r="F29" s="25">
        <f>SUMIFS('[7]1. Отчет АТС'!$F:$F,'[7]1. Отчет АТС'!$A:$A,$A29,'[7]1. Отчет АТС'!$B:$B,4)+'[7]2. Иные услуги'!$D$11+('[7]3. Услуги по передаче'!$E$11*1000)+('[7]4. СН (Установленные)'!$E$12*1000)+'[7]5. Плата за УРП'!$D$6</f>
        <v>2951.9820002339911</v>
      </c>
      <c r="G29" s="25">
        <f>SUMIFS('[7]1. Отчет АТС'!$F:$F,'[7]1. Отчет АТС'!$A:$A,$A29,'[7]1. Отчет АТС'!$B:$B,5)+'[7]2. Иные услуги'!$D$11+('[7]3. Услуги по передаче'!$E$11*1000)+('[7]4. СН (Установленные)'!$E$12*1000)+'[7]5. Плата за УРП'!$D$6</f>
        <v>3259.1120002339912</v>
      </c>
      <c r="H29" s="25">
        <f>SUMIFS('[7]1. Отчет АТС'!$F:$F,'[7]1. Отчет АТС'!$A:$A,$A29,'[7]1. Отчет АТС'!$B:$B,6)+'[7]2. Иные услуги'!$D$11+('[7]3. Услуги по передаче'!$E$11*1000)+('[7]4. СН (Установленные)'!$E$12*1000)+'[7]5. Плата за УРП'!$D$6</f>
        <v>3354.4020002339912</v>
      </c>
      <c r="I29" s="25">
        <f>SUMIFS('[7]1. Отчет АТС'!$F:$F,'[7]1. Отчет АТС'!$A:$A,$A29,'[7]1. Отчет АТС'!$B:$B,7)+'[7]2. Иные услуги'!$D$11+('[7]3. Услуги по передаче'!$E$11*1000)+('[7]4. СН (Установленные)'!$E$12*1000)+'[7]5. Плата за УРП'!$D$6</f>
        <v>3686.2120002339907</v>
      </c>
      <c r="J29" s="25">
        <f>SUMIFS('[7]1. Отчет АТС'!$F:$F,'[7]1. Отчет АТС'!$A:$A,$A29,'[7]1. Отчет АТС'!$B:$B,8)+'[7]2. Иные услуги'!$D$11+('[7]3. Услуги по передаче'!$E$11*1000)+('[7]4. СН (Установленные)'!$E$12*1000)+'[7]5. Плата за УРП'!$D$6</f>
        <v>4239.3420002339908</v>
      </c>
      <c r="K29" s="25">
        <f>SUMIFS('[7]1. Отчет АТС'!$F:$F,'[7]1. Отчет АТС'!$A:$A,$A29,'[7]1. Отчет АТС'!$B:$B,9)+'[7]2. Иные услуги'!$D$11+('[7]3. Услуги по передаче'!$E$11*1000)+('[7]4. СН (Установленные)'!$E$12*1000)+'[7]5. Плата за УРП'!$D$6</f>
        <v>4349.9620002339907</v>
      </c>
      <c r="L29" s="25">
        <f>SUMIFS('[7]1. Отчет АТС'!$F:$F,'[7]1. Отчет АТС'!$A:$A,$A29,'[7]1. Отчет АТС'!$B:$B,10)+'[7]2. Иные услуги'!$D$11+('[7]3. Услуги по передаче'!$E$11*1000)+('[7]4. СН (Установленные)'!$E$12*1000)+'[7]5. Плата за УРП'!$D$6</f>
        <v>4472.5220002339902</v>
      </c>
      <c r="M29" s="25">
        <f>SUMIFS('[7]1. Отчет АТС'!$F:$F,'[7]1. Отчет АТС'!$A:$A,$A29,'[7]1. Отчет АТС'!$B:$B,11)+'[7]2. Иные услуги'!$D$11+('[7]3. Услуги по передаче'!$E$11*1000)+('[7]4. СН (Установленные)'!$E$12*1000)+'[7]5. Плата за УРП'!$D$6</f>
        <v>4514.2120002339907</v>
      </c>
      <c r="N29" s="25">
        <f>SUMIFS('[7]1. Отчет АТС'!$F:$F,'[7]1. Отчет АТС'!$A:$A,$A29,'[7]1. Отчет АТС'!$B:$B,12)+'[7]2. Иные услуги'!$D$11+('[7]3. Услуги по передаче'!$E$11*1000)+('[7]4. СН (Установленные)'!$E$12*1000)+'[7]5. Плата за УРП'!$D$6</f>
        <v>4529.5220002339902</v>
      </c>
      <c r="O29" s="25">
        <f>SUMIFS('[7]1. Отчет АТС'!$F:$F,'[7]1. Отчет АТС'!$A:$A,$A29,'[7]1. Отчет АТС'!$B:$B,13)+'[7]2. Иные услуги'!$D$11+('[7]3. Услуги по передаче'!$E$11*1000)+('[7]4. СН (Установленные)'!$E$12*1000)+'[7]5. Плата за УРП'!$D$6</f>
        <v>4546.3020002339908</v>
      </c>
      <c r="P29" s="25">
        <f>SUMIFS('[7]1. Отчет АТС'!$F:$F,'[7]1. Отчет АТС'!$A:$A,$A29,'[7]1. Отчет АТС'!$B:$B,14)+'[7]2. Иные услуги'!$D$11+('[7]3. Услуги по передаче'!$E$11*1000)+('[7]4. СН (Установленные)'!$E$12*1000)+'[7]5. Плата за УРП'!$D$6</f>
        <v>4579.6620002339914</v>
      </c>
      <c r="Q29" s="25">
        <f>SUMIFS('[7]1. Отчет АТС'!$F:$F,'[7]1. Отчет АТС'!$A:$A,$A29,'[7]1. Отчет АТС'!$B:$B,15)+'[7]2. Иные услуги'!$D$11+('[7]3. Услуги по передаче'!$E$11*1000)+('[7]4. СН (Установленные)'!$E$12*1000)+'[7]5. Плата за УРП'!$D$6</f>
        <v>4597.3520002339901</v>
      </c>
      <c r="R29" s="25">
        <f>SUMIFS('[7]1. Отчет АТС'!$F:$F,'[7]1. Отчет АТС'!$A:$A,$A29,'[7]1. Отчет АТС'!$B:$B,16)+'[7]2. Иные услуги'!$D$11+('[7]3. Услуги по передаче'!$E$11*1000)+('[7]4. СН (Установленные)'!$E$12*1000)+'[7]5. Плата за УРП'!$D$6</f>
        <v>4604.7320002339911</v>
      </c>
      <c r="S29" s="25">
        <f>SUMIFS('[7]1. Отчет АТС'!$F:$F,'[7]1. Отчет АТС'!$A:$A,$A29,'[7]1. Отчет АТС'!$B:$B,17)+'[7]2. Иные услуги'!$D$11+('[7]3. Услуги по передаче'!$E$11*1000)+('[7]4. СН (Установленные)'!$E$12*1000)+'[7]5. Плата за УРП'!$D$6</f>
        <v>4612.4420002339903</v>
      </c>
      <c r="T29" s="25">
        <f>SUMIFS('[7]1. Отчет АТС'!$F:$F,'[7]1. Отчет АТС'!$A:$A,$A29,'[7]1. Отчет АТС'!$B:$B,18)+'[7]2. Иные услуги'!$D$11+('[7]3. Услуги по передаче'!$E$11*1000)+('[7]4. СН (Установленные)'!$E$12*1000)+'[7]5. Плата за УРП'!$D$6</f>
        <v>4545.5820002339906</v>
      </c>
      <c r="U29" s="25">
        <f>SUMIFS('[7]1. Отчет АТС'!$F:$F,'[7]1. Отчет АТС'!$A:$A,$A29,'[7]1. Отчет АТС'!$B:$B,19)+'[7]2. Иные услуги'!$D$11+('[7]3. Услуги по передаче'!$E$11*1000)+('[7]4. СН (Установленные)'!$E$12*1000)+'[7]5. Плата за УРП'!$D$6</f>
        <v>4428.7820002339904</v>
      </c>
      <c r="V29" s="25">
        <f>SUMIFS('[7]1. Отчет АТС'!$F:$F,'[7]1. Отчет АТС'!$A:$A,$A29,'[7]1. Отчет АТС'!$B:$B,20)+'[7]2. Иные услуги'!$D$11+('[7]3. Услуги по передаче'!$E$11*1000)+('[7]4. СН (Установленные)'!$E$12*1000)+'[7]5. Плата за УРП'!$D$6</f>
        <v>4453.1620002339914</v>
      </c>
      <c r="W29" s="25">
        <f>SUMIFS('[7]1. Отчет АТС'!$F:$F,'[7]1. Отчет АТС'!$A:$A,$A29,'[7]1. Отчет АТС'!$B:$B,21)+'[7]2. Иные услуги'!$D$11+('[7]3. Услуги по передаче'!$E$11*1000)+('[7]4. СН (Установленные)'!$E$12*1000)+'[7]5. Плата за УРП'!$D$6</f>
        <v>4384.6320002339908</v>
      </c>
      <c r="X29" s="25">
        <f>SUMIFS('[7]1. Отчет АТС'!$F:$F,'[7]1. Отчет АТС'!$A:$A,$A29,'[7]1. Отчет АТС'!$B:$B,22)+'[7]2. Иные услуги'!$D$11+('[7]3. Услуги по передаче'!$E$11*1000)+('[7]4. СН (Установленные)'!$E$12*1000)+'[7]5. Плата за УРП'!$D$6</f>
        <v>4222.3020002339908</v>
      </c>
      <c r="Y29" s="25">
        <f>SUMIFS('[7]1. Отчет АТС'!$F:$F,'[7]1. Отчет АТС'!$A:$A,$A29,'[7]1. Отчет АТС'!$B:$B,23)+'[7]2. Иные услуги'!$D$11+('[7]3. Услуги по передаче'!$E$11*1000)+('[7]4. СН (Установленные)'!$E$12*1000)+'[7]5. Плата за УРП'!$D$6</f>
        <v>3702.7520002339911</v>
      </c>
    </row>
    <row r="30" spans="1:25">
      <c r="A30" s="24">
        <v>45524</v>
      </c>
      <c r="B30" s="25">
        <f>SUMIFS('[7]1. Отчет АТС'!$F:$F,'[7]1. Отчет АТС'!$A:$A,$A30,'[7]1. Отчет АТС'!$B:$B,0)+'[7]2. Иные услуги'!$D$11+('[7]3. Услуги по передаче'!$E$11*1000)+('[7]4. СН (Установленные)'!$E$12*1000)+'[7]5. Плата за УРП'!$D$6</f>
        <v>3382.9020002339912</v>
      </c>
      <c r="C30" s="25">
        <f>SUMIFS('[7]1. Отчет АТС'!$F:$F,'[7]1. Отчет АТС'!$A:$A,$A30,'[7]1. Отчет АТС'!$B:$B,1)+'[7]2. Иные услуги'!$D$11+('[7]3. Услуги по передаче'!$E$11*1000)+('[7]4. СН (Установленные)'!$E$12*1000)+'[7]5. Плата за УРП'!$D$6</f>
        <v>3340.4020002339912</v>
      </c>
      <c r="D30" s="25">
        <f>SUMIFS('[7]1. Отчет АТС'!$F:$F,'[7]1. Отчет АТС'!$A:$A,$A30,'[7]1. Отчет АТС'!$B:$B,2)+'[7]2. Иные услуги'!$D$11+('[7]3. Услуги по передаче'!$E$11*1000)+('[7]4. СН (Установленные)'!$E$12*1000)+'[7]5. Плата за УРП'!$D$6</f>
        <v>3128.2620002339909</v>
      </c>
      <c r="E30" s="25">
        <f>SUMIFS('[7]1. Отчет АТС'!$F:$F,'[7]1. Отчет АТС'!$A:$A,$A30,'[7]1. Отчет АТС'!$B:$B,3)+'[7]2. Иные услуги'!$D$11+('[7]3. Услуги по передаче'!$E$11*1000)+('[7]4. СН (Установленные)'!$E$12*1000)+'[7]5. Плата за УРП'!$D$6</f>
        <v>3019.622000233991</v>
      </c>
      <c r="F30" s="25">
        <f>SUMIFS('[7]1. Отчет АТС'!$F:$F,'[7]1. Отчет АТС'!$A:$A,$A30,'[7]1. Отчет АТС'!$B:$B,4)+'[7]2. Иные услуги'!$D$11+('[7]3. Услуги по передаче'!$E$11*1000)+('[7]4. СН (Установленные)'!$E$12*1000)+'[7]5. Плата за УРП'!$D$6</f>
        <v>2960.2820002339909</v>
      </c>
      <c r="G30" s="25">
        <f>SUMIFS('[7]1. Отчет АТС'!$F:$F,'[7]1. Отчет АТС'!$A:$A,$A30,'[7]1. Отчет АТС'!$B:$B,5)+'[7]2. Иные услуги'!$D$11+('[7]3. Услуги по передаче'!$E$11*1000)+('[7]4. СН (Установленные)'!$E$12*1000)+'[7]5. Плата за УРП'!$D$6</f>
        <v>3151.5320002339909</v>
      </c>
      <c r="H30" s="25">
        <f>SUMIFS('[7]1. Отчет АТС'!$F:$F,'[7]1. Отчет АТС'!$A:$A,$A30,'[7]1. Отчет АТС'!$B:$B,6)+'[7]2. Иные услуги'!$D$11+('[7]3. Услуги по передаче'!$E$11*1000)+('[7]4. СН (Установленные)'!$E$12*1000)+'[7]5. Плата за УРП'!$D$6</f>
        <v>3287.1120002339912</v>
      </c>
      <c r="I30" s="25">
        <f>SUMIFS('[7]1. Отчет АТС'!$F:$F,'[7]1. Отчет АТС'!$A:$A,$A30,'[7]1. Отчет АТС'!$B:$B,7)+'[7]2. Иные услуги'!$D$11+('[7]3. Услуги по передаче'!$E$11*1000)+('[7]4. СН (Установленные)'!$E$12*1000)+'[7]5. Плата за УРП'!$D$6</f>
        <v>3578.1520002339912</v>
      </c>
      <c r="J30" s="25">
        <f>SUMIFS('[7]1. Отчет АТС'!$F:$F,'[7]1. Отчет АТС'!$A:$A,$A30,'[7]1. Отчет АТС'!$B:$B,8)+'[7]2. Иные услуги'!$D$11+('[7]3. Услуги по передаче'!$E$11*1000)+('[7]4. СН (Установленные)'!$E$12*1000)+'[7]5. Плата за УРП'!$D$6</f>
        <v>4218.2920002339906</v>
      </c>
      <c r="K30" s="25">
        <f>SUMIFS('[7]1. Отчет АТС'!$F:$F,'[7]1. Отчет АТС'!$A:$A,$A30,'[7]1. Отчет АТС'!$B:$B,9)+'[7]2. Иные услуги'!$D$11+('[7]3. Услуги по передаче'!$E$11*1000)+('[7]4. СН (Установленные)'!$E$12*1000)+'[7]5. Плата за УРП'!$D$6</f>
        <v>4245.1520002339912</v>
      </c>
      <c r="L30" s="25">
        <f>SUMIFS('[7]1. Отчет АТС'!$F:$F,'[7]1. Отчет АТС'!$A:$A,$A30,'[7]1. Отчет АТС'!$B:$B,10)+'[7]2. Иные услуги'!$D$11+('[7]3. Услуги по передаче'!$E$11*1000)+('[7]4. СН (Установленные)'!$E$12*1000)+'[7]5. Плата за УРП'!$D$6</f>
        <v>4291.5920002339908</v>
      </c>
      <c r="M30" s="25">
        <f>SUMIFS('[7]1. Отчет АТС'!$F:$F,'[7]1. Отчет АТС'!$A:$A,$A30,'[7]1. Отчет АТС'!$B:$B,11)+'[7]2. Иные услуги'!$D$11+('[7]3. Услуги по передаче'!$E$11*1000)+('[7]4. СН (Установленные)'!$E$12*1000)+'[7]5. Плата за УРП'!$D$6</f>
        <v>4327.1220002339905</v>
      </c>
      <c r="N30" s="25">
        <f>SUMIFS('[7]1. Отчет АТС'!$F:$F,'[7]1. Отчет АТС'!$A:$A,$A30,'[7]1. Отчет АТС'!$B:$B,12)+'[7]2. Иные услуги'!$D$11+('[7]3. Услуги по передаче'!$E$11*1000)+('[7]4. СН (Установленные)'!$E$12*1000)+'[7]5. Плата за УРП'!$D$6</f>
        <v>4355.1820002339909</v>
      </c>
      <c r="O30" s="25">
        <f>SUMIFS('[7]1. Отчет АТС'!$F:$F,'[7]1. Отчет АТС'!$A:$A,$A30,'[7]1. Отчет АТС'!$B:$B,13)+'[7]2. Иные услуги'!$D$11+('[7]3. Услуги по передаче'!$E$11*1000)+('[7]4. СН (Установленные)'!$E$12*1000)+'[7]5. Плата за УРП'!$D$6</f>
        <v>4316.8220002339913</v>
      </c>
      <c r="P30" s="25">
        <f>SUMIFS('[7]1. Отчет АТС'!$F:$F,'[7]1. Отчет АТС'!$A:$A,$A30,'[7]1. Отчет АТС'!$B:$B,14)+'[7]2. Иные услуги'!$D$11+('[7]3. Услуги по передаче'!$E$11*1000)+('[7]4. СН (Установленные)'!$E$12*1000)+'[7]5. Плата за УРП'!$D$6</f>
        <v>4332.7020002339905</v>
      </c>
      <c r="Q30" s="25">
        <f>SUMIFS('[7]1. Отчет АТС'!$F:$F,'[7]1. Отчет АТС'!$A:$A,$A30,'[7]1. Отчет АТС'!$B:$B,15)+'[7]2. Иные услуги'!$D$11+('[7]3. Услуги по передаче'!$E$11*1000)+('[7]4. СН (Установленные)'!$E$12*1000)+'[7]5. Плата за УРП'!$D$6</f>
        <v>4339.9720002339909</v>
      </c>
      <c r="R30" s="25">
        <f>SUMIFS('[7]1. Отчет АТС'!$F:$F,'[7]1. Отчет АТС'!$A:$A,$A30,'[7]1. Отчет АТС'!$B:$B,16)+'[7]2. Иные услуги'!$D$11+('[7]3. Услуги по передаче'!$E$11*1000)+('[7]4. СН (Установленные)'!$E$12*1000)+'[7]5. Плата за УРП'!$D$6</f>
        <v>4324.1120002339903</v>
      </c>
      <c r="S30" s="25">
        <f>SUMIFS('[7]1. Отчет АТС'!$F:$F,'[7]1. Отчет АТС'!$A:$A,$A30,'[7]1. Отчет АТС'!$B:$B,17)+'[7]2. Иные услуги'!$D$11+('[7]3. Услуги по передаче'!$E$11*1000)+('[7]4. СН (Установленные)'!$E$12*1000)+'[7]5. Плата за УРП'!$D$6</f>
        <v>4321.6920002339903</v>
      </c>
      <c r="T30" s="25">
        <f>SUMIFS('[7]1. Отчет АТС'!$F:$F,'[7]1. Отчет АТС'!$A:$A,$A30,'[7]1. Отчет АТС'!$B:$B,18)+'[7]2. Иные услуги'!$D$11+('[7]3. Услуги по передаче'!$E$11*1000)+('[7]4. СН (Установленные)'!$E$12*1000)+'[7]5. Плата за УРП'!$D$6</f>
        <v>4271.1520002339912</v>
      </c>
      <c r="U30" s="25">
        <f>SUMIFS('[7]1. Отчет АТС'!$F:$F,'[7]1. Отчет АТС'!$A:$A,$A30,'[7]1. Отчет АТС'!$B:$B,19)+'[7]2. Иные услуги'!$D$11+('[7]3. Услуги по передаче'!$E$11*1000)+('[7]4. СН (Установленные)'!$E$12*1000)+'[7]5. Плата за УРП'!$D$6</f>
        <v>4251.6120002339903</v>
      </c>
      <c r="V30" s="25">
        <f>SUMIFS('[7]1. Отчет АТС'!$F:$F,'[7]1. Отчет АТС'!$A:$A,$A30,'[7]1. Отчет АТС'!$B:$B,20)+'[7]2. Иные услуги'!$D$11+('[7]3. Услуги по передаче'!$E$11*1000)+('[7]4. СН (Установленные)'!$E$12*1000)+'[7]5. Плата за УРП'!$D$6</f>
        <v>4246.8720002339905</v>
      </c>
      <c r="W30" s="25">
        <f>SUMIFS('[7]1. Отчет АТС'!$F:$F,'[7]1. Отчет АТС'!$A:$A,$A30,'[7]1. Отчет АТС'!$B:$B,21)+'[7]2. Иные услуги'!$D$11+('[7]3. Услуги по передаче'!$E$11*1000)+('[7]4. СН (Установленные)'!$E$12*1000)+'[7]5. Плата за УРП'!$D$6</f>
        <v>4229.3320002339906</v>
      </c>
      <c r="X30" s="25">
        <f>SUMIFS('[7]1. Отчет АТС'!$F:$F,'[7]1. Отчет АТС'!$A:$A,$A30,'[7]1. Отчет АТС'!$B:$B,22)+'[7]2. Иные услуги'!$D$11+('[7]3. Услуги по передаче'!$E$11*1000)+('[7]4. СН (Установленные)'!$E$12*1000)+'[7]5. Плата за УРП'!$D$6</f>
        <v>3792.662000233991</v>
      </c>
      <c r="Y30" s="25">
        <f>SUMIFS('[7]1. Отчет АТС'!$F:$F,'[7]1. Отчет АТС'!$A:$A,$A30,'[7]1. Отчет АТС'!$B:$B,23)+'[7]2. Иные услуги'!$D$11+('[7]3. Услуги по передаче'!$E$11*1000)+('[7]4. СН (Установленные)'!$E$12*1000)+'[7]5. Плата за УРП'!$D$6</f>
        <v>3447.5220002339911</v>
      </c>
    </row>
    <row r="31" spans="1:25">
      <c r="A31" s="24">
        <v>45525</v>
      </c>
      <c r="B31" s="25">
        <f>SUMIFS('[7]1. Отчет АТС'!$F:$F,'[7]1. Отчет АТС'!$A:$A,$A31,'[7]1. Отчет АТС'!$B:$B,0)+'[7]2. Иные услуги'!$D$11+('[7]3. Услуги по передаче'!$E$11*1000)+('[7]4. СН (Установленные)'!$E$12*1000)+'[7]5. Плата за УРП'!$D$6</f>
        <v>3225.5520002339908</v>
      </c>
      <c r="C31" s="25">
        <f>SUMIFS('[7]1. Отчет АТС'!$F:$F,'[7]1. Отчет АТС'!$A:$A,$A31,'[7]1. Отчет АТС'!$B:$B,1)+'[7]2. Иные услуги'!$D$11+('[7]3. Услуги по передаче'!$E$11*1000)+('[7]4. СН (Установленные)'!$E$12*1000)+'[7]5. Плата за УРП'!$D$6</f>
        <v>3076.2120002339907</v>
      </c>
      <c r="D31" s="25">
        <f>SUMIFS('[7]1. Отчет АТС'!$F:$F,'[7]1. Отчет АТС'!$A:$A,$A31,'[7]1. Отчет АТС'!$B:$B,2)+'[7]2. Иные услуги'!$D$11+('[7]3. Услуги по передаче'!$E$11*1000)+('[7]4. СН (Установленные)'!$E$12*1000)+'[7]5. Плата за УРП'!$D$6</f>
        <v>2880.5620002339911</v>
      </c>
      <c r="E31" s="25">
        <f>SUMIFS('[7]1. Отчет АТС'!$F:$F,'[7]1. Отчет АТС'!$A:$A,$A31,'[7]1. Отчет АТС'!$B:$B,3)+'[7]2. Иные услуги'!$D$11+('[7]3. Услуги по передаче'!$E$11*1000)+('[7]4. СН (Установленные)'!$E$12*1000)+'[7]5. Плата за УРП'!$D$6</f>
        <v>2259.602000233991</v>
      </c>
      <c r="F31" s="25">
        <f>SUMIFS('[7]1. Отчет АТС'!$F:$F,'[7]1. Отчет АТС'!$A:$A,$A31,'[7]1. Отчет АТС'!$B:$B,4)+'[7]2. Иные услуги'!$D$11+('[7]3. Услуги по передаче'!$E$11*1000)+('[7]4. СН (Установленные)'!$E$12*1000)+'[7]5. Плата за УРП'!$D$6</f>
        <v>2353.6920002339912</v>
      </c>
      <c r="G31" s="25">
        <f>SUMIFS('[7]1. Отчет АТС'!$F:$F,'[7]1. Отчет АТС'!$A:$A,$A31,'[7]1. Отчет АТС'!$B:$B,5)+'[7]2. Иные услуги'!$D$11+('[7]3. Услуги по передаче'!$E$11*1000)+('[7]4. СН (Установленные)'!$E$12*1000)+'[7]5. Плата за УРП'!$D$6</f>
        <v>2173.2720002339911</v>
      </c>
      <c r="H31" s="25">
        <f>SUMIFS('[7]1. Отчет АТС'!$F:$F,'[7]1. Отчет АТС'!$A:$A,$A31,'[7]1. Отчет АТС'!$B:$B,6)+'[7]2. Иные услуги'!$D$11+('[7]3. Услуги по передаче'!$E$11*1000)+('[7]4. СН (Установленные)'!$E$12*1000)+'[7]5. Плата за УРП'!$D$6</f>
        <v>3123.082000233991</v>
      </c>
      <c r="I31" s="25">
        <f>SUMIFS('[7]1. Отчет АТС'!$F:$F,'[7]1. Отчет АТС'!$A:$A,$A31,'[7]1. Отчет АТС'!$B:$B,7)+'[7]2. Иные услуги'!$D$11+('[7]3. Услуги по передаче'!$E$11*1000)+('[7]4. СН (Установленные)'!$E$12*1000)+'[7]5. Плата за УРП'!$D$6</f>
        <v>3348.8820002339908</v>
      </c>
      <c r="J31" s="25">
        <f>SUMIFS('[7]1. Отчет АТС'!$F:$F,'[7]1. Отчет АТС'!$A:$A,$A31,'[7]1. Отчет АТС'!$B:$B,8)+'[7]2. Иные услуги'!$D$11+('[7]3. Услуги по передаче'!$E$11*1000)+('[7]4. СН (Установленные)'!$E$12*1000)+'[7]5. Плата за УРП'!$D$6</f>
        <v>3696.872000233991</v>
      </c>
      <c r="K31" s="25">
        <f>SUMIFS('[7]1. Отчет АТС'!$F:$F,'[7]1. Отчет АТС'!$A:$A,$A31,'[7]1. Отчет АТС'!$B:$B,9)+'[7]2. Иные услуги'!$D$11+('[7]3. Услуги по передаче'!$E$11*1000)+('[7]4. СН (Установленные)'!$E$12*1000)+'[7]5. Плата за УРП'!$D$6</f>
        <v>4025.9520002339909</v>
      </c>
      <c r="L31" s="25">
        <f>SUMIFS('[7]1. Отчет АТС'!$F:$F,'[7]1. Отчет АТС'!$A:$A,$A31,'[7]1. Отчет АТС'!$B:$B,10)+'[7]2. Иные услуги'!$D$11+('[7]3. Услуги по передаче'!$E$11*1000)+('[7]4. СН (Установленные)'!$E$12*1000)+'[7]5. Плата за УРП'!$D$6</f>
        <v>4101.8620002339912</v>
      </c>
      <c r="M31" s="25">
        <f>SUMIFS('[7]1. Отчет АТС'!$F:$F,'[7]1. Отчет АТС'!$A:$A,$A31,'[7]1. Отчет АТС'!$B:$B,11)+'[7]2. Иные услуги'!$D$11+('[7]3. Услуги по передаче'!$E$11*1000)+('[7]4. СН (Установленные)'!$E$12*1000)+'[7]5. Плата за УРП'!$D$6</f>
        <v>4125.2220002339909</v>
      </c>
      <c r="N31" s="25">
        <f>SUMIFS('[7]1. Отчет АТС'!$F:$F,'[7]1. Отчет АТС'!$A:$A,$A31,'[7]1. Отчет АТС'!$B:$B,12)+'[7]2. Иные услуги'!$D$11+('[7]3. Услуги по передаче'!$E$11*1000)+('[7]4. СН (Установленные)'!$E$12*1000)+'[7]5. Плата за УРП'!$D$6</f>
        <v>3841.6320002339908</v>
      </c>
      <c r="O31" s="25">
        <f>SUMIFS('[7]1. Отчет АТС'!$F:$F,'[7]1. Отчет АТС'!$A:$A,$A31,'[7]1. Отчет АТС'!$B:$B,13)+'[7]2. Иные услуги'!$D$11+('[7]3. Услуги по передаче'!$E$11*1000)+('[7]4. СН (Установленные)'!$E$12*1000)+'[7]5. Плата за УРП'!$D$6</f>
        <v>4132.2320002339911</v>
      </c>
      <c r="P31" s="25">
        <f>SUMIFS('[7]1. Отчет АТС'!$F:$F,'[7]1. Отчет АТС'!$A:$A,$A31,'[7]1. Отчет АТС'!$B:$B,14)+'[7]2. Иные услуги'!$D$11+('[7]3. Услуги по передаче'!$E$11*1000)+('[7]4. СН (Установленные)'!$E$12*1000)+'[7]5. Плата за УРП'!$D$6</f>
        <v>4170.6620002339914</v>
      </c>
      <c r="Q31" s="25">
        <f>SUMIFS('[7]1. Отчет АТС'!$F:$F,'[7]1. Отчет АТС'!$A:$A,$A31,'[7]1. Отчет АТС'!$B:$B,15)+'[7]2. Иные услуги'!$D$11+('[7]3. Услуги по передаче'!$E$11*1000)+('[7]4. СН (Установленные)'!$E$12*1000)+'[7]5. Плата за УРП'!$D$6</f>
        <v>4187.8320002339906</v>
      </c>
      <c r="R31" s="25">
        <f>SUMIFS('[7]1. Отчет АТС'!$F:$F,'[7]1. Отчет АТС'!$A:$A,$A31,'[7]1. Отчет АТС'!$B:$B,16)+'[7]2. Иные услуги'!$D$11+('[7]3. Услуги по передаче'!$E$11*1000)+('[7]4. СН (Установленные)'!$E$12*1000)+'[7]5. Плата за УРП'!$D$6</f>
        <v>4179.2720002339911</v>
      </c>
      <c r="S31" s="25">
        <f>SUMIFS('[7]1. Отчет АТС'!$F:$F,'[7]1. Отчет АТС'!$A:$A,$A31,'[7]1. Отчет АТС'!$B:$B,17)+'[7]2. Иные услуги'!$D$11+('[7]3. Услуги по передаче'!$E$11*1000)+('[7]4. СН (Установленные)'!$E$12*1000)+'[7]5. Плата за УРП'!$D$6</f>
        <v>4152.2220002339909</v>
      </c>
      <c r="T31" s="25">
        <f>SUMIFS('[7]1. Отчет АТС'!$F:$F,'[7]1. Отчет АТС'!$A:$A,$A31,'[7]1. Отчет АТС'!$B:$B,18)+'[7]2. Иные услуги'!$D$11+('[7]3. Услуги по передаче'!$E$11*1000)+('[7]4. СН (Установленные)'!$E$12*1000)+'[7]5. Плата за УРП'!$D$6</f>
        <v>4111.6520002339912</v>
      </c>
      <c r="U31" s="25">
        <f>SUMIFS('[7]1. Отчет АТС'!$F:$F,'[7]1. Отчет АТС'!$A:$A,$A31,'[7]1. Отчет АТС'!$B:$B,19)+'[7]2. Иные услуги'!$D$11+('[7]3. Услуги по передаче'!$E$11*1000)+('[7]4. СН (Установленные)'!$E$12*1000)+'[7]5. Плата за УРП'!$D$6</f>
        <v>3981.1820002339909</v>
      </c>
      <c r="V31" s="25">
        <f>SUMIFS('[7]1. Отчет АТС'!$F:$F,'[7]1. Отчет АТС'!$A:$A,$A31,'[7]1. Отчет АТС'!$B:$B,20)+'[7]2. Иные услуги'!$D$11+('[7]3. Услуги по передаче'!$E$11*1000)+('[7]4. СН (Установленные)'!$E$12*1000)+'[7]5. Плата за УРП'!$D$6</f>
        <v>4212.4320002339909</v>
      </c>
      <c r="W31" s="25">
        <f>SUMIFS('[7]1. Отчет АТС'!$F:$F,'[7]1. Отчет АТС'!$A:$A,$A31,'[7]1. Отчет АТС'!$B:$B,21)+'[7]2. Иные услуги'!$D$11+('[7]3. Услуги по передаче'!$E$11*1000)+('[7]4. СН (Установленные)'!$E$12*1000)+'[7]5. Плата за УРП'!$D$6</f>
        <v>4196.2920002339906</v>
      </c>
      <c r="X31" s="25">
        <f>SUMIFS('[7]1. Отчет АТС'!$F:$F,'[7]1. Отчет АТС'!$A:$A,$A31,'[7]1. Отчет АТС'!$B:$B,22)+'[7]2. Иные услуги'!$D$11+('[7]3. Услуги по передаче'!$E$11*1000)+('[7]4. СН (Установленные)'!$E$12*1000)+'[7]5. Плата за УРП'!$D$6</f>
        <v>3853.1820002339909</v>
      </c>
      <c r="Y31" s="25">
        <f>SUMIFS('[7]1. Отчет АТС'!$F:$F,'[7]1. Отчет АТС'!$A:$A,$A31,'[7]1. Отчет АТС'!$B:$B,23)+'[7]2. Иные услуги'!$D$11+('[7]3. Услуги по передаче'!$E$11*1000)+('[7]4. СН (Установленные)'!$E$12*1000)+'[7]5. Плата за УРП'!$D$6</f>
        <v>3456.1520002339912</v>
      </c>
    </row>
    <row r="32" spans="1:25">
      <c r="A32" s="24">
        <v>45526</v>
      </c>
      <c r="B32" s="25">
        <f>SUMIFS('[7]1. Отчет АТС'!$F:$F,'[7]1. Отчет АТС'!$A:$A,$A32,'[7]1. Отчет АТС'!$B:$B,0)+'[7]2. Иные услуги'!$D$11+('[7]3. Услуги по передаче'!$E$11*1000)+('[7]4. СН (Установленные)'!$E$12*1000)+'[7]5. Плата за УРП'!$D$6</f>
        <v>3371.4220002339907</v>
      </c>
      <c r="C32" s="25">
        <f>SUMIFS('[7]1. Отчет АТС'!$F:$F,'[7]1. Отчет АТС'!$A:$A,$A32,'[7]1. Отчет АТС'!$B:$B,1)+'[7]2. Иные услуги'!$D$11+('[7]3. Услуги по передаче'!$E$11*1000)+('[7]4. СН (Установленные)'!$E$12*1000)+'[7]5. Плата за УРП'!$D$6</f>
        <v>3308.1520002339912</v>
      </c>
      <c r="D32" s="25">
        <f>SUMIFS('[7]1. Отчет АТС'!$F:$F,'[7]1. Отчет АТС'!$A:$A,$A32,'[7]1. Отчет АТС'!$B:$B,2)+'[7]2. Иные услуги'!$D$11+('[7]3. Услуги по передаче'!$E$11*1000)+('[7]4. СН (Установленные)'!$E$12*1000)+'[7]5. Плата за УРП'!$D$6</f>
        <v>3183.0020002339911</v>
      </c>
      <c r="E32" s="25">
        <f>SUMIFS('[7]1. Отчет АТС'!$F:$F,'[7]1. Отчет АТС'!$A:$A,$A32,'[7]1. Отчет АТС'!$B:$B,3)+'[7]2. Иные услуги'!$D$11+('[7]3. Услуги по передаче'!$E$11*1000)+('[7]4. СН (Установленные)'!$E$12*1000)+'[7]5. Плата за УРП'!$D$6</f>
        <v>3082.142000233991</v>
      </c>
      <c r="F32" s="25">
        <f>SUMIFS('[7]1. Отчет АТС'!$F:$F,'[7]1. Отчет АТС'!$A:$A,$A32,'[7]1. Отчет АТС'!$B:$B,4)+'[7]2. Иные услуги'!$D$11+('[7]3. Услуги по передаче'!$E$11*1000)+('[7]4. СН (Установленные)'!$E$12*1000)+'[7]5. Плата за УРП'!$D$6</f>
        <v>3087.6320002339908</v>
      </c>
      <c r="G32" s="25">
        <f>SUMIFS('[7]1. Отчет АТС'!$F:$F,'[7]1. Отчет АТС'!$A:$A,$A32,'[7]1. Отчет АТС'!$B:$B,5)+'[7]2. Иные услуги'!$D$11+('[7]3. Услуги по передаче'!$E$11*1000)+('[7]4. СН (Установленные)'!$E$12*1000)+'[7]5. Плата за УРП'!$D$6</f>
        <v>3176.3420002339908</v>
      </c>
      <c r="H32" s="25">
        <f>SUMIFS('[7]1. Отчет АТС'!$F:$F,'[7]1. Отчет АТС'!$A:$A,$A32,'[7]1. Отчет АТС'!$B:$B,6)+'[7]2. Иные услуги'!$D$11+('[7]3. Услуги по передаче'!$E$11*1000)+('[7]4. СН (Установленные)'!$E$12*1000)+'[7]5. Плата за УРП'!$D$6</f>
        <v>3173.0220002339911</v>
      </c>
      <c r="I32" s="25">
        <f>SUMIFS('[7]1. Отчет АТС'!$F:$F,'[7]1. Отчет АТС'!$A:$A,$A32,'[7]1. Отчет АТС'!$B:$B,7)+'[7]2. Иные услуги'!$D$11+('[7]3. Услуги по передаче'!$E$11*1000)+('[7]4. СН (Установленные)'!$E$12*1000)+'[7]5. Плата за УРП'!$D$6</f>
        <v>3417.1320002339908</v>
      </c>
      <c r="J32" s="25">
        <f>SUMIFS('[7]1. Отчет АТС'!$F:$F,'[7]1. Отчет АТС'!$A:$A,$A32,'[7]1. Отчет АТС'!$B:$B,8)+'[7]2. Иные услуги'!$D$11+('[7]3. Услуги по передаче'!$E$11*1000)+('[7]4. СН (Установленные)'!$E$12*1000)+'[7]5. Плата за УРП'!$D$6</f>
        <v>3980.082000233991</v>
      </c>
      <c r="K32" s="25">
        <f>SUMIFS('[7]1. Отчет АТС'!$F:$F,'[7]1. Отчет АТС'!$A:$A,$A32,'[7]1. Отчет АТС'!$B:$B,9)+'[7]2. Иные услуги'!$D$11+('[7]3. Услуги по передаче'!$E$11*1000)+('[7]4. СН (Установленные)'!$E$12*1000)+'[7]5. Плата за УРП'!$D$6</f>
        <v>4222.1720002339907</v>
      </c>
      <c r="L32" s="25">
        <f>SUMIFS('[7]1. Отчет АТС'!$F:$F,'[7]1. Отчет АТС'!$A:$A,$A32,'[7]1. Отчет АТС'!$B:$B,10)+'[7]2. Иные услуги'!$D$11+('[7]3. Услуги по передаче'!$E$11*1000)+('[7]4. СН (Установленные)'!$E$12*1000)+'[7]5. Плата за УРП'!$D$6</f>
        <v>4243.4220002339907</v>
      </c>
      <c r="M32" s="25">
        <f>SUMIFS('[7]1. Отчет АТС'!$F:$F,'[7]1. Отчет АТС'!$A:$A,$A32,'[7]1. Отчет АТС'!$B:$B,11)+'[7]2. Иные услуги'!$D$11+('[7]3. Услуги по передаче'!$E$11*1000)+('[7]4. СН (Установленные)'!$E$12*1000)+'[7]5. Плата за УРП'!$D$6</f>
        <v>4243.3020002339908</v>
      </c>
      <c r="N32" s="25">
        <f>SUMIFS('[7]1. Отчет АТС'!$F:$F,'[7]1. Отчет АТС'!$A:$A,$A32,'[7]1. Отчет АТС'!$B:$B,12)+'[7]2. Иные услуги'!$D$11+('[7]3. Услуги по передаче'!$E$11*1000)+('[7]4. СН (Установленные)'!$E$12*1000)+'[7]5. Плата за УРП'!$D$6</f>
        <v>4247.5320002339904</v>
      </c>
      <c r="O32" s="25">
        <f>SUMIFS('[7]1. Отчет АТС'!$F:$F,'[7]1. Отчет АТС'!$A:$A,$A32,'[7]1. Отчет АТС'!$B:$B,13)+'[7]2. Иные услуги'!$D$11+('[7]3. Услуги по передаче'!$E$11*1000)+('[7]4. СН (Установленные)'!$E$12*1000)+'[7]5. Плата за УРП'!$D$6</f>
        <v>4245.4720002339909</v>
      </c>
      <c r="P32" s="25">
        <f>SUMIFS('[7]1. Отчет АТС'!$F:$F,'[7]1. Отчет АТС'!$A:$A,$A32,'[7]1. Отчет АТС'!$B:$B,14)+'[7]2. Иные услуги'!$D$11+('[7]3. Услуги по передаче'!$E$11*1000)+('[7]4. СН (Установленные)'!$E$12*1000)+'[7]5. Плата за УРП'!$D$6</f>
        <v>4255.8420002339908</v>
      </c>
      <c r="Q32" s="25">
        <f>SUMIFS('[7]1. Отчет АТС'!$F:$F,'[7]1. Отчет АТС'!$A:$A,$A32,'[7]1. Отчет АТС'!$B:$B,15)+'[7]2. Иные услуги'!$D$11+('[7]3. Услуги по передаче'!$E$11*1000)+('[7]4. СН (Установленные)'!$E$12*1000)+'[7]5. Плата за УРП'!$D$6</f>
        <v>4258.5220002339902</v>
      </c>
      <c r="R32" s="25">
        <f>SUMIFS('[7]1. Отчет АТС'!$F:$F,'[7]1. Отчет АТС'!$A:$A,$A32,'[7]1. Отчет АТС'!$B:$B,16)+'[7]2. Иные услуги'!$D$11+('[7]3. Услуги по передаче'!$E$11*1000)+('[7]4. СН (Установленные)'!$E$12*1000)+'[7]5. Плата за УРП'!$D$6</f>
        <v>4262.4720002339909</v>
      </c>
      <c r="S32" s="25">
        <f>SUMIFS('[7]1. Отчет АТС'!$F:$F,'[7]1. Отчет АТС'!$A:$A,$A32,'[7]1. Отчет АТС'!$B:$B,17)+'[7]2. Иные услуги'!$D$11+('[7]3. Услуги по передаче'!$E$11*1000)+('[7]4. СН (Установленные)'!$E$12*1000)+'[7]5. Плата за УРП'!$D$6</f>
        <v>4262.0320002339904</v>
      </c>
      <c r="T32" s="25">
        <f>SUMIFS('[7]1. Отчет АТС'!$F:$F,'[7]1. Отчет АТС'!$A:$A,$A32,'[7]1. Отчет АТС'!$B:$B,18)+'[7]2. Иные услуги'!$D$11+('[7]3. Услуги по передаче'!$E$11*1000)+('[7]4. СН (Установленные)'!$E$12*1000)+'[7]5. Плата за УРП'!$D$6</f>
        <v>4254.2820002339904</v>
      </c>
      <c r="U32" s="25">
        <f>SUMIFS('[7]1. Отчет АТС'!$F:$F,'[7]1. Отчет АТС'!$A:$A,$A32,'[7]1. Отчет АТС'!$B:$B,19)+'[7]2. Иные услуги'!$D$11+('[7]3. Услуги по передаче'!$E$11*1000)+('[7]4. СН (Установленные)'!$E$12*1000)+'[7]5. Плата за УРП'!$D$6</f>
        <v>4244.7920002339906</v>
      </c>
      <c r="V32" s="25">
        <f>SUMIFS('[7]1. Отчет АТС'!$F:$F,'[7]1. Отчет АТС'!$A:$A,$A32,'[7]1. Отчет АТС'!$B:$B,20)+'[7]2. Иные услуги'!$D$11+('[7]3. Услуги по передаче'!$E$11*1000)+('[7]4. СН (Установленные)'!$E$12*1000)+'[7]5. Плата за УРП'!$D$6</f>
        <v>4262.0520002339908</v>
      </c>
      <c r="W32" s="25">
        <f>SUMIFS('[7]1. Отчет АТС'!$F:$F,'[7]1. Отчет АТС'!$A:$A,$A32,'[7]1. Отчет АТС'!$B:$B,21)+'[7]2. Иные услуги'!$D$11+('[7]3. Услуги по передаче'!$E$11*1000)+('[7]4. СН (Установленные)'!$E$12*1000)+'[7]5. Плата за УРП'!$D$6</f>
        <v>4283.2820002339904</v>
      </c>
      <c r="X32" s="25">
        <f>SUMIFS('[7]1. Отчет АТС'!$F:$F,'[7]1. Отчет АТС'!$A:$A,$A32,'[7]1. Отчет АТС'!$B:$B,22)+'[7]2. Иные услуги'!$D$11+('[7]3. Услуги по передаче'!$E$11*1000)+('[7]4. СН (Установленные)'!$E$12*1000)+'[7]5. Плата за УРП'!$D$6</f>
        <v>4209.0920002339908</v>
      </c>
      <c r="Y32" s="25">
        <f>SUMIFS('[7]1. Отчет АТС'!$F:$F,'[7]1. Отчет АТС'!$A:$A,$A32,'[7]1. Отчет АТС'!$B:$B,23)+'[7]2. Иные услуги'!$D$11+('[7]3. Услуги по передаче'!$E$11*1000)+('[7]4. СН (Установленные)'!$E$12*1000)+'[7]5. Плата за УРП'!$D$6</f>
        <v>3769.4520002339909</v>
      </c>
    </row>
    <row r="33" spans="1:25">
      <c r="A33" s="24">
        <v>45527</v>
      </c>
      <c r="B33" s="25">
        <f>SUMIFS('[7]1. Отчет АТС'!$F:$F,'[7]1. Отчет АТС'!$A:$A,$A33,'[7]1. Отчет АТС'!$B:$B,0)+'[7]2. Иные услуги'!$D$11+('[7]3. Услуги по передаче'!$E$11*1000)+('[7]4. СН (Установленные)'!$E$12*1000)+'[7]5. Плата за УРП'!$D$6</f>
        <v>3415.5320002339913</v>
      </c>
      <c r="C33" s="25">
        <f>SUMIFS('[7]1. Отчет АТС'!$F:$F,'[7]1. Отчет АТС'!$A:$A,$A33,'[7]1. Отчет АТС'!$B:$B,1)+'[7]2. Иные услуги'!$D$11+('[7]3. Услуги по передаче'!$E$11*1000)+('[7]4. СН (Установленные)'!$E$12*1000)+'[7]5. Плата за УРП'!$D$6</f>
        <v>3349.4220002339907</v>
      </c>
      <c r="D33" s="25">
        <f>SUMIFS('[7]1. Отчет АТС'!$F:$F,'[7]1. Отчет АТС'!$A:$A,$A33,'[7]1. Отчет АТС'!$B:$B,2)+'[7]2. Иные услуги'!$D$11+('[7]3. Услуги по передаче'!$E$11*1000)+('[7]4. СН (Установленные)'!$E$12*1000)+'[7]5. Плата за УРП'!$D$6</f>
        <v>3159.102000233991</v>
      </c>
      <c r="E33" s="25">
        <f>SUMIFS('[7]1. Отчет АТС'!$F:$F,'[7]1. Отчет АТС'!$A:$A,$A33,'[7]1. Отчет АТС'!$B:$B,3)+'[7]2. Иные услуги'!$D$11+('[7]3. Услуги по передаче'!$E$11*1000)+('[7]4. СН (Установленные)'!$E$12*1000)+'[7]5. Плата за УРП'!$D$6</f>
        <v>3011.9820002339911</v>
      </c>
      <c r="F33" s="25">
        <f>SUMIFS('[7]1. Отчет АТС'!$F:$F,'[7]1. Отчет АТС'!$A:$A,$A33,'[7]1. Отчет АТС'!$B:$B,4)+'[7]2. Иные услуги'!$D$11+('[7]3. Услуги по передаче'!$E$11*1000)+('[7]4. СН (Установленные)'!$E$12*1000)+'[7]5. Плата за УРП'!$D$6</f>
        <v>2968.9220002339907</v>
      </c>
      <c r="G33" s="25">
        <f>SUMIFS('[7]1. Отчет АТС'!$F:$F,'[7]1. Отчет АТС'!$A:$A,$A33,'[7]1. Отчет АТС'!$B:$B,5)+'[7]2. Иные услуги'!$D$11+('[7]3. Услуги по передаче'!$E$11*1000)+('[7]4. СН (Установленные)'!$E$12*1000)+'[7]5. Плата за УРП'!$D$6</f>
        <v>3080.162000233991</v>
      </c>
      <c r="H33" s="25">
        <f>SUMIFS('[7]1. Отчет АТС'!$F:$F,'[7]1. Отчет АТС'!$A:$A,$A33,'[7]1. Отчет АТС'!$B:$B,6)+'[7]2. Иные услуги'!$D$11+('[7]3. Услуги по передаче'!$E$11*1000)+('[7]4. СН (Установленные)'!$E$12*1000)+'[7]5. Плата за УРП'!$D$6</f>
        <v>3221.4620002339907</v>
      </c>
      <c r="I33" s="25">
        <f>SUMIFS('[7]1. Отчет АТС'!$F:$F,'[7]1. Отчет АТС'!$A:$A,$A33,'[7]1. Отчет АТС'!$B:$B,7)+'[7]2. Иные услуги'!$D$11+('[7]3. Услуги по передаче'!$E$11*1000)+('[7]4. СН (Установленные)'!$E$12*1000)+'[7]5. Плата за УРП'!$D$6</f>
        <v>3451.7420002339913</v>
      </c>
      <c r="J33" s="25">
        <f>SUMIFS('[7]1. Отчет АТС'!$F:$F,'[7]1. Отчет АТС'!$A:$A,$A33,'[7]1. Отчет АТС'!$B:$B,8)+'[7]2. Иные услуги'!$D$11+('[7]3. Услуги по передаче'!$E$11*1000)+('[7]4. СН (Установленные)'!$E$12*1000)+'[7]5. Плата за УРП'!$D$6</f>
        <v>3915.372000233991</v>
      </c>
      <c r="K33" s="25">
        <f>SUMIFS('[7]1. Отчет АТС'!$F:$F,'[7]1. Отчет АТС'!$A:$A,$A33,'[7]1. Отчет АТС'!$B:$B,9)+'[7]2. Иные услуги'!$D$11+('[7]3. Услуги по передаче'!$E$11*1000)+('[7]4. СН (Установленные)'!$E$12*1000)+'[7]5. Плата за УРП'!$D$6</f>
        <v>4243.0120002339909</v>
      </c>
      <c r="L33" s="25">
        <f>SUMIFS('[7]1. Отчет АТС'!$F:$F,'[7]1. Отчет АТС'!$A:$A,$A33,'[7]1. Отчет АТС'!$B:$B,10)+'[7]2. Иные услуги'!$D$11+('[7]3. Услуги по передаче'!$E$11*1000)+('[7]4. СН (Установленные)'!$E$12*1000)+'[7]5. Плата за УРП'!$D$6</f>
        <v>4270.0120002339909</v>
      </c>
      <c r="M33" s="25">
        <f>SUMIFS('[7]1. Отчет АТС'!$F:$F,'[7]1. Отчет АТС'!$A:$A,$A33,'[7]1. Отчет АТС'!$B:$B,11)+'[7]2. Иные услуги'!$D$11+('[7]3. Услуги по передаче'!$E$11*1000)+('[7]4. СН (Установленные)'!$E$12*1000)+'[7]5. Плата за УРП'!$D$6</f>
        <v>4256.142000233991</v>
      </c>
      <c r="N33" s="25">
        <f>SUMIFS('[7]1. Отчет АТС'!$F:$F,'[7]1. Отчет АТС'!$A:$A,$A33,'[7]1. Отчет АТС'!$B:$B,12)+'[7]2. Иные услуги'!$D$11+('[7]3. Услуги по передаче'!$E$11*1000)+('[7]4. СН (Установленные)'!$E$12*1000)+'[7]5. Плата за УРП'!$D$6</f>
        <v>4258.8420002339908</v>
      </c>
      <c r="O33" s="25">
        <f>SUMIFS('[7]1. Отчет АТС'!$F:$F,'[7]1. Отчет АТС'!$A:$A,$A33,'[7]1. Отчет АТС'!$B:$B,13)+'[7]2. Иные услуги'!$D$11+('[7]3. Услуги по передаче'!$E$11*1000)+('[7]4. СН (Установленные)'!$E$12*1000)+'[7]5. Плата за УРП'!$D$6</f>
        <v>4253.8420002339908</v>
      </c>
      <c r="P33" s="25">
        <f>SUMIFS('[7]1. Отчет АТС'!$F:$F,'[7]1. Отчет АТС'!$A:$A,$A33,'[7]1. Отчет АТС'!$B:$B,14)+'[7]2. Иные услуги'!$D$11+('[7]3. Услуги по передаче'!$E$11*1000)+('[7]4. СН (Установленные)'!$E$12*1000)+'[7]5. Плата за УРП'!$D$6</f>
        <v>4267.0820002339906</v>
      </c>
      <c r="Q33" s="25">
        <f>SUMIFS('[7]1. Отчет АТС'!$F:$F,'[7]1. Отчет АТС'!$A:$A,$A33,'[7]1. Отчет АТС'!$B:$B,15)+'[7]2. Иные услуги'!$D$11+('[7]3. Услуги по передаче'!$E$11*1000)+('[7]4. СН (Установленные)'!$E$12*1000)+'[7]5. Плата за УРП'!$D$6</f>
        <v>4265.2920002339906</v>
      </c>
      <c r="R33" s="25">
        <f>SUMIFS('[7]1. Отчет АТС'!$F:$F,'[7]1. Отчет АТС'!$A:$A,$A33,'[7]1. Отчет АТС'!$B:$B,16)+'[7]2. Иные услуги'!$D$11+('[7]3. Услуги по передаче'!$E$11*1000)+('[7]4. СН (Установленные)'!$E$12*1000)+'[7]5. Плата за УРП'!$D$6</f>
        <v>4260.3520002339901</v>
      </c>
      <c r="S33" s="25">
        <f>SUMIFS('[7]1. Отчет АТС'!$F:$F,'[7]1. Отчет АТС'!$A:$A,$A33,'[7]1. Отчет АТС'!$B:$B,17)+'[7]2. Иные услуги'!$D$11+('[7]3. Услуги по передаче'!$E$11*1000)+('[7]4. СН (Установленные)'!$E$12*1000)+'[7]5. Плата за УРП'!$D$6</f>
        <v>4255.9620002339907</v>
      </c>
      <c r="T33" s="25">
        <f>SUMIFS('[7]1. Отчет АТС'!$F:$F,'[7]1. Отчет АТС'!$A:$A,$A33,'[7]1. Отчет АТС'!$B:$B,18)+'[7]2. Иные услуги'!$D$11+('[7]3. Услуги по передаче'!$E$11*1000)+('[7]4. СН (Установленные)'!$E$12*1000)+'[7]5. Плата за УРП'!$D$6</f>
        <v>4256.0120002339909</v>
      </c>
      <c r="U33" s="25">
        <f>SUMIFS('[7]1. Отчет АТС'!$F:$F,'[7]1. Отчет АТС'!$A:$A,$A33,'[7]1. Отчет АТС'!$B:$B,19)+'[7]2. Иные услуги'!$D$11+('[7]3. Услуги по передаче'!$E$11*1000)+('[7]4. СН (Установленные)'!$E$12*1000)+'[7]5. Плата за УРП'!$D$6</f>
        <v>4246.5320002339904</v>
      </c>
      <c r="V33" s="25">
        <f>SUMIFS('[7]1. Отчет АТС'!$F:$F,'[7]1. Отчет АТС'!$A:$A,$A33,'[7]1. Отчет АТС'!$B:$B,20)+'[7]2. Иные услуги'!$D$11+('[7]3. Услуги по передаче'!$E$11*1000)+('[7]4. СН (Установленные)'!$E$12*1000)+'[7]5. Плата за УРП'!$D$6</f>
        <v>4257.4620002339907</v>
      </c>
      <c r="W33" s="25">
        <f>SUMIFS('[7]1. Отчет АТС'!$F:$F,'[7]1. Отчет АТС'!$A:$A,$A33,'[7]1. Отчет АТС'!$B:$B,21)+'[7]2. Иные услуги'!$D$11+('[7]3. Услуги по передаче'!$E$11*1000)+('[7]4. СН (Установленные)'!$E$12*1000)+'[7]5. Плата за УРП'!$D$6</f>
        <v>4268.5320002339904</v>
      </c>
      <c r="X33" s="25">
        <f>SUMIFS('[7]1. Отчет АТС'!$F:$F,'[7]1. Отчет АТС'!$A:$A,$A33,'[7]1. Отчет АТС'!$B:$B,22)+'[7]2. Иные услуги'!$D$11+('[7]3. Услуги по передаче'!$E$11*1000)+('[7]4. СН (Установленные)'!$E$12*1000)+'[7]5. Плата за УРП'!$D$6</f>
        <v>4226.1120002339903</v>
      </c>
      <c r="Y33" s="25">
        <f>SUMIFS('[7]1. Отчет АТС'!$F:$F,'[7]1. Отчет АТС'!$A:$A,$A33,'[7]1. Отчет АТС'!$B:$B,23)+'[7]2. Иные услуги'!$D$11+('[7]3. Услуги по передаче'!$E$11*1000)+('[7]4. СН (Установленные)'!$E$12*1000)+'[7]5. Плата за УРП'!$D$6</f>
        <v>3806.5020002339911</v>
      </c>
    </row>
    <row r="34" spans="1:25">
      <c r="A34" s="24">
        <v>45528</v>
      </c>
      <c r="B34" s="25">
        <f>SUMIFS('[7]1. Отчет АТС'!$F:$F,'[7]1. Отчет АТС'!$A:$A,$A34,'[7]1. Отчет АТС'!$B:$B,0)+'[7]2. Иные услуги'!$D$11+('[7]3. Услуги по передаче'!$E$11*1000)+('[7]4. СН (Установленные)'!$E$12*1000)+'[7]5. Плата за УРП'!$D$6</f>
        <v>3494.9320002339909</v>
      </c>
      <c r="C34" s="25">
        <f>SUMIFS('[7]1. Отчет АТС'!$F:$F,'[7]1. Отчет АТС'!$A:$A,$A34,'[7]1. Отчет АТС'!$B:$B,1)+'[7]2. Иные услуги'!$D$11+('[7]3. Услуги по передаче'!$E$11*1000)+('[7]4. СН (Установленные)'!$E$12*1000)+'[7]5. Плата за УРП'!$D$6</f>
        <v>3356.4720002339909</v>
      </c>
      <c r="D34" s="25">
        <f>SUMIFS('[7]1. Отчет АТС'!$F:$F,'[7]1. Отчет АТС'!$A:$A,$A34,'[7]1. Отчет АТС'!$B:$B,2)+'[7]2. Иные услуги'!$D$11+('[7]3. Услуги по передаче'!$E$11*1000)+('[7]4. СН (Установленные)'!$E$12*1000)+'[7]5. Плата за УРП'!$D$6</f>
        <v>3157.8620002339912</v>
      </c>
      <c r="E34" s="25">
        <f>SUMIFS('[7]1. Отчет АТС'!$F:$F,'[7]1. Отчет АТС'!$A:$A,$A34,'[7]1. Отчет АТС'!$B:$B,3)+'[7]2. Иные услуги'!$D$11+('[7]3. Услуги по передаче'!$E$11*1000)+('[7]4. СН (Установленные)'!$E$12*1000)+'[7]5. Плата за УРП'!$D$6</f>
        <v>3029.2020002339909</v>
      </c>
      <c r="F34" s="25">
        <f>SUMIFS('[7]1. Отчет АТС'!$F:$F,'[7]1. Отчет АТС'!$A:$A,$A34,'[7]1. Отчет АТС'!$B:$B,4)+'[7]2. Иные услуги'!$D$11+('[7]3. Услуги по передаче'!$E$11*1000)+('[7]4. СН (Установленные)'!$E$12*1000)+'[7]5. Плата за УРП'!$D$6</f>
        <v>3015.2520002339907</v>
      </c>
      <c r="G34" s="25">
        <f>SUMIFS('[7]1. Отчет АТС'!$F:$F,'[7]1. Отчет АТС'!$A:$A,$A34,'[7]1. Отчет АТС'!$B:$B,5)+'[7]2. Иные услуги'!$D$11+('[7]3. Услуги по передаче'!$E$11*1000)+('[7]4. СН (Установленные)'!$E$12*1000)+'[7]5. Плата за УРП'!$D$6</f>
        <v>3274.1120002339912</v>
      </c>
      <c r="H34" s="25">
        <f>SUMIFS('[7]1. Отчет АТС'!$F:$F,'[7]1. Отчет АТС'!$A:$A,$A34,'[7]1. Отчет АТС'!$B:$B,6)+'[7]2. Иные услуги'!$D$11+('[7]3. Услуги по передаче'!$E$11*1000)+('[7]4. СН (Установленные)'!$E$12*1000)+'[7]5. Плата за УРП'!$D$6</f>
        <v>3410.142000233991</v>
      </c>
      <c r="I34" s="25">
        <f>SUMIFS('[7]1. Отчет АТС'!$F:$F,'[7]1. Отчет АТС'!$A:$A,$A34,'[7]1. Отчет АТС'!$B:$B,7)+'[7]2. Иные услуги'!$D$11+('[7]3. Услуги по передаче'!$E$11*1000)+('[7]4. СН (Установленные)'!$E$12*1000)+'[7]5. Плата за УРП'!$D$6</f>
        <v>3729.3820002339908</v>
      </c>
      <c r="J34" s="25">
        <f>SUMIFS('[7]1. Отчет АТС'!$F:$F,'[7]1. Отчет АТС'!$A:$A,$A34,'[7]1. Отчет АТС'!$B:$B,8)+'[7]2. Иные услуги'!$D$11+('[7]3. Услуги по передаче'!$E$11*1000)+('[7]4. СН (Установленные)'!$E$12*1000)+'[7]5. Плата за УРП'!$D$6</f>
        <v>4264.9620002339907</v>
      </c>
      <c r="K34" s="25">
        <f>SUMIFS('[7]1. Отчет АТС'!$F:$F,'[7]1. Отчет АТС'!$A:$A,$A34,'[7]1. Отчет АТС'!$B:$B,9)+'[7]2. Иные услуги'!$D$11+('[7]3. Услуги по передаче'!$E$11*1000)+('[7]4. СН (Установленные)'!$E$12*1000)+'[7]5. Плата за УРП'!$D$6</f>
        <v>4309.5720002339913</v>
      </c>
      <c r="L34" s="25">
        <f>SUMIFS('[7]1. Отчет АТС'!$F:$F,'[7]1. Отчет АТС'!$A:$A,$A34,'[7]1. Отчет АТС'!$B:$B,10)+'[7]2. Иные услуги'!$D$11+('[7]3. Услуги по передаче'!$E$11*1000)+('[7]4. СН (Установленные)'!$E$12*1000)+'[7]5. Плата за УРП'!$D$6</f>
        <v>4312.0820002339906</v>
      </c>
      <c r="M34" s="25">
        <f>SUMIFS('[7]1. Отчет АТС'!$F:$F,'[7]1. Отчет АТС'!$A:$A,$A34,'[7]1. Отчет АТС'!$B:$B,11)+'[7]2. Иные услуги'!$D$11+('[7]3. Услуги по передаче'!$E$11*1000)+('[7]4. СН (Установленные)'!$E$12*1000)+'[7]5. Плата за УРП'!$D$6</f>
        <v>4305.8220002339913</v>
      </c>
      <c r="N34" s="25">
        <f>SUMIFS('[7]1. Отчет АТС'!$F:$F,'[7]1. Отчет АТС'!$A:$A,$A34,'[7]1. Отчет АТС'!$B:$B,12)+'[7]2. Иные услуги'!$D$11+('[7]3. Услуги по передаче'!$E$11*1000)+('[7]4. СН (Установленные)'!$E$12*1000)+'[7]5. Плата за УРП'!$D$6</f>
        <v>4304.6120002339903</v>
      </c>
      <c r="O34" s="25">
        <f>SUMIFS('[7]1. Отчет АТС'!$F:$F,'[7]1. Отчет АТС'!$A:$A,$A34,'[7]1. Отчет АТС'!$B:$B,13)+'[7]2. Иные услуги'!$D$11+('[7]3. Услуги по передаче'!$E$11*1000)+('[7]4. СН (Установленные)'!$E$12*1000)+'[7]5. Плата за УРП'!$D$6</f>
        <v>4351.0520002339908</v>
      </c>
      <c r="P34" s="25">
        <f>SUMIFS('[7]1. Отчет АТС'!$F:$F,'[7]1. Отчет АТС'!$A:$A,$A34,'[7]1. Отчет АТС'!$B:$B,14)+'[7]2. Иные услуги'!$D$11+('[7]3. Услуги по передаче'!$E$11*1000)+('[7]4. СН (Установленные)'!$E$12*1000)+'[7]5. Плата за УРП'!$D$6</f>
        <v>4370.1820002339909</v>
      </c>
      <c r="Q34" s="25">
        <f>SUMIFS('[7]1. Отчет АТС'!$F:$F,'[7]1. Отчет АТС'!$A:$A,$A34,'[7]1. Отчет АТС'!$B:$B,15)+'[7]2. Иные услуги'!$D$11+('[7]3. Услуги по передаче'!$E$11*1000)+('[7]4. СН (Установленные)'!$E$12*1000)+'[7]5. Плата за УРП'!$D$6</f>
        <v>4404.2420002339913</v>
      </c>
      <c r="R34" s="25">
        <f>SUMIFS('[7]1. Отчет АТС'!$F:$F,'[7]1. Отчет АТС'!$A:$A,$A34,'[7]1. Отчет АТС'!$B:$B,16)+'[7]2. Иные услуги'!$D$11+('[7]3. Услуги по передаче'!$E$11*1000)+('[7]4. СН (Установленные)'!$E$12*1000)+'[7]5. Плата за УРП'!$D$6</f>
        <v>4405.7720002339902</v>
      </c>
      <c r="S34" s="25">
        <f>SUMIFS('[7]1. Отчет АТС'!$F:$F,'[7]1. Отчет АТС'!$A:$A,$A34,'[7]1. Отчет АТС'!$B:$B,17)+'[7]2. Иные услуги'!$D$11+('[7]3. Услуги по передаче'!$E$11*1000)+('[7]4. СН (Установленные)'!$E$12*1000)+'[7]5. Плата за УРП'!$D$6</f>
        <v>4367.3720002339905</v>
      </c>
      <c r="T34" s="25">
        <f>SUMIFS('[7]1. Отчет АТС'!$F:$F,'[7]1. Отчет АТС'!$A:$A,$A34,'[7]1. Отчет АТС'!$B:$B,18)+'[7]2. Иные услуги'!$D$11+('[7]3. Услуги по передаче'!$E$11*1000)+('[7]4. СН (Установленные)'!$E$12*1000)+'[7]5. Плата за УРП'!$D$6</f>
        <v>4282.8020002339908</v>
      </c>
      <c r="U34" s="25">
        <f>SUMIFS('[7]1. Отчет АТС'!$F:$F,'[7]1. Отчет АТС'!$A:$A,$A34,'[7]1. Отчет АТС'!$B:$B,19)+'[7]2. Иные услуги'!$D$11+('[7]3. Услуги по передаче'!$E$11*1000)+('[7]4. СН (Установленные)'!$E$12*1000)+'[7]5. Плата за УРП'!$D$6</f>
        <v>4259.4320002339909</v>
      </c>
      <c r="V34" s="25">
        <f>SUMIFS('[7]1. Отчет АТС'!$F:$F,'[7]1. Отчет АТС'!$A:$A,$A34,'[7]1. Отчет АТС'!$B:$B,20)+'[7]2. Иные услуги'!$D$11+('[7]3. Услуги по передаче'!$E$11*1000)+('[7]4. СН (Установленные)'!$E$12*1000)+'[7]5. Плата за УРП'!$D$6</f>
        <v>4269.0120002339909</v>
      </c>
      <c r="W34" s="25">
        <f>SUMIFS('[7]1. Отчет АТС'!$F:$F,'[7]1. Отчет АТС'!$A:$A,$A34,'[7]1. Отчет АТС'!$B:$B,21)+'[7]2. Иные услуги'!$D$11+('[7]3. Услуги по передаче'!$E$11*1000)+('[7]4. СН (Установленные)'!$E$12*1000)+'[7]5. Плата за УРП'!$D$6</f>
        <v>4271.1720002339907</v>
      </c>
      <c r="X34" s="25">
        <f>SUMIFS('[7]1. Отчет АТС'!$F:$F,'[7]1. Отчет АТС'!$A:$A,$A34,'[7]1. Отчет АТС'!$B:$B,22)+'[7]2. Иные услуги'!$D$11+('[7]3. Услуги по передаче'!$E$11*1000)+('[7]4. СН (Установленные)'!$E$12*1000)+'[7]5. Плата за УРП'!$D$6</f>
        <v>4224.5520002339908</v>
      </c>
      <c r="Y34" s="25">
        <f>SUMIFS('[7]1. Отчет АТС'!$F:$F,'[7]1. Отчет АТС'!$A:$A,$A34,'[7]1. Отчет АТС'!$B:$B,23)+'[7]2. Иные услуги'!$D$11+('[7]3. Услуги по передаче'!$E$11*1000)+('[7]4. СН (Установленные)'!$E$12*1000)+'[7]5. Плата за УРП'!$D$6</f>
        <v>3687.4320002339909</v>
      </c>
    </row>
    <row r="35" spans="1:25">
      <c r="A35" s="24">
        <v>45529</v>
      </c>
      <c r="B35" s="25">
        <f>SUMIFS('[7]1. Отчет АТС'!$F:$F,'[7]1. Отчет АТС'!$A:$A,$A35,'[7]1. Отчет АТС'!$B:$B,0)+'[7]2. Иные услуги'!$D$11+('[7]3. Услуги по передаче'!$E$11*1000)+('[7]4. СН (Установленные)'!$E$12*1000)+'[7]5. Плата за УРП'!$D$6</f>
        <v>3391.0720002339913</v>
      </c>
      <c r="C35" s="25">
        <f>SUMIFS('[7]1. Отчет АТС'!$F:$F,'[7]1. Отчет АТС'!$A:$A,$A35,'[7]1. Отчет АТС'!$B:$B,1)+'[7]2. Иные услуги'!$D$11+('[7]3. Услуги по передаче'!$E$11*1000)+('[7]4. СН (Установленные)'!$E$12*1000)+'[7]5. Плата за УРП'!$D$6</f>
        <v>3200.5920002339908</v>
      </c>
      <c r="D35" s="25">
        <f>SUMIFS('[7]1. Отчет АТС'!$F:$F,'[7]1. Отчет АТС'!$A:$A,$A35,'[7]1. Отчет АТС'!$B:$B,2)+'[7]2. Иные услуги'!$D$11+('[7]3. Услуги по передаче'!$E$11*1000)+('[7]4. СН (Установленные)'!$E$12*1000)+'[7]5. Плата за УРП'!$D$6</f>
        <v>3018.8820002339908</v>
      </c>
      <c r="E35" s="25">
        <f>SUMIFS('[7]1. Отчет АТС'!$F:$F,'[7]1. Отчет АТС'!$A:$A,$A35,'[7]1. Отчет АТС'!$B:$B,3)+'[7]2. Иные услуги'!$D$11+('[7]3. Услуги по передаче'!$E$11*1000)+('[7]4. СН (Установленные)'!$E$12*1000)+'[7]5. Плата за УРП'!$D$6</f>
        <v>2171.1120002339912</v>
      </c>
      <c r="F35" s="25">
        <f>SUMIFS('[7]1. Отчет АТС'!$F:$F,'[7]1. Отчет АТС'!$A:$A,$A35,'[7]1. Отчет АТС'!$B:$B,4)+'[7]2. Иные услуги'!$D$11+('[7]3. Услуги по передаче'!$E$11*1000)+('[7]4. СН (Установленные)'!$E$12*1000)+'[7]5. Плата за УРП'!$D$6</f>
        <v>2170.9420002339912</v>
      </c>
      <c r="G35" s="25">
        <f>SUMIFS('[7]1. Отчет АТС'!$F:$F,'[7]1. Отчет АТС'!$A:$A,$A35,'[7]1. Отчет АТС'!$B:$B,5)+'[7]2. Иные услуги'!$D$11+('[7]3. Услуги по передаче'!$E$11*1000)+('[7]4. СН (Установленные)'!$E$12*1000)+'[7]5. Плата за УРП'!$D$6</f>
        <v>3147.6720002339907</v>
      </c>
      <c r="H35" s="25">
        <f>SUMIFS('[7]1. Отчет АТС'!$F:$F,'[7]1. Отчет АТС'!$A:$A,$A35,'[7]1. Отчет АТС'!$B:$B,6)+'[7]2. Иные услуги'!$D$11+('[7]3. Услуги по передаче'!$E$11*1000)+('[7]4. СН (Установленные)'!$E$12*1000)+'[7]5. Плата за УРП'!$D$6</f>
        <v>3338.872000233991</v>
      </c>
      <c r="I35" s="25">
        <f>SUMIFS('[7]1. Отчет АТС'!$F:$F,'[7]1. Отчет АТС'!$A:$A,$A35,'[7]1. Отчет АТС'!$B:$B,7)+'[7]2. Иные услуги'!$D$11+('[7]3. Услуги по передаче'!$E$11*1000)+('[7]4. СН (Установленные)'!$E$12*1000)+'[7]5. Плата за УРП'!$D$6</f>
        <v>3594.9320002339909</v>
      </c>
      <c r="J35" s="25">
        <f>SUMIFS('[7]1. Отчет АТС'!$F:$F,'[7]1. Отчет АТС'!$A:$A,$A35,'[7]1. Отчет АТС'!$B:$B,8)+'[7]2. Иные услуги'!$D$11+('[7]3. Услуги по передаче'!$E$11*1000)+('[7]4. СН (Установленные)'!$E$12*1000)+'[7]5. Плата за УРП'!$D$6</f>
        <v>4223.5220002339902</v>
      </c>
      <c r="K35" s="25">
        <f>SUMIFS('[7]1. Отчет АТС'!$F:$F,'[7]1. Отчет АТС'!$A:$A,$A35,'[7]1. Отчет АТС'!$B:$B,9)+'[7]2. Иные услуги'!$D$11+('[7]3. Услуги по передаче'!$E$11*1000)+('[7]4. СН (Установленные)'!$E$12*1000)+'[7]5. Плата за УРП'!$D$6</f>
        <v>4256.9720002339909</v>
      </c>
      <c r="L35" s="25">
        <f>SUMIFS('[7]1. Отчет АТС'!$F:$F,'[7]1. Отчет АТС'!$A:$A,$A35,'[7]1. Отчет АТС'!$B:$B,10)+'[7]2. Иные услуги'!$D$11+('[7]3. Услуги по передаче'!$E$11*1000)+('[7]4. СН (Установленные)'!$E$12*1000)+'[7]5. Плата за УРП'!$D$6</f>
        <v>4264.4120002339914</v>
      </c>
      <c r="M35" s="25">
        <f>SUMIFS('[7]1. Отчет АТС'!$F:$F,'[7]1. Отчет АТС'!$A:$A,$A35,'[7]1. Отчет АТС'!$B:$B,11)+'[7]2. Иные услуги'!$D$11+('[7]3. Услуги по передаче'!$E$11*1000)+('[7]4. СН (Установленные)'!$E$12*1000)+'[7]5. Плата за УРП'!$D$6</f>
        <v>4269.6820002339909</v>
      </c>
      <c r="N35" s="25">
        <f>SUMIFS('[7]1. Отчет АТС'!$F:$F,'[7]1. Отчет АТС'!$A:$A,$A35,'[7]1. Отчет АТС'!$B:$B,12)+'[7]2. Иные услуги'!$D$11+('[7]3. Услуги по передаче'!$E$11*1000)+('[7]4. СН (Установленные)'!$E$12*1000)+'[7]5. Плата за УРП'!$D$6</f>
        <v>4270.2020002339905</v>
      </c>
      <c r="O35" s="25">
        <f>SUMIFS('[7]1. Отчет АТС'!$F:$F,'[7]1. Отчет АТС'!$A:$A,$A35,'[7]1. Отчет АТС'!$B:$B,13)+'[7]2. Иные услуги'!$D$11+('[7]3. Услуги по передаче'!$E$11*1000)+('[7]4. СН (Установленные)'!$E$12*1000)+'[7]5. Плата за УРП'!$D$6</f>
        <v>4267.1120002339903</v>
      </c>
      <c r="P35" s="25">
        <f>SUMIFS('[7]1. Отчет АТС'!$F:$F,'[7]1. Отчет АТС'!$A:$A,$A35,'[7]1. Отчет АТС'!$B:$B,14)+'[7]2. Иные услуги'!$D$11+('[7]3. Услуги по передаче'!$E$11*1000)+('[7]4. СН (Установленные)'!$E$12*1000)+'[7]5. Плата за УРП'!$D$6</f>
        <v>4277.4020002339912</v>
      </c>
      <c r="Q35" s="25">
        <f>SUMIFS('[7]1. Отчет АТС'!$F:$F,'[7]1. Отчет АТС'!$A:$A,$A35,'[7]1. Отчет АТС'!$B:$B,15)+'[7]2. Иные услуги'!$D$11+('[7]3. Услуги по передаче'!$E$11*1000)+('[7]4. СН (Установленные)'!$E$12*1000)+'[7]5. Плата за УРП'!$D$6</f>
        <v>4268.5120002339909</v>
      </c>
      <c r="R35" s="25">
        <f>SUMIFS('[7]1. Отчет АТС'!$F:$F,'[7]1. Отчет АТС'!$A:$A,$A35,'[7]1. Отчет АТС'!$B:$B,16)+'[7]2. Иные услуги'!$D$11+('[7]3. Услуги по передаче'!$E$11*1000)+('[7]4. СН (Установленные)'!$E$12*1000)+'[7]5. Плата за УРП'!$D$6</f>
        <v>4269.1520002339912</v>
      </c>
      <c r="S35" s="25">
        <f>SUMIFS('[7]1. Отчет АТС'!$F:$F,'[7]1. Отчет АТС'!$A:$A,$A35,'[7]1. Отчет АТС'!$B:$B,17)+'[7]2. Иные услуги'!$D$11+('[7]3. Услуги по передаче'!$E$11*1000)+('[7]4. СН (Установленные)'!$E$12*1000)+'[7]5. Плата за УРП'!$D$6</f>
        <v>4254.5520002339908</v>
      </c>
      <c r="T35" s="25">
        <f>SUMIFS('[7]1. Отчет АТС'!$F:$F,'[7]1. Отчет АТС'!$A:$A,$A35,'[7]1. Отчет АТС'!$B:$B,18)+'[7]2. Иные услуги'!$D$11+('[7]3. Услуги по передаче'!$E$11*1000)+('[7]4. СН (Установленные)'!$E$12*1000)+'[7]5. Плата за УРП'!$D$6</f>
        <v>4244.9520002339905</v>
      </c>
      <c r="U35" s="25">
        <f>SUMIFS('[7]1. Отчет АТС'!$F:$F,'[7]1. Отчет АТС'!$A:$A,$A35,'[7]1. Отчет АТС'!$B:$B,19)+'[7]2. Иные услуги'!$D$11+('[7]3. Услуги по передаче'!$E$11*1000)+('[7]4. СН (Установленные)'!$E$12*1000)+'[7]5. Плата за УРП'!$D$6</f>
        <v>4226.892000233991</v>
      </c>
      <c r="V35" s="25">
        <f>SUMIFS('[7]1. Отчет АТС'!$F:$F,'[7]1. Отчет АТС'!$A:$A,$A35,'[7]1. Отчет АТС'!$B:$B,20)+'[7]2. Иные услуги'!$D$11+('[7]3. Услуги по передаче'!$E$11*1000)+('[7]4. СН (Установленные)'!$E$12*1000)+'[7]5. Плата за УРП'!$D$6</f>
        <v>4236.6020002339901</v>
      </c>
      <c r="W35" s="25">
        <f>SUMIFS('[7]1. Отчет АТС'!$F:$F,'[7]1. Отчет АТС'!$A:$A,$A35,'[7]1. Отчет АТС'!$B:$B,21)+'[7]2. Иные услуги'!$D$11+('[7]3. Услуги по передаче'!$E$11*1000)+('[7]4. СН (Установленные)'!$E$12*1000)+'[7]5. Плата за УРП'!$D$6</f>
        <v>4243.4920002339913</v>
      </c>
      <c r="X35" s="25">
        <f>SUMIFS('[7]1. Отчет АТС'!$F:$F,'[7]1. Отчет АТС'!$A:$A,$A35,'[7]1. Отчет АТС'!$B:$B,22)+'[7]2. Иные услуги'!$D$11+('[7]3. Услуги по передаче'!$E$11*1000)+('[7]4. СН (Установленные)'!$E$12*1000)+'[7]5. Плата за УРП'!$D$6</f>
        <v>4070.5320002339913</v>
      </c>
      <c r="Y35" s="25">
        <f>SUMIFS('[7]1. Отчет АТС'!$F:$F,'[7]1. Отчет АТС'!$A:$A,$A35,'[7]1. Отчет АТС'!$B:$B,23)+'[7]2. Иные услуги'!$D$11+('[7]3. Услуги по передаче'!$E$11*1000)+('[7]4. СН (Установленные)'!$E$12*1000)+'[7]5. Плата за УРП'!$D$6</f>
        <v>3621.7420002339913</v>
      </c>
    </row>
    <row r="36" spans="1:25">
      <c r="A36" s="24">
        <v>45530</v>
      </c>
      <c r="B36" s="25">
        <f>SUMIFS('[7]1. Отчет АТС'!$F:$F,'[7]1. Отчет АТС'!$A:$A,$A36,'[7]1. Отчет АТС'!$B:$B,0)+'[7]2. Иные услуги'!$D$11+('[7]3. Услуги по передаче'!$E$11*1000)+('[7]4. СН (Установленные)'!$E$12*1000)+'[7]5. Плата за УРП'!$D$6</f>
        <v>3428.2920002339911</v>
      </c>
      <c r="C36" s="25">
        <f>SUMIFS('[7]1. Отчет АТС'!$F:$F,'[7]1. Отчет АТС'!$A:$A,$A36,'[7]1. Отчет АТС'!$B:$B,1)+'[7]2. Иные услуги'!$D$11+('[7]3. Услуги по передаче'!$E$11*1000)+('[7]4. СН (Установленные)'!$E$12*1000)+'[7]5. Плата за УРП'!$D$6</f>
        <v>3198.2020002339909</v>
      </c>
      <c r="D36" s="25">
        <f>SUMIFS('[7]1. Отчет АТС'!$F:$F,'[7]1. Отчет АТС'!$A:$A,$A36,'[7]1. Отчет АТС'!$B:$B,2)+'[7]2. Иные услуги'!$D$11+('[7]3. Услуги по передаче'!$E$11*1000)+('[7]4. СН (Установленные)'!$E$12*1000)+'[7]5. Плата за УРП'!$D$6</f>
        <v>3070.5620002339911</v>
      </c>
      <c r="E36" s="25">
        <f>SUMIFS('[7]1. Отчет АТС'!$F:$F,'[7]1. Отчет АТС'!$A:$A,$A36,'[7]1. Отчет АТС'!$B:$B,3)+'[7]2. Иные услуги'!$D$11+('[7]3. Услуги по передаче'!$E$11*1000)+('[7]4. СН (Установленные)'!$E$12*1000)+'[7]5. Плата за УРП'!$D$6</f>
        <v>2995.8020002339908</v>
      </c>
      <c r="F36" s="25">
        <f>SUMIFS('[7]1. Отчет АТС'!$F:$F,'[7]1. Отчет АТС'!$A:$A,$A36,'[7]1. Отчет АТС'!$B:$B,4)+'[7]2. Иные услуги'!$D$11+('[7]3. Услуги по передаче'!$E$11*1000)+('[7]4. СН (Установленные)'!$E$12*1000)+'[7]5. Плата за УРП'!$D$6</f>
        <v>2794.142000233991</v>
      </c>
      <c r="G36" s="25">
        <f>SUMIFS('[7]1. Отчет АТС'!$F:$F,'[7]1. Отчет АТС'!$A:$A,$A36,'[7]1. Отчет АТС'!$B:$B,5)+'[7]2. Иные услуги'!$D$11+('[7]3. Услуги по передаче'!$E$11*1000)+('[7]4. СН (Установленные)'!$E$12*1000)+'[7]5. Плата за УРП'!$D$6</f>
        <v>3231.7520002339911</v>
      </c>
      <c r="H36" s="25">
        <f>SUMIFS('[7]1. Отчет АТС'!$F:$F,'[7]1. Отчет АТС'!$A:$A,$A36,'[7]1. Отчет АТС'!$B:$B,6)+'[7]2. Иные услуги'!$D$11+('[7]3. Услуги по передаче'!$E$11*1000)+('[7]4. СН (Установленные)'!$E$12*1000)+'[7]5. Плата за УРП'!$D$6</f>
        <v>3423.892000233991</v>
      </c>
      <c r="I36" s="25">
        <f>SUMIFS('[7]1. Отчет АТС'!$F:$F,'[7]1. Отчет АТС'!$A:$A,$A36,'[7]1. Отчет АТС'!$B:$B,7)+'[7]2. Иные услуги'!$D$11+('[7]3. Услуги по передаче'!$E$11*1000)+('[7]4. СН (Установленные)'!$E$12*1000)+'[7]5. Плата за УРП'!$D$6</f>
        <v>3686.5420002339911</v>
      </c>
      <c r="J36" s="25">
        <f>SUMIFS('[7]1. Отчет АТС'!$F:$F,'[7]1. Отчет АТС'!$A:$A,$A36,'[7]1. Отчет АТС'!$B:$B,8)+'[7]2. Иные услуги'!$D$11+('[7]3. Услуги по передаче'!$E$11*1000)+('[7]4. СН (Установленные)'!$E$12*1000)+'[7]5. Плата за УРП'!$D$6</f>
        <v>4224.1320002339908</v>
      </c>
      <c r="K36" s="25">
        <f>SUMIFS('[7]1. Отчет АТС'!$F:$F,'[7]1. Отчет АТС'!$A:$A,$A36,'[7]1. Отчет АТС'!$B:$B,9)+'[7]2. Иные услуги'!$D$11+('[7]3. Услуги по передаче'!$E$11*1000)+('[7]4. СН (Установленные)'!$E$12*1000)+'[7]5. Плата за УРП'!$D$6</f>
        <v>4265.1720002339907</v>
      </c>
      <c r="L36" s="25">
        <f>SUMIFS('[7]1. Отчет АТС'!$F:$F,'[7]1. Отчет АТС'!$A:$A,$A36,'[7]1. Отчет АТС'!$B:$B,10)+'[7]2. Иные услуги'!$D$11+('[7]3. Услуги по передаче'!$E$11*1000)+('[7]4. СН (Установленные)'!$E$12*1000)+'[7]5. Плата за УРП'!$D$6</f>
        <v>4270.1220002339905</v>
      </c>
      <c r="M36" s="25">
        <f>SUMIFS('[7]1. Отчет АТС'!$F:$F,'[7]1. Отчет АТС'!$A:$A,$A36,'[7]1. Отчет АТС'!$B:$B,11)+'[7]2. Иные услуги'!$D$11+('[7]3. Услуги по передаче'!$E$11*1000)+('[7]4. СН (Установленные)'!$E$12*1000)+'[7]5. Плата за УРП'!$D$6</f>
        <v>4261.392000233991</v>
      </c>
      <c r="N36" s="25">
        <f>SUMIFS('[7]1. Отчет АТС'!$F:$F,'[7]1. Отчет АТС'!$A:$A,$A36,'[7]1. Отчет АТС'!$B:$B,12)+'[7]2. Иные услуги'!$D$11+('[7]3. Услуги по передаче'!$E$11*1000)+('[7]4. СН (Установленные)'!$E$12*1000)+'[7]5. Плата за УРП'!$D$6</f>
        <v>4257.7820002339904</v>
      </c>
      <c r="O36" s="25">
        <f>SUMIFS('[7]1. Отчет АТС'!$F:$F,'[7]1. Отчет АТС'!$A:$A,$A36,'[7]1. Отчет АТС'!$B:$B,13)+'[7]2. Иные услуги'!$D$11+('[7]3. Услуги по передаче'!$E$11*1000)+('[7]4. СН (Установленные)'!$E$12*1000)+'[7]5. Плата за УРП'!$D$6</f>
        <v>4250.1620002339914</v>
      </c>
      <c r="P36" s="25">
        <f>SUMIFS('[7]1. Отчет АТС'!$F:$F,'[7]1. Отчет АТС'!$A:$A,$A36,'[7]1. Отчет АТС'!$B:$B,14)+'[7]2. Иные услуги'!$D$11+('[7]3. Услуги по передаче'!$E$11*1000)+('[7]4. СН (Установленные)'!$E$12*1000)+'[7]5. Плата за УРП'!$D$6</f>
        <v>4266.3020002339908</v>
      </c>
      <c r="Q36" s="25">
        <f>SUMIFS('[7]1. Отчет АТС'!$F:$F,'[7]1. Отчет АТС'!$A:$A,$A36,'[7]1. Отчет АТС'!$B:$B,15)+'[7]2. Иные услуги'!$D$11+('[7]3. Услуги по передаче'!$E$11*1000)+('[7]4. СН (Установленные)'!$E$12*1000)+'[7]5. Плата за УРП'!$D$6</f>
        <v>4257.5620002339911</v>
      </c>
      <c r="R36" s="25">
        <f>SUMIFS('[7]1. Отчет АТС'!$F:$F,'[7]1. Отчет АТС'!$A:$A,$A36,'[7]1. Отчет АТС'!$B:$B,16)+'[7]2. Иные услуги'!$D$11+('[7]3. Услуги по передаче'!$E$11*1000)+('[7]4. СН (Установленные)'!$E$12*1000)+'[7]5. Плата за УРП'!$D$6</f>
        <v>4258.2420002339913</v>
      </c>
      <c r="S36" s="25">
        <f>SUMIFS('[7]1. Отчет АТС'!$F:$F,'[7]1. Отчет АТС'!$A:$A,$A36,'[7]1. Отчет АТС'!$B:$B,17)+'[7]2. Иные услуги'!$D$11+('[7]3. Услуги по передаче'!$E$11*1000)+('[7]4. СН (Установленные)'!$E$12*1000)+'[7]5. Плата за УРП'!$D$6</f>
        <v>4262.6020002339901</v>
      </c>
      <c r="T36" s="25">
        <f>SUMIFS('[7]1. Отчет АТС'!$F:$F,'[7]1. Отчет АТС'!$A:$A,$A36,'[7]1. Отчет АТС'!$B:$B,18)+'[7]2. Иные услуги'!$D$11+('[7]3. Услуги по передаче'!$E$11*1000)+('[7]4. СН (Установленные)'!$E$12*1000)+'[7]5. Плата за УРП'!$D$6</f>
        <v>4261.0420002339906</v>
      </c>
      <c r="U36" s="25">
        <f>SUMIFS('[7]1. Отчет АТС'!$F:$F,'[7]1. Отчет АТС'!$A:$A,$A36,'[7]1. Отчет АТС'!$B:$B,19)+'[7]2. Иные услуги'!$D$11+('[7]3. Услуги по передаче'!$E$11*1000)+('[7]4. СН (Установленные)'!$E$12*1000)+'[7]5. Плата за УРП'!$D$6</f>
        <v>4249.7520002339907</v>
      </c>
      <c r="V36" s="25">
        <f>SUMIFS('[7]1. Отчет АТС'!$F:$F,'[7]1. Отчет АТС'!$A:$A,$A36,'[7]1. Отчет АТС'!$B:$B,20)+'[7]2. Иные услуги'!$D$11+('[7]3. Услуги по передаче'!$E$11*1000)+('[7]4. СН (Установленные)'!$E$12*1000)+'[7]5. Плата за УРП'!$D$6</f>
        <v>4253.0820002339906</v>
      </c>
      <c r="W36" s="25">
        <f>SUMIFS('[7]1. Отчет АТС'!$F:$F,'[7]1. Отчет АТС'!$A:$A,$A36,'[7]1. Отчет АТС'!$B:$B,21)+'[7]2. Иные услуги'!$D$11+('[7]3. Услуги по передаче'!$E$11*1000)+('[7]4. СН (Установленные)'!$E$12*1000)+'[7]5. Плата за УРП'!$D$6</f>
        <v>4251.0320002339904</v>
      </c>
      <c r="X36" s="25">
        <f>SUMIFS('[7]1. Отчет АТС'!$F:$F,'[7]1. Отчет АТС'!$A:$A,$A36,'[7]1. Отчет АТС'!$B:$B,22)+'[7]2. Иные услуги'!$D$11+('[7]3. Услуги по передаче'!$E$11*1000)+('[7]4. СН (Установленные)'!$E$12*1000)+'[7]5. Плата за УРП'!$D$6</f>
        <v>4212.0120002339909</v>
      </c>
      <c r="Y36" s="25">
        <f>SUMIFS('[7]1. Отчет АТС'!$F:$F,'[7]1. Отчет АТС'!$A:$A,$A36,'[7]1. Отчет АТС'!$B:$B,23)+'[7]2. Иные услуги'!$D$11+('[7]3. Услуги по передаче'!$E$11*1000)+('[7]4. СН (Установленные)'!$E$12*1000)+'[7]5. Плата за УРП'!$D$6</f>
        <v>3703.0420002339911</v>
      </c>
    </row>
    <row r="37" spans="1:25">
      <c r="A37" s="24">
        <v>45531</v>
      </c>
      <c r="B37" s="25">
        <f>SUMIFS('[7]1. Отчет АТС'!$F:$F,'[7]1. Отчет АТС'!$A:$A,$A37,'[7]1. Отчет АТС'!$B:$B,0)+'[7]2. Иные услуги'!$D$11+('[7]3. Услуги по передаче'!$E$11*1000)+('[7]4. СН (Установленные)'!$E$12*1000)+'[7]5. Плата за УРП'!$D$6</f>
        <v>3455.7120002339907</v>
      </c>
      <c r="C37" s="25">
        <f>SUMIFS('[7]1. Отчет АТС'!$F:$F,'[7]1. Отчет АТС'!$A:$A,$A37,'[7]1. Отчет АТС'!$B:$B,1)+'[7]2. Иные услуги'!$D$11+('[7]3. Услуги по передаче'!$E$11*1000)+('[7]4. СН (Установленные)'!$E$12*1000)+'[7]5. Плата за УРП'!$D$6</f>
        <v>3194.2620002339909</v>
      </c>
      <c r="D37" s="25">
        <f>SUMIFS('[7]1. Отчет АТС'!$F:$F,'[7]1. Отчет АТС'!$A:$A,$A37,'[7]1. Отчет АТС'!$B:$B,2)+'[7]2. Иные услуги'!$D$11+('[7]3. Услуги по передаче'!$E$11*1000)+('[7]4. СН (Установленные)'!$E$12*1000)+'[7]5. Плата за УРП'!$D$6</f>
        <v>3072.6520002339907</v>
      </c>
      <c r="E37" s="25">
        <f>SUMIFS('[7]1. Отчет АТС'!$F:$F,'[7]1. Отчет АТС'!$A:$A,$A37,'[7]1. Отчет АТС'!$B:$B,3)+'[7]2. Иные услуги'!$D$11+('[7]3. Услуги по передаче'!$E$11*1000)+('[7]4. СН (Установленные)'!$E$12*1000)+'[7]5. Плата за УРП'!$D$6</f>
        <v>2998.5620002339911</v>
      </c>
      <c r="F37" s="25">
        <f>SUMIFS('[7]1. Отчет АТС'!$F:$F,'[7]1. Отчет АТС'!$A:$A,$A37,'[7]1. Отчет АТС'!$B:$B,4)+'[7]2. Иные услуги'!$D$11+('[7]3. Услуги по передаче'!$E$11*1000)+('[7]4. СН (Установленные)'!$E$12*1000)+'[7]5. Плата за УРП'!$D$6</f>
        <v>2991.3020002339908</v>
      </c>
      <c r="G37" s="25">
        <f>SUMIFS('[7]1. Отчет АТС'!$F:$F,'[7]1. Отчет АТС'!$A:$A,$A37,'[7]1. Отчет АТС'!$B:$B,5)+'[7]2. Иные услуги'!$D$11+('[7]3. Услуги по передаче'!$E$11*1000)+('[7]4. СН (Установленные)'!$E$12*1000)+'[7]5. Плата за УРП'!$D$6</f>
        <v>3253.5220002339911</v>
      </c>
      <c r="H37" s="25">
        <f>SUMIFS('[7]1. Отчет АТС'!$F:$F,'[7]1. Отчет АТС'!$A:$A,$A37,'[7]1. Отчет АТС'!$B:$B,6)+'[7]2. Иные услуги'!$D$11+('[7]3. Услуги по передаче'!$E$11*1000)+('[7]4. СН (Установленные)'!$E$12*1000)+'[7]5. Плата за УРП'!$D$6</f>
        <v>3441.3120002339911</v>
      </c>
      <c r="I37" s="25">
        <f>SUMIFS('[7]1. Отчет АТС'!$F:$F,'[7]1. Отчет АТС'!$A:$A,$A37,'[7]1. Отчет АТС'!$B:$B,7)+'[7]2. Иные услуги'!$D$11+('[7]3. Услуги по передаче'!$E$11*1000)+('[7]4. СН (Установленные)'!$E$12*1000)+'[7]5. Плата за УРП'!$D$6</f>
        <v>3727.1920002339912</v>
      </c>
      <c r="J37" s="25">
        <f>SUMIFS('[7]1. Отчет АТС'!$F:$F,'[7]1. Отчет АТС'!$A:$A,$A37,'[7]1. Отчет АТС'!$B:$B,8)+'[7]2. Иные услуги'!$D$11+('[7]3. Услуги по передаче'!$E$11*1000)+('[7]4. СН (Установленные)'!$E$12*1000)+'[7]5. Плата за УРП'!$D$6</f>
        <v>4254.4220002339907</v>
      </c>
      <c r="K37" s="25">
        <f>SUMIFS('[7]1. Отчет АТС'!$F:$F,'[7]1. Отчет АТС'!$A:$A,$A37,'[7]1. Отчет АТС'!$B:$B,9)+'[7]2. Иные услуги'!$D$11+('[7]3. Услуги по передаче'!$E$11*1000)+('[7]4. СН (Установленные)'!$E$12*1000)+'[7]5. Плата за УРП'!$D$6</f>
        <v>4305.0220002339902</v>
      </c>
      <c r="L37" s="25">
        <f>SUMIFS('[7]1. Отчет АТС'!$F:$F,'[7]1. Отчет АТС'!$A:$A,$A37,'[7]1. Отчет АТС'!$B:$B,10)+'[7]2. Иные услуги'!$D$11+('[7]3. Услуги по передаче'!$E$11*1000)+('[7]4. СН (Установленные)'!$E$12*1000)+'[7]5. Плата за УРП'!$D$6</f>
        <v>4301.3420002339908</v>
      </c>
      <c r="M37" s="25">
        <f>SUMIFS('[7]1. Отчет АТС'!$F:$F,'[7]1. Отчет АТС'!$A:$A,$A37,'[7]1. Отчет АТС'!$B:$B,11)+'[7]2. Иные услуги'!$D$11+('[7]3. Услуги по передаче'!$E$11*1000)+('[7]4. СН (Установленные)'!$E$12*1000)+'[7]5. Плата за УРП'!$D$6</f>
        <v>4295.6520002339912</v>
      </c>
      <c r="N37" s="25">
        <f>SUMIFS('[7]1. Отчет АТС'!$F:$F,'[7]1. Отчет АТС'!$A:$A,$A37,'[7]1. Отчет АТС'!$B:$B,12)+'[7]2. Иные услуги'!$D$11+('[7]3. Услуги по передаче'!$E$11*1000)+('[7]4. СН (Установленные)'!$E$12*1000)+'[7]5. Плата за УРП'!$D$6</f>
        <v>4290.8320002339906</v>
      </c>
      <c r="O37" s="25">
        <f>SUMIFS('[7]1. Отчет АТС'!$F:$F,'[7]1. Отчет АТС'!$A:$A,$A37,'[7]1. Отчет АТС'!$B:$B,13)+'[7]2. Иные услуги'!$D$11+('[7]3. Услуги по передаче'!$E$11*1000)+('[7]4. СН (Установленные)'!$E$12*1000)+'[7]5. Плата за УРП'!$D$6</f>
        <v>4290.9520002339905</v>
      </c>
      <c r="P37" s="25">
        <f>SUMIFS('[7]1. Отчет АТС'!$F:$F,'[7]1. Отчет АТС'!$A:$A,$A37,'[7]1. Отчет АТС'!$B:$B,14)+'[7]2. Иные услуги'!$D$11+('[7]3. Услуги по передаче'!$E$11*1000)+('[7]4. СН (Установленные)'!$E$12*1000)+'[7]5. Плата за УРП'!$D$6</f>
        <v>4347.0520002339908</v>
      </c>
      <c r="Q37" s="25">
        <f>SUMIFS('[7]1. Отчет АТС'!$F:$F,'[7]1. Отчет АТС'!$A:$A,$A37,'[7]1. Отчет АТС'!$B:$B,15)+'[7]2. Иные услуги'!$D$11+('[7]3. Услуги по передаче'!$E$11*1000)+('[7]4. СН (Установленные)'!$E$12*1000)+'[7]5. Плата за УРП'!$D$6</f>
        <v>4375.0420002339906</v>
      </c>
      <c r="R37" s="25">
        <f>SUMIFS('[7]1. Отчет АТС'!$F:$F,'[7]1. Отчет АТС'!$A:$A,$A37,'[7]1. Отчет АТС'!$B:$B,16)+'[7]2. Иные услуги'!$D$11+('[7]3. Услуги по передаче'!$E$11*1000)+('[7]4. СН (Установленные)'!$E$12*1000)+'[7]5. Плата за УРП'!$D$6</f>
        <v>4369.5020002339907</v>
      </c>
      <c r="S37" s="25">
        <f>SUMIFS('[7]1. Отчет АТС'!$F:$F,'[7]1. Отчет АТС'!$A:$A,$A37,'[7]1. Отчет АТС'!$B:$B,17)+'[7]2. Иные услуги'!$D$11+('[7]3. Услуги по передаче'!$E$11*1000)+('[7]4. СН (Установленные)'!$E$12*1000)+'[7]5. Плата за УРП'!$D$6</f>
        <v>4353.5520002339908</v>
      </c>
      <c r="T37" s="25">
        <f>SUMIFS('[7]1. Отчет АТС'!$F:$F,'[7]1. Отчет АТС'!$A:$A,$A37,'[7]1. Отчет АТС'!$B:$B,18)+'[7]2. Иные услуги'!$D$11+('[7]3. Услуги по передаче'!$E$11*1000)+('[7]4. СН (Установленные)'!$E$12*1000)+'[7]5. Плата за УРП'!$D$6</f>
        <v>4277.9220002339907</v>
      </c>
      <c r="U37" s="25">
        <f>SUMIFS('[7]1. Отчет АТС'!$F:$F,'[7]1. Отчет АТС'!$A:$A,$A37,'[7]1. Отчет АТС'!$B:$B,19)+'[7]2. Иные услуги'!$D$11+('[7]3. Услуги по передаче'!$E$11*1000)+('[7]4. СН (Установленные)'!$E$12*1000)+'[7]5. Плата за УРП'!$D$6</f>
        <v>4243.2320002339911</v>
      </c>
      <c r="V37" s="25">
        <f>SUMIFS('[7]1. Отчет АТС'!$F:$F,'[7]1. Отчет АТС'!$A:$A,$A37,'[7]1. Отчет АТС'!$B:$B,20)+'[7]2. Иные услуги'!$D$11+('[7]3. Услуги по передаче'!$E$11*1000)+('[7]4. СН (Установленные)'!$E$12*1000)+'[7]5. Плата за УРП'!$D$6</f>
        <v>4245.0120002339909</v>
      </c>
      <c r="W37" s="25">
        <f>SUMIFS('[7]1. Отчет АТС'!$F:$F,'[7]1. Отчет АТС'!$A:$A,$A37,'[7]1. Отчет АТС'!$B:$B,21)+'[7]2. Иные услуги'!$D$11+('[7]3. Услуги по передаче'!$E$11*1000)+('[7]4. СН (Установленные)'!$E$12*1000)+'[7]5. Плата за УРП'!$D$6</f>
        <v>4238.6520002339912</v>
      </c>
      <c r="X37" s="25">
        <f>SUMIFS('[7]1. Отчет АТС'!$F:$F,'[7]1. Отчет АТС'!$A:$A,$A37,'[7]1. Отчет АТС'!$B:$B,22)+'[7]2. Иные услуги'!$D$11+('[7]3. Услуги по передаче'!$E$11*1000)+('[7]4. СН (Установленные)'!$E$12*1000)+'[7]5. Плата за УРП'!$D$6</f>
        <v>4210.6620002339914</v>
      </c>
      <c r="Y37" s="25">
        <f>SUMIFS('[7]1. Отчет АТС'!$F:$F,'[7]1. Отчет АТС'!$A:$A,$A37,'[7]1. Отчет АТС'!$B:$B,23)+'[7]2. Иные услуги'!$D$11+('[7]3. Услуги по передаче'!$E$11*1000)+('[7]4. СН (Установленные)'!$E$12*1000)+'[7]5. Плата за УРП'!$D$6</f>
        <v>3766.9020002339912</v>
      </c>
    </row>
    <row r="38" spans="1:25">
      <c r="A38" s="24">
        <v>45532</v>
      </c>
      <c r="B38" s="25">
        <f>SUMIFS('[7]1. Отчет АТС'!$F:$F,'[7]1. Отчет АТС'!$A:$A,$A38,'[7]1. Отчет АТС'!$B:$B,0)+'[7]2. Иные услуги'!$D$11+('[7]3. Услуги по передаче'!$E$11*1000)+('[7]4. СН (Установленные)'!$E$12*1000)+'[7]5. Плата за УРП'!$D$6</f>
        <v>3457.7020002339909</v>
      </c>
      <c r="C38" s="25">
        <f>SUMIFS('[7]1. Отчет АТС'!$F:$F,'[7]1. Отчет АТС'!$A:$A,$A38,'[7]1. Отчет АТС'!$B:$B,1)+'[7]2. Иные услуги'!$D$11+('[7]3. Услуги по передаче'!$E$11*1000)+('[7]4. СН (Установленные)'!$E$12*1000)+'[7]5. Плата за УРП'!$D$6</f>
        <v>3174.5720002339913</v>
      </c>
      <c r="D38" s="25">
        <f>SUMIFS('[7]1. Отчет АТС'!$F:$F,'[7]1. Отчет АТС'!$A:$A,$A38,'[7]1. Отчет АТС'!$B:$B,2)+'[7]2. Иные услуги'!$D$11+('[7]3. Услуги по передаче'!$E$11*1000)+('[7]4. СН (Установленные)'!$E$12*1000)+'[7]5. Плата за УРП'!$D$6</f>
        <v>3002.3220002339908</v>
      </c>
      <c r="E38" s="25">
        <f>SUMIFS('[7]1. Отчет АТС'!$F:$F,'[7]1. Отчет АТС'!$A:$A,$A38,'[7]1. Отчет АТС'!$B:$B,3)+'[7]2. Иные услуги'!$D$11+('[7]3. Услуги по передаче'!$E$11*1000)+('[7]4. СН (Установленные)'!$E$12*1000)+'[7]5. Плата за УРП'!$D$6</f>
        <v>2171.7120002339907</v>
      </c>
      <c r="F38" s="25">
        <f>SUMIFS('[7]1. Отчет АТС'!$F:$F,'[7]1. Отчет АТС'!$A:$A,$A38,'[7]1. Отчет АТС'!$B:$B,4)+'[7]2. Иные услуги'!$D$11+('[7]3. Услуги по передаче'!$E$11*1000)+('[7]4. СН (Установленные)'!$E$12*1000)+'[7]5. Плата за УРП'!$D$6</f>
        <v>2170.9920002339909</v>
      </c>
      <c r="G38" s="25">
        <f>SUMIFS('[7]1. Отчет АТС'!$F:$F,'[7]1. Отчет АТС'!$A:$A,$A38,'[7]1. Отчет АТС'!$B:$B,5)+'[7]2. Иные услуги'!$D$11+('[7]3. Услуги по передаче'!$E$11*1000)+('[7]4. СН (Установленные)'!$E$12*1000)+'[7]5. Плата за УРП'!$D$6</f>
        <v>3124.3620002339908</v>
      </c>
      <c r="H38" s="25">
        <f>SUMIFS('[7]1. Отчет АТС'!$F:$F,'[7]1. Отчет АТС'!$A:$A,$A38,'[7]1. Отчет АТС'!$B:$B,6)+'[7]2. Иные услуги'!$D$11+('[7]3. Услуги по передаче'!$E$11*1000)+('[7]4. СН (Установленные)'!$E$12*1000)+'[7]5. Плата за УРП'!$D$6</f>
        <v>3340.0420002339911</v>
      </c>
      <c r="I38" s="25">
        <f>SUMIFS('[7]1. Отчет АТС'!$F:$F,'[7]1. Отчет АТС'!$A:$A,$A38,'[7]1. Отчет АТС'!$B:$B,7)+'[7]2. Иные услуги'!$D$11+('[7]3. Услуги по передаче'!$E$11*1000)+('[7]4. СН (Установленные)'!$E$12*1000)+'[7]5. Плата за УРП'!$D$6</f>
        <v>3678.2120002339907</v>
      </c>
      <c r="J38" s="25">
        <f>SUMIFS('[7]1. Отчет АТС'!$F:$F,'[7]1. Отчет АТС'!$A:$A,$A38,'[7]1. Отчет АТС'!$B:$B,8)+'[7]2. Иные услуги'!$D$11+('[7]3. Услуги по передаче'!$E$11*1000)+('[7]4. СН (Установленные)'!$E$12*1000)+'[7]5. Плата за УРП'!$D$6</f>
        <v>4240.2520002339907</v>
      </c>
      <c r="K38" s="25">
        <f>SUMIFS('[7]1. Отчет АТС'!$F:$F,'[7]1. Отчет АТС'!$A:$A,$A38,'[7]1. Отчет АТС'!$B:$B,9)+'[7]2. Иные услуги'!$D$11+('[7]3. Услуги по передаче'!$E$11*1000)+('[7]4. СН (Установленные)'!$E$12*1000)+'[7]5. Плата за УРП'!$D$6</f>
        <v>4428.6620002339914</v>
      </c>
      <c r="L38" s="25">
        <f>SUMIFS('[7]1. Отчет АТС'!$F:$F,'[7]1. Отчет АТС'!$A:$A,$A38,'[7]1. Отчет АТС'!$B:$B,10)+'[7]2. Иные услуги'!$D$11+('[7]3. Услуги по передаче'!$E$11*1000)+('[7]4. СН (Установленные)'!$E$12*1000)+'[7]5. Плата за УРП'!$D$6</f>
        <v>4424.0120002339909</v>
      </c>
      <c r="M38" s="25">
        <f>SUMIFS('[7]1. Отчет АТС'!$F:$F,'[7]1. Отчет АТС'!$A:$A,$A38,'[7]1. Отчет АТС'!$B:$B,11)+'[7]2. Иные услуги'!$D$11+('[7]3. Услуги по передаче'!$E$11*1000)+('[7]4. СН (Установленные)'!$E$12*1000)+'[7]5. Плата за УРП'!$D$6</f>
        <v>4446.8020002339908</v>
      </c>
      <c r="N38" s="25">
        <f>SUMIFS('[7]1. Отчет АТС'!$F:$F,'[7]1. Отчет АТС'!$A:$A,$A38,'[7]1. Отчет АТС'!$B:$B,12)+'[7]2. Иные услуги'!$D$11+('[7]3. Услуги по передаче'!$E$11*1000)+('[7]4. СН (Установленные)'!$E$12*1000)+'[7]5. Плата за УРП'!$D$6</f>
        <v>4400.3020002339908</v>
      </c>
      <c r="O38" s="25">
        <f>SUMIFS('[7]1. Отчет АТС'!$F:$F,'[7]1. Отчет АТС'!$A:$A,$A38,'[7]1. Отчет АТС'!$B:$B,13)+'[7]2. Иные услуги'!$D$11+('[7]3. Услуги по передаче'!$E$11*1000)+('[7]4. СН (Установленные)'!$E$12*1000)+'[7]5. Плата за УРП'!$D$6</f>
        <v>4479.4820002339911</v>
      </c>
      <c r="P38" s="25">
        <f>SUMIFS('[7]1. Отчет АТС'!$F:$F,'[7]1. Отчет АТС'!$A:$A,$A38,'[7]1. Отчет АТС'!$B:$B,14)+'[7]2. Иные услуги'!$D$11+('[7]3. Услуги по передаче'!$E$11*1000)+('[7]4. СН (Установленные)'!$E$12*1000)+'[7]5. Плата за УРП'!$D$6</f>
        <v>4488.7720002339902</v>
      </c>
      <c r="Q38" s="25">
        <f>SUMIFS('[7]1. Отчет АТС'!$F:$F,'[7]1. Отчет АТС'!$A:$A,$A38,'[7]1. Отчет АТС'!$B:$B,15)+'[7]2. Иные услуги'!$D$11+('[7]3. Услуги по передаче'!$E$11*1000)+('[7]4. СН (Установленные)'!$E$12*1000)+'[7]5. Плата за УРП'!$D$6</f>
        <v>4497.7220002339909</v>
      </c>
      <c r="R38" s="25">
        <f>SUMIFS('[7]1. Отчет АТС'!$F:$F,'[7]1. Отчет АТС'!$A:$A,$A38,'[7]1. Отчет АТС'!$B:$B,16)+'[7]2. Иные услуги'!$D$11+('[7]3. Услуги по передаче'!$E$11*1000)+('[7]4. СН (Установленные)'!$E$12*1000)+'[7]5. Плата за УРП'!$D$6</f>
        <v>4510.4820002339911</v>
      </c>
      <c r="S38" s="25">
        <f>SUMIFS('[7]1. Отчет АТС'!$F:$F,'[7]1. Отчет АТС'!$A:$A,$A38,'[7]1. Отчет АТС'!$B:$B,17)+'[7]2. Иные услуги'!$D$11+('[7]3. Услуги по передаче'!$E$11*1000)+('[7]4. СН (Установленные)'!$E$12*1000)+'[7]5. Плата за УРП'!$D$6</f>
        <v>4490.7320002339911</v>
      </c>
      <c r="T38" s="25">
        <f>SUMIFS('[7]1. Отчет АТС'!$F:$F,'[7]1. Отчет АТС'!$A:$A,$A38,'[7]1. Отчет АТС'!$B:$B,18)+'[7]2. Иные услуги'!$D$11+('[7]3. Услуги по передаче'!$E$11*1000)+('[7]4. СН (Установленные)'!$E$12*1000)+'[7]5. Плата за УРП'!$D$6</f>
        <v>4460.3420002339908</v>
      </c>
      <c r="U38" s="25">
        <f>SUMIFS('[7]1. Отчет АТС'!$F:$F,'[7]1. Отчет АТС'!$A:$A,$A38,'[7]1. Отчет АТС'!$B:$B,19)+'[7]2. Иные услуги'!$D$11+('[7]3. Услуги по передаче'!$E$11*1000)+('[7]4. СН (Установленные)'!$E$12*1000)+'[7]5. Плата за УРП'!$D$6</f>
        <v>4354.6220002339905</v>
      </c>
      <c r="V38" s="25">
        <f>SUMIFS('[7]1. Отчет АТС'!$F:$F,'[7]1. Отчет АТС'!$A:$A,$A38,'[7]1. Отчет АТС'!$B:$B,20)+'[7]2. Иные услуги'!$D$11+('[7]3. Услуги по передаче'!$E$11*1000)+('[7]4. СН (Установленные)'!$E$12*1000)+'[7]5. Плата за УРП'!$D$6</f>
        <v>4361.7320002339911</v>
      </c>
      <c r="W38" s="25">
        <f>SUMIFS('[7]1. Отчет АТС'!$F:$F,'[7]1. Отчет АТС'!$A:$A,$A38,'[7]1. Отчет АТС'!$B:$B,21)+'[7]2. Иные услуги'!$D$11+('[7]3. Услуги по передаче'!$E$11*1000)+('[7]4. СН (Установленные)'!$E$12*1000)+'[7]5. Плата за УРП'!$D$6</f>
        <v>4347.0720002339913</v>
      </c>
      <c r="X38" s="25">
        <f>SUMIFS('[7]1. Отчет АТС'!$F:$F,'[7]1. Отчет АТС'!$A:$A,$A38,'[7]1. Отчет АТС'!$B:$B,22)+'[7]2. Иные услуги'!$D$11+('[7]3. Услуги по передаче'!$E$11*1000)+('[7]4. СН (Установленные)'!$E$12*1000)+'[7]5. Плата за УРП'!$D$6</f>
        <v>4208.7420002339913</v>
      </c>
      <c r="Y38" s="25">
        <f>SUMIFS('[7]1. Отчет АТС'!$F:$F,'[7]1. Отчет АТС'!$A:$A,$A38,'[7]1. Отчет АТС'!$B:$B,23)+'[7]2. Иные услуги'!$D$11+('[7]3. Услуги по передаче'!$E$11*1000)+('[7]4. СН (Установленные)'!$E$12*1000)+'[7]5. Плата за УРП'!$D$6</f>
        <v>3664.4620002339907</v>
      </c>
    </row>
    <row r="39" spans="1:25">
      <c r="A39" s="24">
        <v>45533</v>
      </c>
      <c r="B39" s="25">
        <f>SUMIFS('[7]1. Отчет АТС'!$F:$F,'[7]1. Отчет АТС'!$A:$A,$A39,'[7]1. Отчет АТС'!$B:$B,0)+'[7]2. Иные услуги'!$D$11+('[7]3. Услуги по передаче'!$E$11*1000)+('[7]4. СН (Установленные)'!$E$12*1000)+'[7]5. Плата за УРП'!$D$6</f>
        <v>3522.0320002339913</v>
      </c>
      <c r="C39" s="25">
        <f>SUMIFS('[7]1. Отчет АТС'!$F:$F,'[7]1. Отчет АТС'!$A:$A,$A39,'[7]1. Отчет АТС'!$B:$B,1)+'[7]2. Иные услуги'!$D$11+('[7]3. Услуги по передаче'!$E$11*1000)+('[7]4. СН (Установленные)'!$E$12*1000)+'[7]5. Плата за УРП'!$D$6</f>
        <v>3353.0620002339911</v>
      </c>
      <c r="D39" s="25">
        <f>SUMIFS('[7]1. Отчет АТС'!$F:$F,'[7]1. Отчет АТС'!$A:$A,$A39,'[7]1. Отчет АТС'!$B:$B,2)+'[7]2. Иные услуги'!$D$11+('[7]3. Услуги по передаче'!$E$11*1000)+('[7]4. СН (Установленные)'!$E$12*1000)+'[7]5. Плата за УРП'!$D$6</f>
        <v>3272.4520002339909</v>
      </c>
      <c r="E39" s="25">
        <f>SUMIFS('[7]1. Отчет АТС'!$F:$F,'[7]1. Отчет АТС'!$A:$A,$A39,'[7]1. Отчет АТС'!$B:$B,3)+'[7]2. Иные услуги'!$D$11+('[7]3. Услуги по передаче'!$E$11*1000)+('[7]4. СН (Установленные)'!$E$12*1000)+'[7]5. Плата за УРП'!$D$6</f>
        <v>3170.7120002339907</v>
      </c>
      <c r="F39" s="25">
        <f>SUMIFS('[7]1. Отчет АТС'!$F:$F,'[7]1. Отчет АТС'!$A:$A,$A39,'[7]1. Отчет АТС'!$B:$B,4)+'[7]2. Иные услуги'!$D$11+('[7]3. Услуги по передаче'!$E$11*1000)+('[7]4. СН (Установленные)'!$E$12*1000)+'[7]5. Плата за УРП'!$D$6</f>
        <v>3099.122000233991</v>
      </c>
      <c r="G39" s="25">
        <f>SUMIFS('[7]1. Отчет АТС'!$F:$F,'[7]1. Отчет АТС'!$A:$A,$A39,'[7]1. Отчет АТС'!$B:$B,5)+'[7]2. Иные услуги'!$D$11+('[7]3. Услуги по передаче'!$E$11*1000)+('[7]4. СН (Установленные)'!$E$12*1000)+'[7]5. Плата за УРП'!$D$6</f>
        <v>3215.3120002339911</v>
      </c>
      <c r="H39" s="25">
        <f>SUMIFS('[7]1. Отчет АТС'!$F:$F,'[7]1. Отчет АТС'!$A:$A,$A39,'[7]1. Отчет АТС'!$B:$B,6)+'[7]2. Иные услуги'!$D$11+('[7]3. Услуги по передаче'!$E$11*1000)+('[7]4. СН (Установленные)'!$E$12*1000)+'[7]5. Плата за УРП'!$D$6</f>
        <v>3285.5320002339913</v>
      </c>
      <c r="I39" s="25">
        <f>SUMIFS('[7]1. Отчет АТС'!$F:$F,'[7]1. Отчет АТС'!$A:$A,$A39,'[7]1. Отчет АТС'!$B:$B,7)+'[7]2. Иные услуги'!$D$11+('[7]3. Услуги по передаче'!$E$11*1000)+('[7]4. СН (Установленные)'!$E$12*1000)+'[7]5. Плата за УРП'!$D$6</f>
        <v>3557.5420002339911</v>
      </c>
      <c r="J39" s="25">
        <f>SUMIFS('[7]1. Отчет АТС'!$F:$F,'[7]1. Отчет АТС'!$A:$A,$A39,'[7]1. Отчет АТС'!$B:$B,8)+'[7]2. Иные услуги'!$D$11+('[7]3. Услуги по передаче'!$E$11*1000)+('[7]4. СН (Установленные)'!$E$12*1000)+'[7]5. Плата за УРП'!$D$6</f>
        <v>4078.8820002339908</v>
      </c>
      <c r="K39" s="25">
        <f>SUMIFS('[7]1. Отчет АТС'!$F:$F,'[7]1. Отчет АТС'!$A:$A,$A39,'[7]1. Отчет АТС'!$B:$B,9)+'[7]2. Иные услуги'!$D$11+('[7]3. Услуги по передаче'!$E$11*1000)+('[7]4. СН (Установленные)'!$E$12*1000)+'[7]5. Плата за УРП'!$D$6</f>
        <v>4303.9820002339911</v>
      </c>
      <c r="L39" s="25">
        <f>SUMIFS('[7]1. Отчет АТС'!$F:$F,'[7]1. Отчет АТС'!$A:$A,$A39,'[7]1. Отчет АТС'!$B:$B,10)+'[7]2. Иные услуги'!$D$11+('[7]3. Услуги по передаче'!$E$11*1000)+('[7]4. СН (Установленные)'!$E$12*1000)+'[7]5. Плата за УРП'!$D$6</f>
        <v>4340.7520002339907</v>
      </c>
      <c r="M39" s="25">
        <f>SUMIFS('[7]1. Отчет АТС'!$F:$F,'[7]1. Отчет АТС'!$A:$A,$A39,'[7]1. Отчет АТС'!$B:$B,11)+'[7]2. Иные услуги'!$D$11+('[7]3. Услуги по передаче'!$E$11*1000)+('[7]4. СН (Установленные)'!$E$12*1000)+'[7]5. Плата за УРП'!$D$6</f>
        <v>4414.5020002339907</v>
      </c>
      <c r="N39" s="25">
        <f>SUMIFS('[7]1. Отчет АТС'!$F:$F,'[7]1. Отчет АТС'!$A:$A,$A39,'[7]1. Отчет АТС'!$B:$B,12)+'[7]2. Иные услуги'!$D$11+('[7]3. Услуги по передаче'!$E$11*1000)+('[7]4. СН (Установленные)'!$E$12*1000)+'[7]5. Плата за УРП'!$D$6</f>
        <v>4476.5620002339911</v>
      </c>
      <c r="O39" s="25">
        <f>SUMIFS('[7]1. Отчет АТС'!$F:$F,'[7]1. Отчет АТС'!$A:$A,$A39,'[7]1. Отчет АТС'!$B:$B,13)+'[7]2. Иные услуги'!$D$11+('[7]3. Услуги по передаче'!$E$11*1000)+('[7]4. СН (Установленные)'!$E$12*1000)+'[7]5. Плата за УРП'!$D$6</f>
        <v>4508.4920002339913</v>
      </c>
      <c r="P39" s="25">
        <f>SUMIFS('[7]1. Отчет АТС'!$F:$F,'[7]1. Отчет АТС'!$A:$A,$A39,'[7]1. Отчет АТС'!$B:$B,14)+'[7]2. Иные услуги'!$D$11+('[7]3. Услуги по передаче'!$E$11*1000)+('[7]4. СН (Установленные)'!$E$12*1000)+'[7]5. Плата за УРП'!$D$6</f>
        <v>4533.4420002339903</v>
      </c>
      <c r="Q39" s="25">
        <f>SUMIFS('[7]1. Отчет АТС'!$F:$F,'[7]1. Отчет АТС'!$A:$A,$A39,'[7]1. Отчет АТС'!$B:$B,15)+'[7]2. Иные услуги'!$D$11+('[7]3. Услуги по передаче'!$E$11*1000)+('[7]4. СН (Установленные)'!$E$12*1000)+'[7]5. Плата за УРП'!$D$6</f>
        <v>4532.3320002339906</v>
      </c>
      <c r="R39" s="25">
        <f>SUMIFS('[7]1. Отчет АТС'!$F:$F,'[7]1. Отчет АТС'!$A:$A,$A39,'[7]1. Отчет АТС'!$B:$B,16)+'[7]2. Иные услуги'!$D$11+('[7]3. Услуги по передаче'!$E$11*1000)+('[7]4. СН (Установленные)'!$E$12*1000)+'[7]5. Плата за УРП'!$D$6</f>
        <v>4559.8120002339911</v>
      </c>
      <c r="S39" s="25">
        <f>SUMIFS('[7]1. Отчет АТС'!$F:$F,'[7]1. Отчет АТС'!$A:$A,$A39,'[7]1. Отчет АТС'!$B:$B,17)+'[7]2. Иные услуги'!$D$11+('[7]3. Услуги по передаче'!$E$11*1000)+('[7]4. СН (Установленные)'!$E$12*1000)+'[7]5. Плата за УРП'!$D$6</f>
        <v>4558.8420002339908</v>
      </c>
      <c r="T39" s="25">
        <f>SUMIFS('[7]1. Отчет АТС'!$F:$F,'[7]1. Отчет АТС'!$A:$A,$A39,'[7]1. Отчет АТС'!$B:$B,18)+'[7]2. Иные услуги'!$D$11+('[7]3. Услуги по передаче'!$E$11*1000)+('[7]4. СН (Установленные)'!$E$12*1000)+'[7]5. Плата за УРП'!$D$6</f>
        <v>4559.3220002339913</v>
      </c>
      <c r="U39" s="25">
        <f>SUMIFS('[7]1. Отчет АТС'!$F:$F,'[7]1. Отчет АТС'!$A:$A,$A39,'[7]1. Отчет АТС'!$B:$B,19)+'[7]2. Иные услуги'!$D$11+('[7]3. Услуги по передаче'!$E$11*1000)+('[7]4. СН (Установленные)'!$E$12*1000)+'[7]5. Плата за УРП'!$D$6</f>
        <v>4449.5620002339911</v>
      </c>
      <c r="V39" s="25">
        <f>SUMIFS('[7]1. Отчет АТС'!$F:$F,'[7]1. Отчет АТС'!$A:$A,$A39,'[7]1. Отчет АТС'!$B:$B,20)+'[7]2. Иные услуги'!$D$11+('[7]3. Услуги по передаче'!$E$11*1000)+('[7]4. СН (Установленные)'!$E$12*1000)+'[7]5. Плата за УРП'!$D$6</f>
        <v>4475.3320002339906</v>
      </c>
      <c r="W39" s="25">
        <f>SUMIFS('[7]1. Отчет АТС'!$F:$F,'[7]1. Отчет АТС'!$A:$A,$A39,'[7]1. Отчет АТС'!$B:$B,21)+'[7]2. Иные услуги'!$D$11+('[7]3. Услуги по передаче'!$E$11*1000)+('[7]4. СН (Установленные)'!$E$12*1000)+'[7]5. Плата за УРП'!$D$6</f>
        <v>4473.1520002339912</v>
      </c>
      <c r="X39" s="25">
        <f>SUMIFS('[7]1. Отчет АТС'!$F:$F,'[7]1. Отчет АТС'!$A:$A,$A39,'[7]1. Отчет АТС'!$B:$B,22)+'[7]2. Иные услуги'!$D$11+('[7]3. Услуги по передаче'!$E$11*1000)+('[7]4. СН (Установленные)'!$E$12*1000)+'[7]5. Плата за УРП'!$D$6</f>
        <v>4229.8220002339913</v>
      </c>
      <c r="Y39" s="25">
        <f>SUMIFS('[7]1. Отчет АТС'!$F:$F,'[7]1. Отчет АТС'!$A:$A,$A39,'[7]1. Отчет АТС'!$B:$B,23)+'[7]2. Иные услуги'!$D$11+('[7]3. Услуги по передаче'!$E$11*1000)+('[7]4. СН (Установленные)'!$E$12*1000)+'[7]5. Плата за УРП'!$D$6</f>
        <v>3704.892000233991</v>
      </c>
    </row>
    <row r="40" spans="1:25">
      <c r="A40" s="24">
        <v>45534</v>
      </c>
      <c r="B40" s="25">
        <f>SUMIFS('[7]1. Отчет АТС'!$F:$F,'[7]1. Отчет АТС'!$A:$A,$A40,'[7]1. Отчет АТС'!$B:$B,0)+'[7]2. Иные услуги'!$D$11+('[7]3. Услуги по передаче'!$E$11*1000)+('[7]4. СН (Установленные)'!$E$12*1000)+'[7]5. Плата за УРП'!$D$6</f>
        <v>3440.9220002339907</v>
      </c>
      <c r="C40" s="25">
        <f>SUMIFS('[7]1. Отчет АТС'!$F:$F,'[7]1. Отчет АТС'!$A:$A,$A40,'[7]1. Отчет АТС'!$B:$B,1)+'[7]2. Иные услуги'!$D$11+('[7]3. Услуги по передаче'!$E$11*1000)+('[7]4. СН (Установленные)'!$E$12*1000)+'[7]5. Плата за УРП'!$D$6</f>
        <v>3276.8620002339912</v>
      </c>
      <c r="D40" s="25">
        <f>SUMIFS('[7]1. Отчет АТС'!$F:$F,'[7]1. Отчет АТС'!$A:$A,$A40,'[7]1. Отчет АТС'!$B:$B,2)+'[7]2. Иные услуги'!$D$11+('[7]3. Услуги по передаче'!$E$11*1000)+('[7]4. СН (Установленные)'!$E$12*1000)+'[7]5. Плата за УРП'!$D$6</f>
        <v>3133.8420002339908</v>
      </c>
      <c r="E40" s="25">
        <f>SUMIFS('[7]1. Отчет АТС'!$F:$F,'[7]1. Отчет АТС'!$A:$A,$A40,'[7]1. Отчет АТС'!$B:$B,3)+'[7]2. Иные услуги'!$D$11+('[7]3. Услуги по передаче'!$E$11*1000)+('[7]4. СН (Установленные)'!$E$12*1000)+'[7]5. Плата за УРП'!$D$6</f>
        <v>2995.4720002339909</v>
      </c>
      <c r="F40" s="25">
        <f>SUMIFS('[7]1. Отчет АТС'!$F:$F,'[7]1. Отчет АТС'!$A:$A,$A40,'[7]1. Отчет АТС'!$B:$B,4)+'[7]2. Иные услуги'!$D$11+('[7]3. Услуги по передаче'!$E$11*1000)+('[7]4. СН (Установленные)'!$E$12*1000)+'[7]5. Плата за УРП'!$D$6</f>
        <v>2946.0220002339911</v>
      </c>
      <c r="G40" s="25">
        <f>SUMIFS('[7]1. Отчет АТС'!$F:$F,'[7]1. Отчет АТС'!$A:$A,$A40,'[7]1. Отчет АТС'!$B:$B,5)+'[7]2. Иные услуги'!$D$11+('[7]3. Услуги по передаче'!$E$11*1000)+('[7]4. СН (Установленные)'!$E$12*1000)+'[7]5. Плата за УРП'!$D$6</f>
        <v>3027.3120002339911</v>
      </c>
      <c r="H40" s="25">
        <f>SUMIFS('[7]1. Отчет АТС'!$F:$F,'[7]1. Отчет АТС'!$A:$A,$A40,'[7]1. Отчет АТС'!$B:$B,6)+'[7]2. Иные услуги'!$D$11+('[7]3. Услуги по передаче'!$E$11*1000)+('[7]4. СН (Установленные)'!$E$12*1000)+'[7]5. Плата за УРП'!$D$6</f>
        <v>3033.642000233991</v>
      </c>
      <c r="I40" s="25">
        <f>SUMIFS('[7]1. Отчет АТС'!$F:$F,'[7]1. Отчет АТС'!$A:$A,$A40,'[7]1. Отчет АТС'!$B:$B,7)+'[7]2. Иные услуги'!$D$11+('[7]3. Услуги по передаче'!$E$11*1000)+('[7]4. СН (Установленные)'!$E$12*1000)+'[7]5. Плата за УРП'!$D$6</f>
        <v>3398.102000233991</v>
      </c>
      <c r="J40" s="25">
        <f>SUMIFS('[7]1. Отчет АТС'!$F:$F,'[7]1. Отчет АТС'!$A:$A,$A40,'[7]1. Отчет АТС'!$B:$B,8)+'[7]2. Иные услуги'!$D$11+('[7]3. Услуги по передаче'!$E$11*1000)+('[7]4. СН (Установленные)'!$E$12*1000)+'[7]5. Плата за УРП'!$D$6</f>
        <v>3797.9020002339912</v>
      </c>
      <c r="K40" s="25">
        <f>SUMIFS('[7]1. Отчет АТС'!$F:$F,'[7]1. Отчет АТС'!$A:$A,$A40,'[7]1. Отчет АТС'!$B:$B,9)+'[7]2. Иные услуги'!$D$11+('[7]3. Услуги по передаче'!$E$11*1000)+('[7]4. СН (Установленные)'!$E$12*1000)+'[7]5. Плата за УРП'!$D$6</f>
        <v>4245.3620002339903</v>
      </c>
      <c r="L40" s="25">
        <f>SUMIFS('[7]1. Отчет АТС'!$F:$F,'[7]1. Отчет АТС'!$A:$A,$A40,'[7]1. Отчет АТС'!$B:$B,10)+'[7]2. Иные услуги'!$D$11+('[7]3. Услуги по передаче'!$E$11*1000)+('[7]4. СН (Установленные)'!$E$12*1000)+'[7]5. Плата за УРП'!$D$6</f>
        <v>4287.4320002339909</v>
      </c>
      <c r="M40" s="25">
        <f>SUMIFS('[7]1. Отчет АТС'!$F:$F,'[7]1. Отчет АТС'!$A:$A,$A40,'[7]1. Отчет АТС'!$B:$B,11)+'[7]2. Иные услуги'!$D$11+('[7]3. Услуги по передаче'!$E$11*1000)+('[7]4. СН (Установленные)'!$E$12*1000)+'[7]5. Плата за УРП'!$D$6</f>
        <v>4295.7120002339907</v>
      </c>
      <c r="N40" s="25">
        <f>SUMIFS('[7]1. Отчет АТС'!$F:$F,'[7]1. Отчет АТС'!$A:$A,$A40,'[7]1. Отчет АТС'!$B:$B,12)+'[7]2. Иные услуги'!$D$11+('[7]3. Услуги по передаче'!$E$11*1000)+('[7]4. СН (Установленные)'!$E$12*1000)+'[7]5. Плата за УРП'!$D$6</f>
        <v>4299.1720002339907</v>
      </c>
      <c r="O40" s="25">
        <f>SUMIFS('[7]1. Отчет АТС'!$F:$F,'[7]1. Отчет АТС'!$A:$A,$A40,'[7]1. Отчет АТС'!$B:$B,13)+'[7]2. Иные услуги'!$D$11+('[7]3. Услуги по передаче'!$E$11*1000)+('[7]4. СН (Установленные)'!$E$12*1000)+'[7]5. Плата за УРП'!$D$6</f>
        <v>4302.6820002339909</v>
      </c>
      <c r="P40" s="25">
        <f>SUMIFS('[7]1. Отчет АТС'!$F:$F,'[7]1. Отчет АТС'!$A:$A,$A40,'[7]1. Отчет АТС'!$B:$B,14)+'[7]2. Иные услуги'!$D$11+('[7]3. Услуги по передаче'!$E$11*1000)+('[7]4. СН (Установленные)'!$E$12*1000)+'[7]5. Плата за УРП'!$D$6</f>
        <v>4308.4220002339907</v>
      </c>
      <c r="Q40" s="25">
        <f>SUMIFS('[7]1. Отчет АТС'!$F:$F,'[7]1. Отчет АТС'!$A:$A,$A40,'[7]1. Отчет АТС'!$B:$B,15)+'[7]2. Иные услуги'!$D$11+('[7]3. Услуги по передаче'!$E$11*1000)+('[7]4. СН (Установленные)'!$E$12*1000)+'[7]5. Плата за УРП'!$D$6</f>
        <v>4311.9520002339905</v>
      </c>
      <c r="R40" s="25">
        <f>SUMIFS('[7]1. Отчет АТС'!$F:$F,'[7]1. Отчет АТС'!$A:$A,$A40,'[7]1. Отчет АТС'!$B:$B,16)+'[7]2. Иные услуги'!$D$11+('[7]3. Услуги по передаче'!$E$11*1000)+('[7]4. СН (Установленные)'!$E$12*1000)+'[7]5. Плата за УРП'!$D$6</f>
        <v>4312.3820002339908</v>
      </c>
      <c r="S40" s="25">
        <f>SUMIFS('[7]1. Отчет АТС'!$F:$F,'[7]1. Отчет АТС'!$A:$A,$A40,'[7]1. Отчет АТС'!$B:$B,17)+'[7]2. Иные услуги'!$D$11+('[7]3. Услуги по передаче'!$E$11*1000)+('[7]4. СН (Установленные)'!$E$12*1000)+'[7]5. Плата за УРП'!$D$6</f>
        <v>4305.4120002339914</v>
      </c>
      <c r="T40" s="25">
        <f>SUMIFS('[7]1. Отчет АТС'!$F:$F,'[7]1. Отчет АТС'!$A:$A,$A40,'[7]1. Отчет АТС'!$B:$B,18)+'[7]2. Иные услуги'!$D$11+('[7]3. Услуги по передаче'!$E$11*1000)+('[7]4. СН (Установленные)'!$E$12*1000)+'[7]5. Плата за УРП'!$D$6</f>
        <v>4309.8420002339908</v>
      </c>
      <c r="U40" s="25">
        <f>SUMIFS('[7]1. Отчет АТС'!$F:$F,'[7]1. Отчет АТС'!$A:$A,$A40,'[7]1. Отчет АТС'!$B:$B,19)+'[7]2. Иные услуги'!$D$11+('[7]3. Услуги по передаче'!$E$11*1000)+('[7]4. СН (Установленные)'!$E$12*1000)+'[7]5. Плата за УРП'!$D$6</f>
        <v>4288.4020002339912</v>
      </c>
      <c r="V40" s="25">
        <f>SUMIFS('[7]1. Отчет АТС'!$F:$F,'[7]1. Отчет АТС'!$A:$A,$A40,'[7]1. Отчет АТС'!$B:$B,20)+'[7]2. Иные услуги'!$D$11+('[7]3. Услуги по передаче'!$E$11*1000)+('[7]4. СН (Установленные)'!$E$12*1000)+'[7]5. Плата за УРП'!$D$6</f>
        <v>4293.6920002339903</v>
      </c>
      <c r="W40" s="25">
        <f>SUMIFS('[7]1. Отчет АТС'!$F:$F,'[7]1. Отчет АТС'!$A:$A,$A40,'[7]1. Отчет АТС'!$B:$B,21)+'[7]2. Иные услуги'!$D$11+('[7]3. Услуги по передаче'!$E$11*1000)+('[7]4. СН (Установленные)'!$E$12*1000)+'[7]5. Плата за УРП'!$D$6</f>
        <v>4286.0820002339906</v>
      </c>
      <c r="X40" s="25">
        <f>SUMIFS('[7]1. Отчет АТС'!$F:$F,'[7]1. Отчет АТС'!$A:$A,$A40,'[7]1. Отчет АТС'!$B:$B,22)+'[7]2. Иные услуги'!$D$11+('[7]3. Услуги по передаче'!$E$11*1000)+('[7]4. СН (Установленные)'!$E$12*1000)+'[7]5. Плата за УРП'!$D$6</f>
        <v>4228.5120002339909</v>
      </c>
      <c r="Y40" s="25">
        <f>SUMIFS('[7]1. Отчет АТС'!$F:$F,'[7]1. Отчет АТС'!$A:$A,$A40,'[7]1. Отчет АТС'!$B:$B,23)+'[7]2. Иные услуги'!$D$11+('[7]3. Услуги по передаче'!$E$11*1000)+('[7]4. СН (Установленные)'!$E$12*1000)+'[7]5. Плата за УРП'!$D$6</f>
        <v>3700.3120002339911</v>
      </c>
    </row>
    <row r="41" spans="1:25">
      <c r="A41" s="24">
        <v>45535</v>
      </c>
      <c r="B41" s="25">
        <f>SUMIFS('[7]1. Отчет АТС'!$F:$F,'[7]1. Отчет АТС'!$A:$A,$A41,'[7]1. Отчет АТС'!$B:$B,0)+'[7]2. Иные услуги'!$D$11+('[7]3. Услуги по передаче'!$E$11*1000)+('[7]4. СН (Установленные)'!$E$12*1000)+'[7]5. Плата за УРП'!$D$6</f>
        <v>3455.7120002339907</v>
      </c>
      <c r="C41" s="25">
        <f>SUMIFS('[7]1. Отчет АТС'!$F:$F,'[7]1. Отчет АТС'!$A:$A,$A41,'[7]1. Отчет АТС'!$B:$B,1)+'[7]2. Иные услуги'!$D$11+('[7]3. Услуги по передаче'!$E$11*1000)+('[7]4. СН (Установленные)'!$E$12*1000)+'[7]5. Плата за УРП'!$D$6</f>
        <v>3194.2620002339909</v>
      </c>
      <c r="D41" s="25">
        <f>SUMIFS('[7]1. Отчет АТС'!$F:$F,'[7]1. Отчет АТС'!$A:$A,$A41,'[7]1. Отчет АТС'!$B:$B,2)+'[7]2. Иные услуги'!$D$11+('[7]3. Услуги по передаче'!$E$11*1000)+('[7]4. СН (Установленные)'!$E$12*1000)+'[7]5. Плата за УРП'!$D$6</f>
        <v>3072.6520002339907</v>
      </c>
      <c r="E41" s="25">
        <f>SUMIFS('[7]1. Отчет АТС'!$F:$F,'[7]1. Отчет АТС'!$A:$A,$A41,'[7]1. Отчет АТС'!$B:$B,3)+'[7]2. Иные услуги'!$D$11+('[7]3. Услуги по передаче'!$E$11*1000)+('[7]4. СН (Установленные)'!$E$12*1000)+'[7]5. Плата за УРП'!$D$6</f>
        <v>2998.5620002339911</v>
      </c>
      <c r="F41" s="25">
        <f>SUMIFS('[7]1. Отчет АТС'!$F:$F,'[7]1. Отчет АТС'!$A:$A,$A41,'[7]1. Отчет АТС'!$B:$B,4)+'[7]2. Иные услуги'!$D$11+('[7]3. Услуги по передаче'!$E$11*1000)+('[7]4. СН (Установленные)'!$E$12*1000)+'[7]5. Плата за УРП'!$D$6</f>
        <v>2991.3020002339908</v>
      </c>
      <c r="G41" s="25">
        <f>SUMIFS('[7]1. Отчет АТС'!$F:$F,'[7]1. Отчет АТС'!$A:$A,$A41,'[7]1. Отчет АТС'!$B:$B,5)+'[7]2. Иные услуги'!$D$11+('[7]3. Услуги по передаче'!$E$11*1000)+('[7]4. СН (Установленные)'!$E$12*1000)+'[7]5. Плата за УРП'!$D$6</f>
        <v>3253.5220002339911</v>
      </c>
      <c r="H41" s="25">
        <f>SUMIFS('[7]1. Отчет АТС'!$F:$F,'[7]1. Отчет АТС'!$A:$A,$A41,'[7]1. Отчет АТС'!$B:$B,6)+'[7]2. Иные услуги'!$D$11+('[7]3. Услуги по передаче'!$E$11*1000)+('[7]4. СН (Установленные)'!$E$12*1000)+'[7]5. Плата за УРП'!$D$6</f>
        <v>3441.3120002339911</v>
      </c>
      <c r="I41" s="25">
        <f>SUMIFS('[7]1. Отчет АТС'!$F:$F,'[7]1. Отчет АТС'!$A:$A,$A41,'[7]1. Отчет АТС'!$B:$B,7)+'[7]2. Иные услуги'!$D$11+('[7]3. Услуги по передаче'!$E$11*1000)+('[7]4. СН (Установленные)'!$E$12*1000)+'[7]5. Плата за УРП'!$D$6</f>
        <v>3727.1920002339912</v>
      </c>
      <c r="J41" s="25">
        <f>SUMIFS('[7]1. Отчет АТС'!$F:$F,'[7]1. Отчет АТС'!$A:$A,$A41,'[7]1. Отчет АТС'!$B:$B,8)+'[7]2. Иные услуги'!$D$11+('[7]3. Услуги по передаче'!$E$11*1000)+('[7]4. СН (Установленные)'!$E$12*1000)+'[7]5. Плата за УРП'!$D$6</f>
        <v>4254.4220002339907</v>
      </c>
      <c r="K41" s="25">
        <f>SUMIFS('[7]1. Отчет АТС'!$F:$F,'[7]1. Отчет АТС'!$A:$A,$A41,'[7]1. Отчет АТС'!$B:$B,9)+'[7]2. Иные услуги'!$D$11+('[7]3. Услуги по передаче'!$E$11*1000)+('[7]4. СН (Установленные)'!$E$12*1000)+'[7]5. Плата за УРП'!$D$6</f>
        <v>4305.0220002339902</v>
      </c>
      <c r="L41" s="25">
        <f>SUMIFS('[7]1. Отчет АТС'!$F:$F,'[7]1. Отчет АТС'!$A:$A,$A41,'[7]1. Отчет АТС'!$B:$B,10)+'[7]2. Иные услуги'!$D$11+('[7]3. Услуги по передаче'!$E$11*1000)+('[7]4. СН (Установленные)'!$E$12*1000)+'[7]5. Плата за УРП'!$D$6</f>
        <v>4301.3420002339908</v>
      </c>
      <c r="M41" s="25">
        <f>SUMIFS('[7]1. Отчет АТС'!$F:$F,'[7]1. Отчет АТС'!$A:$A,$A41,'[7]1. Отчет АТС'!$B:$B,11)+'[7]2. Иные услуги'!$D$11+('[7]3. Услуги по передаче'!$E$11*1000)+('[7]4. СН (Установленные)'!$E$12*1000)+'[7]5. Плата за УРП'!$D$6</f>
        <v>4295.6520002339912</v>
      </c>
      <c r="N41" s="25">
        <f>SUMIFS('[7]1. Отчет АТС'!$F:$F,'[7]1. Отчет АТС'!$A:$A,$A41,'[7]1. Отчет АТС'!$B:$B,12)+'[7]2. Иные услуги'!$D$11+('[7]3. Услуги по передаче'!$E$11*1000)+('[7]4. СН (Установленные)'!$E$12*1000)+'[7]5. Плата за УРП'!$D$6</f>
        <v>4290.8320002339906</v>
      </c>
      <c r="O41" s="25">
        <f>SUMIFS('[7]1. Отчет АТС'!$F:$F,'[7]1. Отчет АТС'!$A:$A,$A41,'[7]1. Отчет АТС'!$B:$B,13)+'[7]2. Иные услуги'!$D$11+('[7]3. Услуги по передаче'!$E$11*1000)+('[7]4. СН (Установленные)'!$E$12*1000)+'[7]5. Плата за УРП'!$D$6</f>
        <v>4290.9520002339905</v>
      </c>
      <c r="P41" s="25">
        <f>SUMIFS('[7]1. Отчет АТС'!$F:$F,'[7]1. Отчет АТС'!$A:$A,$A41,'[7]1. Отчет АТС'!$B:$B,14)+'[7]2. Иные услуги'!$D$11+('[7]3. Услуги по передаче'!$E$11*1000)+('[7]4. СН (Установленные)'!$E$12*1000)+'[7]5. Плата за УРП'!$D$6</f>
        <v>4347.0520002339908</v>
      </c>
      <c r="Q41" s="25">
        <f>SUMIFS('[7]1. Отчет АТС'!$F:$F,'[7]1. Отчет АТС'!$A:$A,$A41,'[7]1. Отчет АТС'!$B:$B,15)+'[7]2. Иные услуги'!$D$11+('[7]3. Услуги по передаче'!$E$11*1000)+('[7]4. СН (Установленные)'!$E$12*1000)+'[7]5. Плата за УРП'!$D$6</f>
        <v>4375.0420002339906</v>
      </c>
      <c r="R41" s="25">
        <f>SUMIFS('[7]1. Отчет АТС'!$F:$F,'[7]1. Отчет АТС'!$A:$A,$A41,'[7]1. Отчет АТС'!$B:$B,16)+'[7]2. Иные услуги'!$D$11+('[7]3. Услуги по передаче'!$E$11*1000)+('[7]4. СН (Установленные)'!$E$12*1000)+'[7]5. Плата за УРП'!$D$6</f>
        <v>4369.5020002339907</v>
      </c>
      <c r="S41" s="25">
        <f>SUMIFS('[7]1. Отчет АТС'!$F:$F,'[7]1. Отчет АТС'!$A:$A,$A41,'[7]1. Отчет АТС'!$B:$B,17)+'[7]2. Иные услуги'!$D$11+('[7]3. Услуги по передаче'!$E$11*1000)+('[7]4. СН (Установленные)'!$E$12*1000)+'[7]5. Плата за УРП'!$D$6</f>
        <v>4353.5520002339908</v>
      </c>
      <c r="T41" s="25">
        <f>SUMIFS('[7]1. Отчет АТС'!$F:$F,'[7]1. Отчет АТС'!$A:$A,$A41,'[7]1. Отчет АТС'!$B:$B,18)+'[7]2. Иные услуги'!$D$11+('[7]3. Услуги по передаче'!$E$11*1000)+('[7]4. СН (Установленные)'!$E$12*1000)+'[7]5. Плата за УРП'!$D$6</f>
        <v>4277.9220002339907</v>
      </c>
      <c r="U41" s="25">
        <f>SUMIFS('[7]1. Отчет АТС'!$F:$F,'[7]1. Отчет АТС'!$A:$A,$A41,'[7]1. Отчет АТС'!$B:$B,19)+'[7]2. Иные услуги'!$D$11+('[7]3. Услуги по передаче'!$E$11*1000)+('[7]4. СН (Установленные)'!$E$12*1000)+'[7]5. Плата за УРП'!$D$6</f>
        <v>4243.2320002339911</v>
      </c>
      <c r="V41" s="25">
        <f>SUMIFS('[7]1. Отчет АТС'!$F:$F,'[7]1. Отчет АТС'!$A:$A,$A41,'[7]1. Отчет АТС'!$B:$B,20)+'[7]2. Иные услуги'!$D$11+('[7]3. Услуги по передаче'!$E$11*1000)+('[7]4. СН (Установленные)'!$E$12*1000)+'[7]5. Плата за УРП'!$D$6</f>
        <v>4245.0120002339909</v>
      </c>
      <c r="W41" s="25">
        <f>SUMIFS('[7]1. Отчет АТС'!$F:$F,'[7]1. Отчет АТС'!$A:$A,$A41,'[7]1. Отчет АТС'!$B:$B,21)+'[7]2. Иные услуги'!$D$11+('[7]3. Услуги по передаче'!$E$11*1000)+('[7]4. СН (Установленные)'!$E$12*1000)+'[7]5. Плата за УРП'!$D$6</f>
        <v>4238.6520002339912</v>
      </c>
      <c r="X41" s="25">
        <f>SUMIFS('[7]1. Отчет АТС'!$F:$F,'[7]1. Отчет АТС'!$A:$A,$A41,'[7]1. Отчет АТС'!$B:$B,22)+'[7]2. Иные услуги'!$D$11+('[7]3. Услуги по передаче'!$E$11*1000)+('[7]4. СН (Установленные)'!$E$12*1000)+'[7]5. Плата за УРП'!$D$6</f>
        <v>4210.6620002339914</v>
      </c>
      <c r="Y41" s="25">
        <f>SUMIFS('[7]1. Отчет АТС'!$F:$F,'[7]1. Отчет АТС'!$A:$A,$A41,'[7]1. Отчет АТС'!$B:$B,23)+'[7]2. Иные услуги'!$D$11+('[7]3. Услуги по передаче'!$E$11*1000)+('[7]4. СН (Установленные)'!$E$12*1000)+'[7]5. Плата за УРП'!$D$6</f>
        <v>3766.9020002339912</v>
      </c>
    </row>
    <row r="43" spans="1:25">
      <c r="A43" s="39" t="s">
        <v>8</v>
      </c>
      <c r="B43" s="17"/>
      <c r="C43" s="18"/>
      <c r="D43" s="19"/>
      <c r="E43" s="19"/>
      <c r="F43" s="19"/>
      <c r="G43" s="20" t="s">
        <v>34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4">
      <c r="A44" s="40"/>
      <c r="B44" s="22" t="s">
        <v>10</v>
      </c>
      <c r="C44" s="23" t="s">
        <v>11</v>
      </c>
      <c r="D44" s="23" t="s">
        <v>12</v>
      </c>
      <c r="E44" s="23" t="s">
        <v>13</v>
      </c>
      <c r="F44" s="23" t="s">
        <v>14</v>
      </c>
      <c r="G44" s="23" t="s">
        <v>15</v>
      </c>
      <c r="H44" s="23" t="s">
        <v>16</v>
      </c>
      <c r="I44" s="23" t="s">
        <v>17</v>
      </c>
      <c r="J44" s="23" t="s">
        <v>18</v>
      </c>
      <c r="K44" s="23" t="s">
        <v>19</v>
      </c>
      <c r="L44" s="23" t="s">
        <v>20</v>
      </c>
      <c r="M44" s="23" t="s">
        <v>21</v>
      </c>
      <c r="N44" s="23" t="s">
        <v>22</v>
      </c>
      <c r="O44" s="23" t="s">
        <v>23</v>
      </c>
      <c r="P44" s="23" t="s">
        <v>24</v>
      </c>
      <c r="Q44" s="23" t="s">
        <v>25</v>
      </c>
      <c r="R44" s="23" t="s">
        <v>26</v>
      </c>
      <c r="S44" s="23" t="s">
        <v>27</v>
      </c>
      <c r="T44" s="23" t="s">
        <v>28</v>
      </c>
      <c r="U44" s="23" t="s">
        <v>29</v>
      </c>
      <c r="V44" s="23" t="s">
        <v>30</v>
      </c>
      <c r="W44" s="23" t="s">
        <v>31</v>
      </c>
      <c r="X44" s="23" t="s">
        <v>32</v>
      </c>
      <c r="Y44" s="23" t="s">
        <v>33</v>
      </c>
    </row>
    <row r="45" spans="1:25">
      <c r="A45" s="24">
        <v>45505</v>
      </c>
      <c r="B45" s="25">
        <f>SUMIFS('[7]1. Отчет АТС'!$F:$F,'[7]1. Отчет АТС'!$A:$A,$A45,'[7]1. Отчет АТС'!$B:$B,0)+'[7]2. Иные услуги'!$D$11+('[7]3. Услуги по передаче'!$F$11*1000)+('[7]4. СН (Установленные)'!$E$12*1000)+'[7]5. Плата за УРП'!$D$6</f>
        <v>3942.4720002339909</v>
      </c>
      <c r="C45" s="25">
        <f>SUMIFS('[7]1. Отчет АТС'!$F:$F,'[7]1. Отчет АТС'!$A:$A,$A45,'[7]1. Отчет АТС'!$B:$B,1)+'[7]2. Иные услуги'!$D$11+('[7]3. Услуги по передаче'!$F$11*1000)+('[7]4. СН (Установленные)'!$E$12*1000)+'[7]5. Плата за УРП'!$D$6</f>
        <v>3888.1720002339912</v>
      </c>
      <c r="D45" s="25">
        <f>SUMIFS('[7]1. Отчет АТС'!$F:$F,'[7]1. Отчет АТС'!$A:$A,$A45,'[7]1. Отчет АТС'!$B:$B,2)+'[7]2. Иные услуги'!$D$11+('[7]3. Услуги по передаче'!$F$11*1000)+('[7]4. СН (Установленные)'!$E$12*1000)+'[7]5. Плата за УРП'!$D$6</f>
        <v>3740.892000233991</v>
      </c>
      <c r="E45" s="25">
        <f>SUMIFS('[7]1. Отчет АТС'!$F:$F,'[7]1. Отчет АТС'!$A:$A,$A45,'[7]1. Отчет АТС'!$B:$B,3)+'[7]2. Иные услуги'!$D$11+('[7]3. Услуги по передаче'!$F$11*1000)+('[7]4. СН (Установленные)'!$E$12*1000)+'[7]5. Плата за УРП'!$D$6</f>
        <v>3616.1320002339912</v>
      </c>
      <c r="F45" s="25">
        <f>SUMIFS('[7]1. Отчет АТС'!$F:$F,'[7]1. Отчет АТС'!$A:$A,$A45,'[7]1. Отчет АТС'!$B:$B,4)+'[7]2. Иные услуги'!$D$11+('[7]3. Услуги по передаче'!$F$11*1000)+('[7]4. СН (Установленные)'!$E$12*1000)+'[7]5. Плата за УРП'!$D$6</f>
        <v>3394.1920002339912</v>
      </c>
      <c r="G45" s="25">
        <f>SUMIFS('[7]1. Отчет АТС'!$F:$F,'[7]1. Отчет АТС'!$A:$A,$A45,'[7]1. Отчет АТС'!$B:$B,5)+'[7]2. Иные услуги'!$D$11+('[7]3. Услуги по передаче'!$F$11*1000)+('[7]4. СН (Установленные)'!$E$12*1000)+'[7]5. Плата за УРП'!$D$6</f>
        <v>3314.8420002339908</v>
      </c>
      <c r="H45" s="25">
        <f>SUMIFS('[7]1. Отчет АТС'!$F:$F,'[7]1. Отчет АТС'!$A:$A,$A45,'[7]1. Отчет АТС'!$B:$B,6)+'[7]2. Иные услуги'!$D$11+('[7]3. Услуги по передаче'!$F$11*1000)+('[7]4. СН (Установленные)'!$E$12*1000)+'[7]5. Плата за УРП'!$D$6</f>
        <v>2734.1920002339912</v>
      </c>
      <c r="I45" s="25">
        <f>SUMIFS('[7]1. Отчет АТС'!$F:$F,'[7]1. Отчет АТС'!$A:$A,$A45,'[7]1. Отчет АТС'!$B:$B,7)+'[7]2. Иные услуги'!$D$11+('[7]3. Услуги по передаче'!$F$11*1000)+('[7]4. СН (Установленные)'!$E$12*1000)+'[7]5. Плата за УРП'!$D$6</f>
        <v>3837.8420002339913</v>
      </c>
      <c r="J45" s="25">
        <f>SUMIFS('[7]1. Отчет АТС'!$F:$F,'[7]1. Отчет АТС'!$A:$A,$A45,'[7]1. Отчет АТС'!$B:$B,8)+'[7]2. Иные услуги'!$D$11+('[7]3. Услуги по передаче'!$F$11*1000)+('[7]4. СН (Установленные)'!$E$12*1000)+'[7]5. Плата за УРП'!$D$6</f>
        <v>4130.9320002339909</v>
      </c>
      <c r="K45" s="25">
        <f>SUMIFS('[7]1. Отчет АТС'!$F:$F,'[7]1. Отчет АТС'!$A:$A,$A45,'[7]1. Отчет АТС'!$B:$B,9)+'[7]2. Иные услуги'!$D$11+('[7]3. Услуги по передаче'!$F$11*1000)+('[7]4. СН (Установленные)'!$E$12*1000)+'[7]5. Плата за УРП'!$D$6</f>
        <v>4294.7920002339906</v>
      </c>
      <c r="L45" s="25">
        <f>SUMIFS('[7]1. Отчет АТС'!$F:$F,'[7]1. Отчет АТС'!$A:$A,$A45,'[7]1. Отчет АТС'!$B:$B,10)+'[7]2. Иные услуги'!$D$11+('[7]3. Услуги по передаче'!$F$11*1000)+('[7]4. СН (Установленные)'!$E$12*1000)+'[7]5. Плата за УРП'!$D$6</f>
        <v>4376.8120002339911</v>
      </c>
      <c r="M45" s="25">
        <f>SUMIFS('[7]1. Отчет АТС'!$F:$F,'[7]1. Отчет АТС'!$A:$A,$A45,'[7]1. Отчет АТС'!$B:$B,11)+'[7]2. Иные услуги'!$D$11+('[7]3. Услуги по передаче'!$F$11*1000)+('[7]4. СН (Установленные)'!$E$12*1000)+'[7]5. Плата за УРП'!$D$6</f>
        <v>4166.4020002339912</v>
      </c>
      <c r="N45" s="25">
        <f>SUMIFS('[7]1. Отчет АТС'!$F:$F,'[7]1. Отчет АТС'!$A:$A,$A45,'[7]1. Отчет АТС'!$B:$B,12)+'[7]2. Иные услуги'!$D$11+('[7]3. Услуги по передаче'!$F$11*1000)+('[7]4. СН (Установленные)'!$E$12*1000)+'[7]5. Плата за УРП'!$D$6</f>
        <v>4162.0720002339913</v>
      </c>
      <c r="O45" s="25">
        <f>SUMIFS('[7]1. Отчет АТС'!$F:$F,'[7]1. Отчет АТС'!$A:$A,$A45,'[7]1. Отчет АТС'!$B:$B,13)+'[7]2. Иные услуги'!$D$11+('[7]3. Услуги по передаче'!$F$11*1000)+('[7]4. СН (Установленные)'!$E$12*1000)+'[7]5. Плата за УРП'!$D$6</f>
        <v>4171.5920002339917</v>
      </c>
      <c r="P45" s="25">
        <f>SUMIFS('[7]1. Отчет АТС'!$F:$F,'[7]1. Отчет АТС'!$A:$A,$A45,'[7]1. Отчет АТС'!$B:$B,14)+'[7]2. Иные услуги'!$D$11+('[7]3. Услуги по передаче'!$F$11*1000)+('[7]4. СН (Установленные)'!$E$12*1000)+'[7]5. Плата за УРП'!$D$6</f>
        <v>4161.2220002339909</v>
      </c>
      <c r="Q45" s="25">
        <f>SUMIFS('[7]1. Отчет АТС'!$F:$F,'[7]1. Отчет АТС'!$A:$A,$A45,'[7]1. Отчет АТС'!$B:$B,15)+'[7]2. Иные услуги'!$D$11+('[7]3. Услуги по передаче'!$F$11*1000)+('[7]4. СН (Установленные)'!$E$12*1000)+'[7]5. Плата за УРП'!$D$6</f>
        <v>4181.1320002339908</v>
      </c>
      <c r="R45" s="25">
        <f>SUMIFS('[7]1. Отчет АТС'!$F:$F,'[7]1. Отчет АТС'!$A:$A,$A45,'[7]1. Отчет АТС'!$B:$B,16)+'[7]2. Иные услуги'!$D$11+('[7]3. Услуги по передаче'!$F$11*1000)+('[7]4. СН (Установленные)'!$E$12*1000)+'[7]5. Плата за УРП'!$D$6</f>
        <v>4232.4620002339907</v>
      </c>
      <c r="S45" s="25">
        <f>SUMIFS('[7]1. Отчет АТС'!$F:$F,'[7]1. Отчет АТС'!$A:$A,$A45,'[7]1. Отчет АТС'!$B:$B,17)+'[7]2. Иные услуги'!$D$11+('[7]3. Услуги по передаче'!$F$11*1000)+('[7]4. СН (Установленные)'!$E$12*1000)+'[7]5. Плата за УРП'!$D$6</f>
        <v>4488.6320002339908</v>
      </c>
      <c r="T45" s="25">
        <f>SUMIFS('[7]1. Отчет АТС'!$F:$F,'[7]1. Отчет АТС'!$A:$A,$A45,'[7]1. Отчет АТС'!$B:$B,18)+'[7]2. Иные услуги'!$D$11+('[7]3. Услуги по передаче'!$F$11*1000)+('[7]4. СН (Установленные)'!$E$12*1000)+'[7]5. Плата за УРП'!$D$6</f>
        <v>4438.4120002339914</v>
      </c>
      <c r="U45" s="25">
        <f>SUMIFS('[7]1. Отчет АТС'!$F:$F,'[7]1. Отчет АТС'!$A:$A,$A45,'[7]1. Отчет АТС'!$B:$B,19)+'[7]2. Иные услуги'!$D$11+('[7]3. Услуги по передаче'!$F$11*1000)+('[7]4. СН (Установленные)'!$E$12*1000)+'[7]5. Плата за УРП'!$D$6</f>
        <v>4408.6320002339908</v>
      </c>
      <c r="V45" s="25">
        <f>SUMIFS('[7]1. Отчет АТС'!$F:$F,'[7]1. Отчет АТС'!$A:$A,$A45,'[7]1. Отчет АТС'!$B:$B,20)+'[7]2. Иные услуги'!$D$11+('[7]3. Услуги по передаче'!$F$11*1000)+('[7]4. СН (Установленные)'!$E$12*1000)+'[7]5. Плата за УРП'!$D$6</f>
        <v>4532.1720002339916</v>
      </c>
      <c r="W45" s="25">
        <f>SUMIFS('[7]1. Отчет АТС'!$F:$F,'[7]1. Отчет АТС'!$A:$A,$A45,'[7]1. Отчет АТС'!$B:$B,21)+'[7]2. Иные услуги'!$D$11+('[7]3. Услуги по передаче'!$F$11*1000)+('[7]4. СН (Установленные)'!$E$12*1000)+'[7]5. Плата за УРП'!$D$6</f>
        <v>4444.0520002339908</v>
      </c>
      <c r="X45" s="25">
        <f>SUMIFS('[7]1. Отчет АТС'!$F:$F,'[7]1. Отчет АТС'!$A:$A,$A45,'[7]1. Отчет АТС'!$B:$B,22)+'[7]2. Иные услуги'!$D$11+('[7]3. Услуги по передаче'!$F$11*1000)+('[7]4. СН (Установленные)'!$E$12*1000)+'[7]5. Плата за УРП'!$D$6</f>
        <v>4142.7420002339913</v>
      </c>
      <c r="Y45" s="25">
        <f>SUMIFS('[7]1. Отчет АТС'!$F:$F,'[7]1. Отчет АТС'!$A:$A,$A45,'[7]1. Отчет АТС'!$B:$B,23)+'[7]2. Иные услуги'!$D$11+('[7]3. Услуги по передаче'!$F$11*1000)+('[7]4. СН (Установленные)'!$E$12*1000)+'[7]5. Плата за УРП'!$D$6</f>
        <v>3972.3620002339912</v>
      </c>
    </row>
    <row r="46" spans="1:25">
      <c r="A46" s="24">
        <v>45506</v>
      </c>
      <c r="B46" s="25">
        <f>SUMIFS('[7]1. Отчет АТС'!$F:$F,'[7]1. Отчет АТС'!$A:$A,$A46,'[7]1. Отчет АТС'!$B:$B,0)+'[7]2. Иные услуги'!$D$11+('[7]3. Услуги по передаче'!$F$11*1000)+('[7]4. СН (Установленные)'!$E$12*1000)+'[7]5. Плата за УРП'!$D$6</f>
        <v>3901.3820002339912</v>
      </c>
      <c r="C46" s="25">
        <f>SUMIFS('[7]1. Отчет АТС'!$F:$F,'[7]1. Отчет АТС'!$A:$A,$A46,'[7]1. Отчет АТС'!$B:$B,1)+'[7]2. Иные услуги'!$D$11+('[7]3. Услуги по передаче'!$F$11*1000)+('[7]4. СН (Установленные)'!$E$12*1000)+'[7]5. Плата за УРП'!$D$6</f>
        <v>3697.9920002339909</v>
      </c>
      <c r="D46" s="25">
        <f>SUMIFS('[7]1. Отчет АТС'!$F:$F,'[7]1. Отчет АТС'!$A:$A,$A46,'[7]1. Отчет АТС'!$B:$B,2)+'[7]2. Иные услуги'!$D$11+('[7]3. Услуги по передаче'!$F$11*1000)+('[7]4. СН (Установленные)'!$E$12*1000)+'[7]5. Плата за УРП'!$D$6</f>
        <v>3498.6820002339909</v>
      </c>
      <c r="E46" s="25">
        <f>SUMIFS('[7]1. Отчет АТС'!$F:$F,'[7]1. Отчет АТС'!$A:$A,$A46,'[7]1. Отчет АТС'!$B:$B,3)+'[7]2. Иные услуги'!$D$11+('[7]3. Услуги по передаче'!$F$11*1000)+('[7]4. СН (Установленные)'!$E$12*1000)+'[7]5. Плата за УРП'!$D$6</f>
        <v>3365.0720002339913</v>
      </c>
      <c r="F46" s="25">
        <f>SUMIFS('[7]1. Отчет АТС'!$F:$F,'[7]1. Отчет АТС'!$A:$A,$A46,'[7]1. Отчет АТС'!$B:$B,4)+'[7]2. Иные услуги'!$D$11+('[7]3. Услуги по передаче'!$F$11*1000)+('[7]4. СН (Установленные)'!$E$12*1000)+'[7]5. Плата за УРП'!$D$6</f>
        <v>3281.412000233991</v>
      </c>
      <c r="G46" s="25">
        <f>SUMIFS('[7]1. Отчет АТС'!$F:$F,'[7]1. Отчет АТС'!$A:$A,$A46,'[7]1. Отчет АТС'!$B:$B,5)+'[7]2. Иные услуги'!$D$11+('[7]3. Услуги по передаче'!$F$11*1000)+('[7]4. СН (Установленные)'!$E$12*1000)+'[7]5. Плата за УРП'!$D$6</f>
        <v>3300.2220002339909</v>
      </c>
      <c r="H46" s="25">
        <f>SUMIFS('[7]1. Отчет АТС'!$F:$F,'[7]1. Отчет АТС'!$A:$A,$A46,'[7]1. Отчет АТС'!$B:$B,6)+'[7]2. Иные услуги'!$D$11+('[7]3. Услуги по передаче'!$F$11*1000)+('[7]4. СН (Установленные)'!$E$12*1000)+'[7]5. Плата за УРП'!$D$6</f>
        <v>2728.7720002339911</v>
      </c>
      <c r="I46" s="25">
        <f>SUMIFS('[7]1. Отчет АТС'!$F:$F,'[7]1. Отчет АТС'!$A:$A,$A46,'[7]1. Отчет АТС'!$B:$B,7)+'[7]2. Иные услуги'!$D$11+('[7]3. Услуги по передаче'!$F$11*1000)+('[7]4. СН (Установленные)'!$E$12*1000)+'[7]5. Плата за УРП'!$D$6</f>
        <v>2732.2320002339911</v>
      </c>
      <c r="J46" s="25">
        <f>SUMIFS('[7]1. Отчет АТС'!$F:$F,'[7]1. Отчет АТС'!$A:$A,$A46,'[7]1. Отчет АТС'!$B:$B,8)+'[7]2. Иные услуги'!$D$11+('[7]3. Услуги по передаче'!$F$11*1000)+('[7]4. СН (Установленные)'!$E$12*1000)+'[7]5. Плата за УРП'!$D$6</f>
        <v>3990.2120002339911</v>
      </c>
      <c r="K46" s="25">
        <f>SUMIFS('[7]1. Отчет АТС'!$F:$F,'[7]1. Отчет АТС'!$A:$A,$A46,'[7]1. Отчет АТС'!$B:$B,9)+'[7]2. Иные услуги'!$D$11+('[7]3. Услуги по передаче'!$F$11*1000)+('[7]4. СН (Установленные)'!$E$12*1000)+'[7]5. Плата за УРП'!$D$6</f>
        <v>4329.7920002339906</v>
      </c>
      <c r="L46" s="25">
        <f>SUMIFS('[7]1. Отчет АТС'!$F:$F,'[7]1. Отчет АТС'!$A:$A,$A46,'[7]1. Отчет АТС'!$B:$B,10)+'[7]2. Иные услуги'!$D$11+('[7]3. Услуги по передаче'!$F$11*1000)+('[7]4. СН (Установленные)'!$E$12*1000)+'[7]5. Плата за УРП'!$D$6</f>
        <v>4453.5620002339911</v>
      </c>
      <c r="M46" s="25">
        <f>SUMIFS('[7]1. Отчет АТС'!$F:$F,'[7]1. Отчет АТС'!$A:$A,$A46,'[7]1. Отчет АТС'!$B:$B,11)+'[7]2. Иные услуги'!$D$11+('[7]3. Услуги по передаче'!$F$11*1000)+('[7]4. СН (Установленные)'!$E$12*1000)+'[7]5. Плата за УРП'!$D$6</f>
        <v>4461.9220002339916</v>
      </c>
      <c r="N46" s="25">
        <f>SUMIFS('[7]1. Отчет АТС'!$F:$F,'[7]1. Отчет АТС'!$A:$A,$A46,'[7]1. Отчет АТС'!$B:$B,12)+'[7]2. Иные услуги'!$D$11+('[7]3. Услуги по передаче'!$F$11*1000)+('[7]4. СН (Установленные)'!$E$12*1000)+'[7]5. Плата за УРП'!$D$6</f>
        <v>4457.9420002339912</v>
      </c>
      <c r="O46" s="25">
        <f>SUMIFS('[7]1. Отчет АТС'!$F:$F,'[7]1. Отчет АТС'!$A:$A,$A46,'[7]1. Отчет АТС'!$B:$B,13)+'[7]2. Иные услуги'!$D$11+('[7]3. Услуги по передаче'!$F$11*1000)+('[7]4. СН (Установленные)'!$E$12*1000)+'[7]5. Плата за УРП'!$D$6</f>
        <v>4487.2620002339909</v>
      </c>
      <c r="P46" s="25">
        <f>SUMIFS('[7]1. Отчет АТС'!$F:$F,'[7]1. Отчет АТС'!$A:$A,$A46,'[7]1. Отчет АТС'!$B:$B,14)+'[7]2. Иные услуги'!$D$11+('[7]3. Услуги по передаче'!$F$11*1000)+('[7]4. СН (Установленные)'!$E$12*1000)+'[7]5. Плата за УРП'!$D$6</f>
        <v>4553.3720002339915</v>
      </c>
      <c r="Q46" s="25">
        <f>SUMIFS('[7]1. Отчет АТС'!$F:$F,'[7]1. Отчет АТС'!$A:$A,$A46,'[7]1. Отчет АТС'!$B:$B,15)+'[7]2. Иные услуги'!$D$11+('[7]3. Услуги по передаче'!$F$11*1000)+('[7]4. СН (Установленные)'!$E$12*1000)+'[7]5. Плата за УРП'!$D$6</f>
        <v>4603.5820002339915</v>
      </c>
      <c r="R46" s="25">
        <f>SUMIFS('[7]1. Отчет АТС'!$F:$F,'[7]1. Отчет АТС'!$A:$A,$A46,'[7]1. Отчет АТС'!$B:$B,16)+'[7]2. Иные услуги'!$D$11+('[7]3. Услуги по передаче'!$F$11*1000)+('[7]4. СН (Установленные)'!$E$12*1000)+'[7]5. Плата за УРП'!$D$6</f>
        <v>4642.4420002339912</v>
      </c>
      <c r="S46" s="25">
        <f>SUMIFS('[7]1. Отчет АТС'!$F:$F,'[7]1. Отчет АТС'!$A:$A,$A46,'[7]1. Отчет АТС'!$B:$B,17)+'[7]2. Иные услуги'!$D$11+('[7]3. Услуги по передаче'!$F$11*1000)+('[7]4. СН (Установленные)'!$E$12*1000)+'[7]5. Плата за УРП'!$D$6</f>
        <v>4664.1220002339915</v>
      </c>
      <c r="T46" s="25">
        <f>SUMIFS('[7]1. Отчет АТС'!$F:$F,'[7]1. Отчет АТС'!$A:$A,$A46,'[7]1. Отчет АТС'!$B:$B,18)+'[7]2. Иные услуги'!$D$11+('[7]3. Услуги по передаче'!$F$11*1000)+('[7]4. СН (Установленные)'!$E$12*1000)+'[7]5. Плата за УРП'!$D$6</f>
        <v>4664.7620002339909</v>
      </c>
      <c r="U46" s="25">
        <f>SUMIFS('[7]1. Отчет АТС'!$F:$F,'[7]1. Отчет АТС'!$A:$A,$A46,'[7]1. Отчет АТС'!$B:$B,19)+'[7]2. Иные услуги'!$D$11+('[7]3. Услуги по передаче'!$F$11*1000)+('[7]4. СН (Установленные)'!$E$12*1000)+'[7]5. Плата за УРП'!$D$6</f>
        <v>4555.9020002339912</v>
      </c>
      <c r="V46" s="25">
        <f>SUMIFS('[7]1. Отчет АТС'!$F:$F,'[7]1. Отчет АТС'!$A:$A,$A46,'[7]1. Отчет АТС'!$B:$B,20)+'[7]2. Иные услуги'!$D$11+('[7]3. Услуги по передаче'!$F$11*1000)+('[7]4. СН (Установленные)'!$E$12*1000)+'[7]5. Плата за УРП'!$D$6</f>
        <v>4589.6620002339914</v>
      </c>
      <c r="W46" s="25">
        <f>SUMIFS('[7]1. Отчет АТС'!$F:$F,'[7]1. Отчет АТС'!$A:$A,$A46,'[7]1. Отчет АТС'!$B:$B,21)+'[7]2. Иные услуги'!$D$11+('[7]3. Услуги по передаче'!$F$11*1000)+('[7]4. СН (Установленные)'!$E$12*1000)+'[7]5. Плата за УРП'!$D$6</f>
        <v>4601.7020002339914</v>
      </c>
      <c r="X46" s="25">
        <f>SUMIFS('[7]1. Отчет АТС'!$F:$F,'[7]1. Отчет АТС'!$A:$A,$A46,'[7]1. Отчет АТС'!$B:$B,22)+'[7]2. Иные услуги'!$D$11+('[7]3. Услуги по передаче'!$F$11*1000)+('[7]4. СН (Установленные)'!$E$12*1000)+'[7]5. Плата за УРП'!$D$6</f>
        <v>4462.0720002339913</v>
      </c>
      <c r="Y46" s="25">
        <f>SUMIFS('[7]1. Отчет АТС'!$F:$F,'[7]1. Отчет АТС'!$A:$A,$A46,'[7]1. Отчет АТС'!$B:$B,23)+'[7]2. Иные услуги'!$D$11+('[7]3. Услуги по передаче'!$F$11*1000)+('[7]4. СН (Установленные)'!$E$12*1000)+'[7]5. Плата за УРП'!$D$6</f>
        <v>4078.4220002339912</v>
      </c>
    </row>
    <row r="47" spans="1:25">
      <c r="A47" s="24">
        <v>45507</v>
      </c>
      <c r="B47" s="25">
        <f>SUMIFS('[7]1. Отчет АТС'!$F:$F,'[7]1. Отчет АТС'!$A:$A,$A47,'[7]1. Отчет АТС'!$B:$B,0)+'[7]2. Иные услуги'!$D$11+('[7]3. Услуги по передаче'!$F$11*1000)+('[7]4. СН (Установленные)'!$E$12*1000)+'[7]5. Плата за УРП'!$D$6</f>
        <v>3951.0720002339913</v>
      </c>
      <c r="C47" s="25">
        <f>SUMIFS('[7]1. Отчет АТС'!$F:$F,'[7]1. Отчет АТС'!$A:$A,$A47,'[7]1. Отчет АТС'!$B:$B,1)+'[7]2. Иные услуги'!$D$11+('[7]3. Услуги по передаче'!$F$11*1000)+('[7]4. СН (Установленные)'!$E$12*1000)+'[7]5. Плата за УРП'!$D$6</f>
        <v>3732.4520002339914</v>
      </c>
      <c r="D47" s="25">
        <f>SUMIFS('[7]1. Отчет АТС'!$F:$F,'[7]1. Отчет АТС'!$A:$A,$A47,'[7]1. Отчет АТС'!$B:$B,2)+'[7]2. Иные услуги'!$D$11+('[7]3. Услуги по передаче'!$F$11*1000)+('[7]4. СН (Установленные)'!$E$12*1000)+'[7]5. Плата за УРП'!$D$6</f>
        <v>3699.3420002339908</v>
      </c>
      <c r="E47" s="25">
        <f>SUMIFS('[7]1. Отчет АТС'!$F:$F,'[7]1. Отчет АТС'!$A:$A,$A47,'[7]1. Отчет АТС'!$B:$B,3)+'[7]2. Иные услуги'!$D$11+('[7]3. Услуги по передаче'!$F$11*1000)+('[7]4. СН (Установленные)'!$E$12*1000)+'[7]5. Плата за УРП'!$D$6</f>
        <v>3544.372000233991</v>
      </c>
      <c r="F47" s="25">
        <f>SUMIFS('[7]1. Отчет АТС'!$F:$F,'[7]1. Отчет АТС'!$A:$A,$A47,'[7]1. Отчет АТС'!$B:$B,4)+'[7]2. Иные услуги'!$D$11+('[7]3. Услуги по передаче'!$F$11*1000)+('[7]4. СН (Установленные)'!$E$12*1000)+'[7]5. Плата за УРП'!$D$6</f>
        <v>3477.5420002339911</v>
      </c>
      <c r="G47" s="25">
        <f>SUMIFS('[7]1. Отчет АТС'!$F:$F,'[7]1. Отчет АТС'!$A:$A,$A47,'[7]1. Отчет АТС'!$B:$B,5)+'[7]2. Иные услуги'!$D$11+('[7]3. Услуги по передаче'!$F$11*1000)+('[7]4. СН (Установленные)'!$E$12*1000)+'[7]5. Плата за УРП'!$D$6</f>
        <v>3677.662000233991</v>
      </c>
      <c r="H47" s="25">
        <f>SUMIFS('[7]1. Отчет АТС'!$F:$F,'[7]1. Отчет АТС'!$A:$A,$A47,'[7]1. Отчет АТС'!$B:$B,6)+'[7]2. Иные услуги'!$D$11+('[7]3. Услуги по передаче'!$F$11*1000)+('[7]4. СН (Установленные)'!$E$12*1000)+'[7]5. Плата за УРП'!$D$6</f>
        <v>3822.8020002339908</v>
      </c>
      <c r="I47" s="25">
        <f>SUMIFS('[7]1. Отчет АТС'!$F:$F,'[7]1. Отчет АТС'!$A:$A,$A47,'[7]1. Отчет АТС'!$B:$B,7)+'[7]2. Иные услуги'!$D$11+('[7]3. Услуги по передаче'!$F$11*1000)+('[7]4. СН (Установленные)'!$E$12*1000)+'[7]5. Плата за УРП'!$D$6</f>
        <v>4022.3720002339915</v>
      </c>
      <c r="J47" s="25">
        <f>SUMIFS('[7]1. Отчет АТС'!$F:$F,'[7]1. Отчет АТС'!$A:$A,$A47,'[7]1. Отчет АТС'!$B:$B,8)+'[7]2. Иные услуги'!$D$11+('[7]3. Услуги по передаче'!$F$11*1000)+('[7]4. СН (Установленные)'!$E$12*1000)+'[7]5. Плата за УРП'!$D$6</f>
        <v>4514.5620002339911</v>
      </c>
      <c r="K47" s="25">
        <f>SUMIFS('[7]1. Отчет АТС'!$F:$F,'[7]1. Отчет АТС'!$A:$A,$A47,'[7]1. Отчет АТС'!$B:$B,9)+'[7]2. Иные услуги'!$D$11+('[7]3. Услуги по передаче'!$F$11*1000)+('[7]4. СН (Установленные)'!$E$12*1000)+'[7]5. Плата за УРП'!$D$6</f>
        <v>4722.0020002339916</v>
      </c>
      <c r="L47" s="25">
        <f>SUMIFS('[7]1. Отчет АТС'!$F:$F,'[7]1. Отчет АТС'!$A:$A,$A47,'[7]1. Отчет АТС'!$B:$B,10)+'[7]2. Иные услуги'!$D$11+('[7]3. Услуги по передаче'!$F$11*1000)+('[7]4. СН (Установленные)'!$E$12*1000)+'[7]5. Плата за УРП'!$D$6</f>
        <v>4724.9920002339913</v>
      </c>
      <c r="M47" s="25">
        <f>SUMIFS('[7]1. Отчет АТС'!$F:$F,'[7]1. Отчет АТС'!$A:$A,$A47,'[7]1. Отчет АТС'!$B:$B,11)+'[7]2. Иные услуги'!$D$11+('[7]3. Услуги по передаче'!$F$11*1000)+('[7]4. СН (Установленные)'!$E$12*1000)+'[7]5. Плата за УРП'!$D$6</f>
        <v>4703.6820002339909</v>
      </c>
      <c r="N47" s="25">
        <f>SUMIFS('[7]1. Отчет АТС'!$F:$F,'[7]1. Отчет АТС'!$A:$A,$A47,'[7]1. Отчет АТС'!$B:$B,12)+'[7]2. Иные услуги'!$D$11+('[7]3. Услуги по передаче'!$F$11*1000)+('[7]4. СН (Установленные)'!$E$12*1000)+'[7]5. Плата за УРП'!$D$6</f>
        <v>4704.0720002339913</v>
      </c>
      <c r="O47" s="25">
        <f>SUMIFS('[7]1. Отчет АТС'!$F:$F,'[7]1. Отчет АТС'!$A:$A,$A47,'[7]1. Отчет АТС'!$B:$B,13)+'[7]2. Иные услуги'!$D$11+('[7]3. Услуги по передаче'!$F$11*1000)+('[7]4. СН (Установленные)'!$E$12*1000)+'[7]5. Плата за УРП'!$D$6</f>
        <v>4704.7720002339911</v>
      </c>
      <c r="P47" s="25">
        <f>SUMIFS('[7]1. Отчет АТС'!$F:$F,'[7]1. Отчет АТС'!$A:$A,$A47,'[7]1. Отчет АТС'!$B:$B,14)+'[7]2. Иные услуги'!$D$11+('[7]3. Услуги по передаче'!$F$11*1000)+('[7]4. СН (Установленные)'!$E$12*1000)+'[7]5. Плата за УРП'!$D$6</f>
        <v>4709.5920002339917</v>
      </c>
      <c r="Q47" s="25">
        <f>SUMIFS('[7]1. Отчет АТС'!$F:$F,'[7]1. Отчет АТС'!$A:$A,$A47,'[7]1. Отчет АТС'!$B:$B,15)+'[7]2. Иные услуги'!$D$11+('[7]3. Услуги по передаче'!$F$11*1000)+('[7]4. СН (Установленные)'!$E$12*1000)+'[7]5. Плата за УРП'!$D$6</f>
        <v>4700.7320002339911</v>
      </c>
      <c r="R47" s="25">
        <f>SUMIFS('[7]1. Отчет АТС'!$F:$F,'[7]1. Отчет АТС'!$A:$A,$A47,'[7]1. Отчет АТС'!$B:$B,16)+'[7]2. Иные услуги'!$D$11+('[7]3. Услуги по передаче'!$F$11*1000)+('[7]4. СН (Установленные)'!$E$12*1000)+'[7]5. Плата за УРП'!$D$6</f>
        <v>4697.4820002339911</v>
      </c>
      <c r="S47" s="25">
        <f>SUMIFS('[7]1. Отчет АТС'!$F:$F,'[7]1. Отчет АТС'!$A:$A,$A47,'[7]1. Отчет АТС'!$B:$B,17)+'[7]2. Иные услуги'!$D$11+('[7]3. Услуги по передаче'!$F$11*1000)+('[7]4. СН (Установленные)'!$E$12*1000)+'[7]5. Плата за УРП'!$D$6</f>
        <v>4696.1720002339916</v>
      </c>
      <c r="T47" s="25">
        <f>SUMIFS('[7]1. Отчет АТС'!$F:$F,'[7]1. Отчет АТС'!$A:$A,$A47,'[7]1. Отчет АТС'!$B:$B,18)+'[7]2. Иные услуги'!$D$11+('[7]3. Услуги по передаче'!$F$11*1000)+('[7]4. СН (Установленные)'!$E$12*1000)+'[7]5. Плата за УРП'!$D$6</f>
        <v>4695.9320002339909</v>
      </c>
      <c r="U47" s="25">
        <f>SUMIFS('[7]1. Отчет АТС'!$F:$F,'[7]1. Отчет АТС'!$A:$A,$A47,'[7]1. Отчет АТС'!$B:$B,19)+'[7]2. Иные услуги'!$D$11+('[7]3. Услуги по передаче'!$F$11*1000)+('[7]4. СН (Установленные)'!$E$12*1000)+'[7]5. Плата за УРП'!$D$6</f>
        <v>4563.0820002339915</v>
      </c>
      <c r="V47" s="25">
        <f>SUMIFS('[7]1. Отчет АТС'!$F:$F,'[7]1. Отчет АТС'!$A:$A,$A47,'[7]1. Отчет АТС'!$B:$B,20)+'[7]2. Иные услуги'!$D$11+('[7]3. Услуги по передаче'!$F$11*1000)+('[7]4. СН (Установленные)'!$E$12*1000)+'[7]5. Плата за УРП'!$D$6</f>
        <v>4614.1720002339916</v>
      </c>
      <c r="W47" s="25">
        <f>SUMIFS('[7]1. Отчет АТС'!$F:$F,'[7]1. Отчет АТС'!$A:$A,$A47,'[7]1. Отчет АТС'!$B:$B,21)+'[7]2. Иные услуги'!$D$11+('[7]3. Услуги по передаче'!$F$11*1000)+('[7]4. СН (Установленные)'!$E$12*1000)+'[7]5. Плата за УРП'!$D$6</f>
        <v>4603.0220002339911</v>
      </c>
      <c r="X47" s="25">
        <f>SUMIFS('[7]1. Отчет АТС'!$F:$F,'[7]1. Отчет АТС'!$A:$A,$A47,'[7]1. Отчет АТС'!$B:$B,22)+'[7]2. Иные услуги'!$D$11+('[7]3. Услуги по передаче'!$F$11*1000)+('[7]4. СН (Установленные)'!$E$12*1000)+'[7]5. Плата за УРП'!$D$6</f>
        <v>4282.5020002339916</v>
      </c>
      <c r="Y47" s="25">
        <f>SUMIFS('[7]1. Отчет АТС'!$F:$F,'[7]1. Отчет АТС'!$A:$A,$A47,'[7]1. Отчет АТС'!$B:$B,23)+'[7]2. Иные услуги'!$D$11+('[7]3. Услуги по передаче'!$F$11*1000)+('[7]4. СН (Установленные)'!$E$12*1000)+'[7]5. Плата за УРП'!$D$6</f>
        <v>4022.0120002339909</v>
      </c>
    </row>
    <row r="48" spans="1:25">
      <c r="A48" s="24">
        <v>45508</v>
      </c>
      <c r="B48" s="25">
        <f>SUMIFS('[7]1. Отчет АТС'!$F:$F,'[7]1. Отчет АТС'!$A:$A,$A48,'[7]1. Отчет АТС'!$B:$B,0)+'[7]2. Иные услуги'!$D$11+('[7]3. Услуги по передаче'!$F$11*1000)+('[7]4. СН (Установленные)'!$E$12*1000)+'[7]5. Плата за УРП'!$D$6</f>
        <v>4045.8120002339911</v>
      </c>
      <c r="C48" s="25">
        <f>SUMIFS('[7]1. Отчет АТС'!$F:$F,'[7]1. Отчет АТС'!$A:$A,$A48,'[7]1. Отчет АТС'!$B:$B,1)+'[7]2. Иные услуги'!$D$11+('[7]3. Услуги по передаче'!$F$11*1000)+('[7]4. СН (Установленные)'!$E$12*1000)+'[7]5. Плата за УРП'!$D$6</f>
        <v>3818.5720002339913</v>
      </c>
      <c r="D48" s="25">
        <f>SUMIFS('[7]1. Отчет АТС'!$F:$F,'[7]1. Отчет АТС'!$A:$A,$A48,'[7]1. Отчет АТС'!$B:$B,2)+'[7]2. Иные услуги'!$D$11+('[7]3. Услуги по передаче'!$F$11*1000)+('[7]4. СН (Установленные)'!$E$12*1000)+'[7]5. Плата за УРП'!$D$6</f>
        <v>3682.2620002339909</v>
      </c>
      <c r="E48" s="25">
        <f>SUMIFS('[7]1. Отчет АТС'!$F:$F,'[7]1. Отчет АТС'!$A:$A,$A48,'[7]1. Отчет АТС'!$B:$B,3)+'[7]2. Иные услуги'!$D$11+('[7]3. Услуги по передаче'!$F$11*1000)+('[7]4. СН (Установленные)'!$E$12*1000)+'[7]5. Плата за УРП'!$D$6</f>
        <v>3585.1920002339912</v>
      </c>
      <c r="F48" s="25">
        <f>SUMIFS('[7]1. Отчет АТС'!$F:$F,'[7]1. Отчет АТС'!$A:$A,$A48,'[7]1. Отчет АТС'!$B:$B,4)+'[7]2. Иные услуги'!$D$11+('[7]3. Услуги по передаче'!$F$11*1000)+('[7]4. СН (Установленные)'!$E$12*1000)+'[7]5. Плата за УРП'!$D$6</f>
        <v>3587.3420002339908</v>
      </c>
      <c r="G48" s="25">
        <f>SUMIFS('[7]1. Отчет АТС'!$F:$F,'[7]1. Отчет АТС'!$A:$A,$A48,'[7]1. Отчет АТС'!$B:$B,5)+'[7]2. Иные услуги'!$D$11+('[7]3. Услуги по передаче'!$F$11*1000)+('[7]4. СН (Установленные)'!$E$12*1000)+'[7]5. Плата за УРП'!$D$6</f>
        <v>3759.5220002339911</v>
      </c>
      <c r="H48" s="25">
        <f>SUMIFS('[7]1. Отчет АТС'!$F:$F,'[7]1. Отчет АТС'!$A:$A,$A48,'[7]1. Отчет АТС'!$B:$B,6)+'[7]2. Иные услуги'!$D$11+('[7]3. Услуги по передаче'!$F$11*1000)+('[7]4. СН (Установленные)'!$E$12*1000)+'[7]5. Плата за УРП'!$D$6</f>
        <v>3879.1720002339912</v>
      </c>
      <c r="I48" s="25">
        <f>SUMIFS('[7]1. Отчет АТС'!$F:$F,'[7]1. Отчет АТС'!$A:$A,$A48,'[7]1. Отчет АТС'!$B:$B,7)+'[7]2. Иные услуги'!$D$11+('[7]3. Услуги по передаче'!$F$11*1000)+('[7]4. СН (Установленные)'!$E$12*1000)+'[7]5. Плата за УРП'!$D$6</f>
        <v>4128.5720002339913</v>
      </c>
      <c r="J48" s="25">
        <f>SUMIFS('[7]1. Отчет АТС'!$F:$F,'[7]1. Отчет АТС'!$A:$A,$A48,'[7]1. Отчет АТС'!$B:$B,8)+'[7]2. Иные услуги'!$D$11+('[7]3. Услуги по передаче'!$F$11*1000)+('[7]4. СН (Установленные)'!$E$12*1000)+'[7]5. Плата за УРП'!$D$6</f>
        <v>4584.9120002339914</v>
      </c>
      <c r="K48" s="25">
        <f>SUMIFS('[7]1. Отчет АТС'!$F:$F,'[7]1. Отчет АТС'!$A:$A,$A48,'[7]1. Отчет АТС'!$B:$B,9)+'[7]2. Иные услуги'!$D$11+('[7]3. Услуги по передаче'!$F$11*1000)+('[7]4. СН (Установленные)'!$E$12*1000)+'[7]5. Плата за УРП'!$D$6</f>
        <v>4736.352000233991</v>
      </c>
      <c r="L48" s="25">
        <f>SUMIFS('[7]1. Отчет АТС'!$F:$F,'[7]1. Отчет АТС'!$A:$A,$A48,'[7]1. Отчет АТС'!$B:$B,10)+'[7]2. Иные услуги'!$D$11+('[7]3. Услуги по передаче'!$F$11*1000)+('[7]4. СН (Установленные)'!$E$12*1000)+'[7]5. Плата за УРП'!$D$6</f>
        <v>4747.7720002339911</v>
      </c>
      <c r="M48" s="25">
        <f>SUMIFS('[7]1. Отчет АТС'!$F:$F,'[7]1. Отчет АТС'!$A:$A,$A48,'[7]1. Отчет АТС'!$B:$B,11)+'[7]2. Иные услуги'!$D$11+('[7]3. Услуги по передаче'!$F$11*1000)+('[7]4. СН (Установленные)'!$E$12*1000)+'[7]5. Плата за УРП'!$D$6</f>
        <v>4748.0120002339909</v>
      </c>
      <c r="N48" s="25">
        <f>SUMIFS('[7]1. Отчет АТС'!$F:$F,'[7]1. Отчет АТС'!$A:$A,$A48,'[7]1. Отчет АТС'!$B:$B,12)+'[7]2. Иные услуги'!$D$11+('[7]3. Услуги по передаче'!$F$11*1000)+('[7]4. СН (Установленные)'!$E$12*1000)+'[7]5. Плата за УРП'!$D$6</f>
        <v>4740.5720002339913</v>
      </c>
      <c r="O48" s="25">
        <f>SUMIFS('[7]1. Отчет АТС'!$F:$F,'[7]1. Отчет АТС'!$A:$A,$A48,'[7]1. Отчет АТС'!$B:$B,13)+'[7]2. Иные услуги'!$D$11+('[7]3. Услуги по передаче'!$F$11*1000)+('[7]4. СН (Установленные)'!$E$12*1000)+'[7]5. Плата за УРП'!$D$6</f>
        <v>4740.7420002339913</v>
      </c>
      <c r="P48" s="25">
        <f>SUMIFS('[7]1. Отчет АТС'!$F:$F,'[7]1. Отчет АТС'!$A:$A,$A48,'[7]1. Отчет АТС'!$B:$B,14)+'[7]2. Иные услуги'!$D$11+('[7]3. Услуги по передаче'!$F$11*1000)+('[7]4. СН (Установленные)'!$E$12*1000)+'[7]5. Плата за УРП'!$D$6</f>
        <v>4742.3620002339903</v>
      </c>
      <c r="Q48" s="25">
        <f>SUMIFS('[7]1. Отчет АТС'!$F:$F,'[7]1. Отчет АТС'!$A:$A,$A48,'[7]1. Отчет АТС'!$B:$B,15)+'[7]2. Иные услуги'!$D$11+('[7]3. Услуги по передаче'!$F$11*1000)+('[7]4. СН (Установленные)'!$E$12*1000)+'[7]5. Плата за УРП'!$D$6</f>
        <v>4740.2220002339909</v>
      </c>
      <c r="R48" s="25">
        <f>SUMIFS('[7]1. Отчет АТС'!$F:$F,'[7]1. Отчет АТС'!$A:$A,$A48,'[7]1. Отчет АТС'!$B:$B,16)+'[7]2. Иные услуги'!$D$11+('[7]3. Услуги по передаче'!$F$11*1000)+('[7]4. СН (Установленные)'!$E$12*1000)+'[7]5. Плата за УРП'!$D$6</f>
        <v>4747.4520002339905</v>
      </c>
      <c r="S48" s="25">
        <f>SUMIFS('[7]1. Отчет АТС'!$F:$F,'[7]1. Отчет АТС'!$A:$A,$A48,'[7]1. Отчет АТС'!$B:$B,17)+'[7]2. Иные услуги'!$D$11+('[7]3. Услуги по передаче'!$F$11*1000)+('[7]4. СН (Установленные)'!$E$12*1000)+'[7]5. Плата за УРП'!$D$6</f>
        <v>4748.5620002339911</v>
      </c>
      <c r="T48" s="25">
        <f>SUMIFS('[7]1. Отчет АТС'!$F:$F,'[7]1. Отчет АТС'!$A:$A,$A48,'[7]1. Отчет АТС'!$B:$B,18)+'[7]2. Иные услуги'!$D$11+('[7]3. Услуги по передаче'!$F$11*1000)+('[7]4. СН (Установленные)'!$E$12*1000)+'[7]5. Плата за УРП'!$D$6</f>
        <v>4750.1120002339903</v>
      </c>
      <c r="U48" s="25">
        <f>SUMIFS('[7]1. Отчет АТС'!$F:$F,'[7]1. Отчет АТС'!$A:$A,$A48,'[7]1. Отчет АТС'!$B:$B,19)+'[7]2. Иные услуги'!$D$11+('[7]3. Услуги по передаче'!$F$11*1000)+('[7]4. СН (Установленные)'!$E$12*1000)+'[7]5. Плата за УРП'!$D$6</f>
        <v>4732.0920002339917</v>
      </c>
      <c r="V48" s="25">
        <f>SUMIFS('[7]1. Отчет АТС'!$F:$F,'[7]1. Отчет АТС'!$A:$A,$A48,'[7]1. Отчет АТС'!$B:$B,20)+'[7]2. Иные услуги'!$D$11+('[7]3. Услуги по передаче'!$F$11*1000)+('[7]4. СН (Установленные)'!$E$12*1000)+'[7]5. Плата за УРП'!$D$6</f>
        <v>4731.0620002339911</v>
      </c>
      <c r="W48" s="25">
        <f>SUMIFS('[7]1. Отчет АТС'!$F:$F,'[7]1. Отчет АТС'!$A:$A,$A48,'[7]1. Отчет АТС'!$B:$B,21)+'[7]2. Иные услуги'!$D$11+('[7]3. Услуги по передаче'!$F$11*1000)+('[7]4. СН (Установленные)'!$E$12*1000)+'[7]5. Плата за УРП'!$D$6</f>
        <v>4739.2220002339909</v>
      </c>
      <c r="X48" s="25">
        <f>SUMIFS('[7]1. Отчет АТС'!$F:$F,'[7]1. Отчет АТС'!$A:$A,$A48,'[7]1. Отчет АТС'!$B:$B,22)+'[7]2. Иные услуги'!$D$11+('[7]3. Услуги по передаче'!$F$11*1000)+('[7]4. СН (Установленные)'!$E$12*1000)+'[7]5. Плата за УРП'!$D$6</f>
        <v>4278.6720002339916</v>
      </c>
      <c r="Y48" s="25">
        <f>SUMIFS('[7]1. Отчет АТС'!$F:$F,'[7]1. Отчет АТС'!$A:$A,$A48,'[7]1. Отчет АТС'!$B:$B,23)+'[7]2. Иные услуги'!$D$11+('[7]3. Услуги по передаче'!$F$11*1000)+('[7]4. СН (Установленные)'!$E$12*1000)+'[7]5. Плата за УРП'!$D$6</f>
        <v>4023.0620002339911</v>
      </c>
    </row>
    <row r="49" spans="1:25">
      <c r="A49" s="24">
        <v>45509</v>
      </c>
      <c r="B49" s="25">
        <f>SUMIFS('[7]1. Отчет АТС'!$F:$F,'[7]1. Отчет АТС'!$A:$A,$A49,'[7]1. Отчет АТС'!$B:$B,0)+'[7]2. Иные услуги'!$D$11+('[7]3. Услуги по передаче'!$F$11*1000)+('[7]4. СН (Установленные)'!$E$12*1000)+'[7]5. Плата за УРП'!$D$6</f>
        <v>3857.3620002339912</v>
      </c>
      <c r="C49" s="25">
        <f>SUMIFS('[7]1. Отчет АТС'!$F:$F,'[7]1. Отчет АТС'!$A:$A,$A49,'[7]1. Отчет АТС'!$B:$B,1)+'[7]2. Иные услуги'!$D$11+('[7]3. Услуги по передаче'!$F$11*1000)+('[7]4. СН (Установленные)'!$E$12*1000)+'[7]5. Плата за УРП'!$D$6</f>
        <v>3680.7620002339909</v>
      </c>
      <c r="D49" s="25">
        <f>SUMIFS('[7]1. Отчет АТС'!$F:$F,'[7]1. Отчет АТС'!$A:$A,$A49,'[7]1. Отчет АТС'!$B:$B,2)+'[7]2. Иные услуги'!$D$11+('[7]3. Услуги по передаче'!$F$11*1000)+('[7]4. СН (Установленные)'!$E$12*1000)+'[7]5. Плата за УРП'!$D$6</f>
        <v>3543.6120002339912</v>
      </c>
      <c r="E49" s="25">
        <f>SUMIFS('[7]1. Отчет АТС'!$F:$F,'[7]1. Отчет АТС'!$A:$A,$A49,'[7]1. Отчет АТС'!$B:$B,3)+'[7]2. Иные услуги'!$D$11+('[7]3. Услуги по передаче'!$F$11*1000)+('[7]4. СН (Установленные)'!$E$12*1000)+'[7]5. Плата за УРП'!$D$6</f>
        <v>3452.6320002339912</v>
      </c>
      <c r="F49" s="25">
        <f>SUMIFS('[7]1. Отчет АТС'!$F:$F,'[7]1. Отчет АТС'!$A:$A,$A49,'[7]1. Отчет АТС'!$B:$B,4)+'[7]2. Иные услуги'!$D$11+('[7]3. Услуги по передаче'!$F$11*1000)+('[7]4. СН (Установленные)'!$E$12*1000)+'[7]5. Плата за УРП'!$D$6</f>
        <v>2723.5120002339913</v>
      </c>
      <c r="G49" s="25">
        <f>SUMIFS('[7]1. Отчет АТС'!$F:$F,'[7]1. Отчет АТС'!$A:$A,$A49,'[7]1. Отчет АТС'!$B:$B,5)+'[7]2. Иные услуги'!$D$11+('[7]3. Услуги по передаче'!$F$11*1000)+('[7]4. СН (Установленные)'!$E$12*1000)+'[7]5. Плата за УРП'!$D$6</f>
        <v>2723.5120002339913</v>
      </c>
      <c r="H49" s="25">
        <f>SUMIFS('[7]1. Отчет АТС'!$F:$F,'[7]1. Отчет АТС'!$A:$A,$A49,'[7]1. Отчет АТС'!$B:$B,6)+'[7]2. Иные услуги'!$D$11+('[7]3. Услуги по передаче'!$F$11*1000)+('[7]4. СН (Установленные)'!$E$12*1000)+'[7]5. Плата за УРП'!$D$6</f>
        <v>2927.7520002339911</v>
      </c>
      <c r="I49" s="25">
        <f>SUMIFS('[7]1. Отчет АТС'!$F:$F,'[7]1. Отчет АТС'!$A:$A,$A49,'[7]1. Отчет АТС'!$B:$B,7)+'[7]2. Иные услуги'!$D$11+('[7]3. Услуги по передаче'!$F$11*1000)+('[7]4. СН (Установленные)'!$E$12*1000)+'[7]5. Плата за УРП'!$D$6</f>
        <v>2831.6120002339912</v>
      </c>
      <c r="J49" s="25">
        <f>SUMIFS('[7]1. Отчет АТС'!$F:$F,'[7]1. Отчет АТС'!$A:$A,$A49,'[7]1. Отчет АТС'!$B:$B,8)+'[7]2. Иные услуги'!$D$11+('[7]3. Услуги по передаче'!$F$11*1000)+('[7]4. СН (Установленные)'!$E$12*1000)+'[7]5. Плата за УРП'!$D$6</f>
        <v>4457.4020002339912</v>
      </c>
      <c r="K49" s="25">
        <f>SUMIFS('[7]1. Отчет АТС'!$F:$F,'[7]1. Отчет АТС'!$A:$A,$A49,'[7]1. Отчет АТС'!$B:$B,9)+'[7]2. Иные услуги'!$D$11+('[7]3. Услуги по передаче'!$F$11*1000)+('[7]4. СН (Установленные)'!$E$12*1000)+'[7]5. Плата за УРП'!$D$6</f>
        <v>4705.4220002339916</v>
      </c>
      <c r="L49" s="25">
        <f>SUMIFS('[7]1. Отчет АТС'!$F:$F,'[7]1. Отчет АТС'!$A:$A,$A49,'[7]1. Отчет АТС'!$B:$B,10)+'[7]2. Иные услуги'!$D$11+('[7]3. Услуги по передаче'!$F$11*1000)+('[7]4. СН (Установленные)'!$E$12*1000)+'[7]5. Плата за УРП'!$D$6</f>
        <v>4728.4520002339914</v>
      </c>
      <c r="M49" s="25">
        <f>SUMIFS('[7]1. Отчет АТС'!$F:$F,'[7]1. Отчет АТС'!$A:$A,$A49,'[7]1. Отчет АТС'!$B:$B,11)+'[7]2. Иные услуги'!$D$11+('[7]3. Услуги по передаче'!$F$11*1000)+('[7]4. СН (Установленные)'!$E$12*1000)+'[7]5. Плата за УРП'!$D$6</f>
        <v>4717.9820002339911</v>
      </c>
      <c r="N49" s="25">
        <f>SUMIFS('[7]1. Отчет АТС'!$F:$F,'[7]1. Отчет АТС'!$A:$A,$A49,'[7]1. Отчет АТС'!$B:$B,12)+'[7]2. Иные услуги'!$D$11+('[7]3. Услуги по передаче'!$F$11*1000)+('[7]4. СН (Установленные)'!$E$12*1000)+'[7]5. Плата за УРП'!$D$6</f>
        <v>4719.6720002339916</v>
      </c>
      <c r="O49" s="25">
        <f>SUMIFS('[7]1. Отчет АТС'!$F:$F,'[7]1. Отчет АТС'!$A:$A,$A49,'[7]1. Отчет АТС'!$B:$B,13)+'[7]2. Иные услуги'!$D$11+('[7]3. Услуги по передаче'!$F$11*1000)+('[7]4. СН (Установленные)'!$E$12*1000)+'[7]5. Плата за УРП'!$D$6</f>
        <v>4720.4520002339914</v>
      </c>
      <c r="P49" s="25">
        <f>SUMIFS('[7]1. Отчет АТС'!$F:$F,'[7]1. Отчет АТС'!$A:$A,$A49,'[7]1. Отчет АТС'!$B:$B,14)+'[7]2. Иные услуги'!$D$11+('[7]3. Услуги по передаче'!$F$11*1000)+('[7]4. СН (Установленные)'!$E$12*1000)+'[7]5. Плата за УРП'!$D$6</f>
        <v>4720.6520002339912</v>
      </c>
      <c r="Q49" s="25">
        <f>SUMIFS('[7]1. Отчет АТС'!$F:$F,'[7]1. Отчет АТС'!$A:$A,$A49,'[7]1. Отчет АТС'!$B:$B,15)+'[7]2. Иные услуги'!$D$11+('[7]3. Услуги по передаче'!$F$11*1000)+('[7]4. СН (Установленные)'!$E$12*1000)+'[7]5. Плата за УРП'!$D$6</f>
        <v>4721.7120002339907</v>
      </c>
      <c r="R49" s="25">
        <f>SUMIFS('[7]1. Отчет АТС'!$F:$F,'[7]1. Отчет АТС'!$A:$A,$A49,'[7]1. Отчет АТС'!$B:$B,16)+'[7]2. Иные услуги'!$D$11+('[7]3. Услуги по передаче'!$F$11*1000)+('[7]4. СН (Установленные)'!$E$12*1000)+'[7]5. Плата за УРП'!$D$6</f>
        <v>4722.0220002339911</v>
      </c>
      <c r="S49" s="25">
        <f>SUMIFS('[7]1. Отчет АТС'!$F:$F,'[7]1. Отчет АТС'!$A:$A,$A49,'[7]1. Отчет АТС'!$B:$B,17)+'[7]2. Иные услуги'!$D$11+('[7]3. Услуги по передаче'!$F$11*1000)+('[7]4. СН (Установленные)'!$E$12*1000)+'[7]5. Плата за УРП'!$D$6</f>
        <v>4748.7220002339909</v>
      </c>
      <c r="T49" s="25">
        <f>SUMIFS('[7]1. Отчет АТС'!$F:$F,'[7]1. Отчет АТС'!$A:$A,$A49,'[7]1. Отчет АТС'!$B:$B,18)+'[7]2. Иные услуги'!$D$11+('[7]3. Услуги по передаче'!$F$11*1000)+('[7]4. СН (Установленные)'!$E$12*1000)+'[7]5. Плата за УРП'!$D$6</f>
        <v>4733.5320002339913</v>
      </c>
      <c r="U49" s="25">
        <f>SUMIFS('[7]1. Отчет АТС'!$F:$F,'[7]1. Отчет АТС'!$A:$A,$A49,'[7]1. Отчет АТС'!$B:$B,19)+'[7]2. Иные услуги'!$D$11+('[7]3. Услуги по передаче'!$F$11*1000)+('[7]4. СН (Установленные)'!$E$12*1000)+'[7]5. Плата за УРП'!$D$6</f>
        <v>4698.6320002339908</v>
      </c>
      <c r="V49" s="25">
        <f>SUMIFS('[7]1. Отчет АТС'!$F:$F,'[7]1. Отчет АТС'!$A:$A,$A49,'[7]1. Отчет АТС'!$B:$B,20)+'[7]2. Иные услуги'!$D$11+('[7]3. Услуги по передаче'!$F$11*1000)+('[7]4. СН (Установленные)'!$E$12*1000)+'[7]5. Плата за УРП'!$D$6</f>
        <v>4714.5120002339909</v>
      </c>
      <c r="W49" s="25">
        <f>SUMIFS('[7]1. Отчет АТС'!$F:$F,'[7]1. Отчет АТС'!$A:$A,$A49,'[7]1. Отчет АТС'!$B:$B,21)+'[7]2. Иные услуги'!$D$11+('[7]3. Услуги по передаче'!$F$11*1000)+('[7]4. СН (Установленные)'!$E$12*1000)+'[7]5. Плата за УРП'!$D$6</f>
        <v>4712.4520002339914</v>
      </c>
      <c r="X49" s="25">
        <f>SUMIFS('[7]1. Отчет АТС'!$F:$F,'[7]1. Отчет АТС'!$A:$A,$A49,'[7]1. Отчет АТС'!$B:$B,22)+'[7]2. Иные услуги'!$D$11+('[7]3. Услуги по передаче'!$F$11*1000)+('[7]4. СН (Установленные)'!$E$12*1000)+'[7]5. Плата за УРП'!$D$6</f>
        <v>4267.852000233991</v>
      </c>
      <c r="Y49" s="25">
        <f>SUMIFS('[7]1. Отчет АТС'!$F:$F,'[7]1. Отчет АТС'!$A:$A,$A49,'[7]1. Отчет АТС'!$B:$B,23)+'[7]2. Иные услуги'!$D$11+('[7]3. Услуги по передаче'!$F$11*1000)+('[7]4. СН (Установленные)'!$E$12*1000)+'[7]5. Плата за УРП'!$D$6</f>
        <v>3954.1220002339915</v>
      </c>
    </row>
    <row r="50" spans="1:25">
      <c r="A50" s="24">
        <v>45510</v>
      </c>
      <c r="B50" s="25">
        <f>SUMIFS('[7]1. Отчет АТС'!$F:$F,'[7]1. Отчет АТС'!$A:$A,$A50,'[7]1. Отчет АТС'!$B:$B,0)+'[7]2. Иные услуги'!$D$11+('[7]3. Услуги по передаче'!$F$11*1000)+('[7]4. СН (Установленные)'!$E$12*1000)+'[7]5. Плата за УРП'!$D$6</f>
        <v>3601.6120002339912</v>
      </c>
      <c r="C50" s="25">
        <f>SUMIFS('[7]1. Отчет АТС'!$F:$F,'[7]1. Отчет АТС'!$A:$A,$A50,'[7]1. Отчет АТС'!$B:$B,1)+'[7]2. Иные услуги'!$D$11+('[7]3. Услуги по передаче'!$F$11*1000)+('[7]4. СН (Установленные)'!$E$12*1000)+'[7]5. Плата за УРП'!$D$6</f>
        <v>3487.4020002339912</v>
      </c>
      <c r="D50" s="25">
        <f>SUMIFS('[7]1. Отчет АТС'!$F:$F,'[7]1. Отчет АТС'!$A:$A,$A50,'[7]1. Отчет АТС'!$B:$B,2)+'[7]2. Иные услуги'!$D$11+('[7]3. Услуги по передаче'!$F$11*1000)+('[7]4. СН (Установленные)'!$E$12*1000)+'[7]5. Плата за УРП'!$D$6</f>
        <v>3380.3020002339908</v>
      </c>
      <c r="E50" s="25">
        <f>SUMIFS('[7]1. Отчет АТС'!$F:$F,'[7]1. Отчет АТС'!$A:$A,$A50,'[7]1. Отчет АТС'!$B:$B,3)+'[7]2. Иные услуги'!$D$11+('[7]3. Услуги по передаче'!$F$11*1000)+('[7]4. СН (Установленные)'!$E$12*1000)+'[7]5. Плата за УРП'!$D$6</f>
        <v>2723.5120002339913</v>
      </c>
      <c r="F50" s="25">
        <f>SUMIFS('[7]1. Отчет АТС'!$F:$F,'[7]1. Отчет АТС'!$A:$A,$A50,'[7]1. Отчет АТС'!$B:$B,4)+'[7]2. Иные услуги'!$D$11+('[7]3. Услуги по передаче'!$F$11*1000)+('[7]4. СН (Установленные)'!$E$12*1000)+'[7]5. Плата за УРП'!$D$6</f>
        <v>2723.5120002339913</v>
      </c>
      <c r="G50" s="25">
        <f>SUMIFS('[7]1. Отчет АТС'!$F:$F,'[7]1. Отчет АТС'!$A:$A,$A50,'[7]1. Отчет АТС'!$B:$B,5)+'[7]2. Иные услуги'!$D$11+('[7]3. Услуги по передаче'!$F$11*1000)+('[7]4. СН (Установленные)'!$E$12*1000)+'[7]5. Плата за УРП'!$D$6</f>
        <v>2723.5120002339913</v>
      </c>
      <c r="H50" s="25">
        <f>SUMIFS('[7]1. Отчет АТС'!$F:$F,'[7]1. Отчет АТС'!$A:$A,$A50,'[7]1. Отчет АТС'!$B:$B,6)+'[7]2. Иные услуги'!$D$11+('[7]3. Услуги по передаче'!$F$11*1000)+('[7]4. СН (Установленные)'!$E$12*1000)+'[7]5. Плата за УРП'!$D$6</f>
        <v>2864.1520002339912</v>
      </c>
      <c r="I50" s="25">
        <f>SUMIFS('[7]1. Отчет АТС'!$F:$F,'[7]1. Отчет АТС'!$A:$A,$A50,'[7]1. Отчет АТС'!$B:$B,7)+'[7]2. Иные услуги'!$D$11+('[7]3. Услуги по передаче'!$F$11*1000)+('[7]4. СН (Установленные)'!$E$12*1000)+'[7]5. Плата за УРП'!$D$6</f>
        <v>3837.6820002339909</v>
      </c>
      <c r="J50" s="25">
        <f>SUMIFS('[7]1. Отчет АТС'!$F:$F,'[7]1. Отчет АТС'!$A:$A,$A50,'[7]1. Отчет АТС'!$B:$B,8)+'[7]2. Иные услуги'!$D$11+('[7]3. Услуги по передаче'!$F$11*1000)+('[7]4. СН (Установленные)'!$E$12*1000)+'[7]5. Плата за УРП'!$D$6</f>
        <v>4302.9020002339912</v>
      </c>
      <c r="K50" s="25">
        <f>SUMIFS('[7]1. Отчет АТС'!$F:$F,'[7]1. Отчет АТС'!$A:$A,$A50,'[7]1. Отчет АТС'!$B:$B,9)+'[7]2. Иные услуги'!$D$11+('[7]3. Услуги по передаче'!$F$11*1000)+('[7]4. СН (Установленные)'!$E$12*1000)+'[7]5. Плата за УРП'!$D$6</f>
        <v>4701.8720002339915</v>
      </c>
      <c r="L50" s="25">
        <f>SUMIFS('[7]1. Отчет АТС'!$F:$F,'[7]1. Отчет АТС'!$A:$A,$A50,'[7]1. Отчет АТС'!$B:$B,10)+'[7]2. Иные услуги'!$D$11+('[7]3. Услуги по передаче'!$F$11*1000)+('[7]4. СН (Установленные)'!$E$12*1000)+'[7]5. Плата за УРП'!$D$6</f>
        <v>4742.3620002339903</v>
      </c>
      <c r="M50" s="25">
        <f>SUMIFS('[7]1. Отчет АТС'!$F:$F,'[7]1. Отчет АТС'!$A:$A,$A50,'[7]1. Отчет АТС'!$B:$B,11)+'[7]2. Иные услуги'!$D$11+('[7]3. Услуги по передаче'!$F$11*1000)+('[7]4. СН (Установленные)'!$E$12*1000)+'[7]5. Плата за УРП'!$D$6</f>
        <v>4748.3420002339908</v>
      </c>
      <c r="N50" s="25">
        <f>SUMIFS('[7]1. Отчет АТС'!$F:$F,'[7]1. Отчет АТС'!$A:$A,$A50,'[7]1. Отчет АТС'!$B:$B,12)+'[7]2. Иные услуги'!$D$11+('[7]3. Услуги по передаче'!$F$11*1000)+('[7]4. СН (Установленные)'!$E$12*1000)+'[7]5. Плата за УРП'!$D$6</f>
        <v>4744.3220002339913</v>
      </c>
      <c r="O50" s="25">
        <f>SUMIFS('[7]1. Отчет АТС'!$F:$F,'[7]1. Отчет АТС'!$A:$A,$A50,'[7]1. Отчет АТС'!$B:$B,13)+'[7]2. Иные услуги'!$D$11+('[7]3. Услуги по передаче'!$F$11*1000)+('[7]4. СН (Установленные)'!$E$12*1000)+'[7]5. Плата за УРП'!$D$6</f>
        <v>4740.1120002339903</v>
      </c>
      <c r="P50" s="25">
        <f>SUMIFS('[7]1. Отчет АТС'!$F:$F,'[7]1. Отчет АТС'!$A:$A,$A50,'[7]1. Отчет АТС'!$B:$B,14)+'[7]2. Иные услуги'!$D$11+('[7]3. Услуги по передаче'!$F$11*1000)+('[7]4. СН (Установленные)'!$E$12*1000)+'[7]5. Плата за УРП'!$D$6</f>
        <v>4762.0420002339906</v>
      </c>
      <c r="Q50" s="25">
        <f>SUMIFS('[7]1. Отчет АТС'!$F:$F,'[7]1. Отчет АТС'!$A:$A,$A50,'[7]1. Отчет АТС'!$B:$B,15)+'[7]2. Иные услуги'!$D$11+('[7]3. Услуги по передаче'!$F$11*1000)+('[7]4. СН (Установленные)'!$E$12*1000)+'[7]5. Плата за УРП'!$D$6</f>
        <v>4768.1820002339909</v>
      </c>
      <c r="R50" s="25">
        <f>SUMIFS('[7]1. Отчет АТС'!$F:$F,'[7]1. Отчет АТС'!$A:$A,$A50,'[7]1. Отчет АТС'!$B:$B,16)+'[7]2. Иные услуги'!$D$11+('[7]3. Услуги по передаче'!$F$11*1000)+('[7]4. СН (Установленные)'!$E$12*1000)+'[7]5. Плата за УРП'!$D$6</f>
        <v>4756.2920002339906</v>
      </c>
      <c r="S50" s="25">
        <f>SUMIFS('[7]1. Отчет АТС'!$F:$F,'[7]1. Отчет АТС'!$A:$A,$A50,'[7]1. Отчет АТС'!$B:$B,17)+'[7]2. Иные услуги'!$D$11+('[7]3. Услуги по передаче'!$F$11*1000)+('[7]4. СН (Установленные)'!$E$12*1000)+'[7]5. Плата за УРП'!$D$6</f>
        <v>4741.2820002339904</v>
      </c>
      <c r="T50" s="25">
        <f>SUMIFS('[7]1. Отчет АТС'!$F:$F,'[7]1. Отчет АТС'!$A:$A,$A50,'[7]1. Отчет АТС'!$B:$B,18)+'[7]2. Иные услуги'!$D$11+('[7]3. Услуги по передаче'!$F$11*1000)+('[7]4. СН (Установленные)'!$E$12*1000)+'[7]5. Плата за УРП'!$D$6</f>
        <v>4725.1720002339916</v>
      </c>
      <c r="U50" s="25">
        <f>SUMIFS('[7]1. Отчет АТС'!$F:$F,'[7]1. Отчет АТС'!$A:$A,$A50,'[7]1. Отчет АТС'!$B:$B,19)+'[7]2. Иные услуги'!$D$11+('[7]3. Услуги по передаче'!$F$11*1000)+('[7]4. СН (Установленные)'!$E$12*1000)+'[7]5. Плата за УРП'!$D$6</f>
        <v>4548.1520002339912</v>
      </c>
      <c r="V50" s="25">
        <f>SUMIFS('[7]1. Отчет АТС'!$F:$F,'[7]1. Отчет АТС'!$A:$A,$A50,'[7]1. Отчет АТС'!$B:$B,20)+'[7]2. Иные услуги'!$D$11+('[7]3. Услуги по передаче'!$F$11*1000)+('[7]4. СН (Установленные)'!$E$12*1000)+'[7]5. Плата за УРП'!$D$6</f>
        <v>4634.2020002339914</v>
      </c>
      <c r="W50" s="25">
        <f>SUMIFS('[7]1. Отчет АТС'!$F:$F,'[7]1. Отчет АТС'!$A:$A,$A50,'[7]1. Отчет АТС'!$B:$B,21)+'[7]2. Иные услуги'!$D$11+('[7]3. Услуги по передаче'!$F$11*1000)+('[7]4. СН (Установленные)'!$E$12*1000)+'[7]5. Плата за УРП'!$D$6</f>
        <v>4550.8720002339915</v>
      </c>
      <c r="X50" s="25">
        <f>SUMIFS('[7]1. Отчет АТС'!$F:$F,'[7]1. Отчет АТС'!$A:$A,$A50,'[7]1. Отчет АТС'!$B:$B,22)+'[7]2. Иные услуги'!$D$11+('[7]3. Услуги по передаче'!$F$11*1000)+('[7]4. СН (Установленные)'!$E$12*1000)+'[7]5. Плата за УРП'!$D$6</f>
        <v>4100.0420002339906</v>
      </c>
      <c r="Y50" s="25">
        <f>SUMIFS('[7]1. Отчет АТС'!$F:$F,'[7]1. Отчет АТС'!$A:$A,$A50,'[7]1. Отчет АТС'!$B:$B,23)+'[7]2. Иные услуги'!$D$11+('[7]3. Услуги по передаче'!$F$11*1000)+('[7]4. СН (Установленные)'!$E$12*1000)+'[7]5. Плата за УРП'!$D$6</f>
        <v>3813.9720002339909</v>
      </c>
    </row>
    <row r="51" spans="1:25">
      <c r="A51" s="24">
        <v>45511</v>
      </c>
      <c r="B51" s="25">
        <f>SUMIFS('[7]1. Отчет АТС'!$F:$F,'[7]1. Отчет АТС'!$A:$A,$A51,'[7]1. Отчет АТС'!$B:$B,0)+'[7]2. Иные услуги'!$D$11+('[7]3. Услуги по передаче'!$F$11*1000)+('[7]4. СН (Установленные)'!$E$12*1000)+'[7]5. Плата за УРП'!$D$6</f>
        <v>3656.372000233991</v>
      </c>
      <c r="C51" s="25">
        <f>SUMIFS('[7]1. Отчет АТС'!$F:$F,'[7]1. Отчет АТС'!$A:$A,$A51,'[7]1. Отчет АТС'!$B:$B,1)+'[7]2. Иные услуги'!$D$11+('[7]3. Услуги по передаче'!$F$11*1000)+('[7]4. СН (Установленные)'!$E$12*1000)+'[7]5. Плата за УРП'!$D$6</f>
        <v>3470.332000233991</v>
      </c>
      <c r="D51" s="25">
        <f>SUMIFS('[7]1. Отчет АТС'!$F:$F,'[7]1. Отчет АТС'!$A:$A,$A51,'[7]1. Отчет АТС'!$B:$B,2)+'[7]2. Иные услуги'!$D$11+('[7]3. Услуги по передаче'!$F$11*1000)+('[7]4. СН (Установленные)'!$E$12*1000)+'[7]5. Плата за УРП'!$D$6</f>
        <v>2832.2920002339911</v>
      </c>
      <c r="E51" s="25">
        <f>SUMIFS('[7]1. Отчет АТС'!$F:$F,'[7]1. Отчет АТС'!$A:$A,$A51,'[7]1. Отчет АТС'!$B:$B,3)+'[7]2. Иные услуги'!$D$11+('[7]3. Услуги по передаче'!$F$11*1000)+('[7]4. СН (Установленные)'!$E$12*1000)+'[7]5. Плата за УРП'!$D$6</f>
        <v>2819.392000233991</v>
      </c>
      <c r="F51" s="25">
        <f>SUMIFS('[7]1. Отчет АТС'!$F:$F,'[7]1. Отчет АТС'!$A:$A,$A51,'[7]1. Отчет АТС'!$B:$B,4)+'[7]2. Иные услуги'!$D$11+('[7]3. Услуги по передаче'!$F$11*1000)+('[7]4. СН (Установленные)'!$E$12*1000)+'[7]5. Плата за УРП'!$D$6</f>
        <v>2812.4620002339911</v>
      </c>
      <c r="G51" s="25">
        <f>SUMIFS('[7]1. Отчет АТС'!$F:$F,'[7]1. Отчет АТС'!$A:$A,$A51,'[7]1. Отчет АТС'!$B:$B,5)+'[7]2. Иные услуги'!$D$11+('[7]3. Услуги по передаче'!$F$11*1000)+('[7]4. СН (Установленные)'!$E$12*1000)+'[7]5. Плата за УРП'!$D$6</f>
        <v>2837.5620002339911</v>
      </c>
      <c r="H51" s="25">
        <f>SUMIFS('[7]1. Отчет АТС'!$F:$F,'[7]1. Отчет АТС'!$A:$A,$A51,'[7]1. Отчет АТС'!$B:$B,6)+'[7]2. Иные услуги'!$D$11+('[7]3. Услуги по передаче'!$F$11*1000)+('[7]4. СН (Установленные)'!$E$12*1000)+'[7]5. Плата за УРП'!$D$6</f>
        <v>3687.332000233991</v>
      </c>
      <c r="I51" s="25">
        <f>SUMIFS('[7]1. Отчет АТС'!$F:$F,'[7]1. Отчет АТС'!$A:$A,$A51,'[7]1. Отчет АТС'!$B:$B,7)+'[7]2. Иные услуги'!$D$11+('[7]3. Услуги по передаче'!$F$11*1000)+('[7]4. СН (Установленные)'!$E$12*1000)+'[7]5. Плата за УРП'!$D$6</f>
        <v>3979.1620002339914</v>
      </c>
      <c r="J51" s="25">
        <f>SUMIFS('[7]1. Отчет АТС'!$F:$F,'[7]1. Отчет АТС'!$A:$A,$A51,'[7]1. Отчет АТС'!$B:$B,8)+'[7]2. Иные услуги'!$D$11+('[7]3. Услуги по передаче'!$F$11*1000)+('[7]4. СН (Установленные)'!$E$12*1000)+'[7]5. Плата за УРП'!$D$6</f>
        <v>4349.1520002339912</v>
      </c>
      <c r="K51" s="25">
        <f>SUMIFS('[7]1. Отчет АТС'!$F:$F,'[7]1. Отчет АТС'!$A:$A,$A51,'[7]1. Отчет АТС'!$B:$B,9)+'[7]2. Иные услуги'!$D$11+('[7]3. Услуги по передаче'!$F$11*1000)+('[7]4. СН (Установленные)'!$E$12*1000)+'[7]5. Плата за УРП'!$D$6</f>
        <v>4723.6220002339915</v>
      </c>
      <c r="L51" s="25">
        <f>SUMIFS('[7]1. Отчет АТС'!$F:$F,'[7]1. Отчет АТС'!$A:$A,$A51,'[7]1. Отчет АТС'!$B:$B,10)+'[7]2. Иные услуги'!$D$11+('[7]3. Услуги по передаче'!$F$11*1000)+('[7]4. СН (Установленные)'!$E$12*1000)+'[7]5. Плата за УРП'!$D$6</f>
        <v>4725.4220002339916</v>
      </c>
      <c r="M51" s="25">
        <f>SUMIFS('[7]1. Отчет АТС'!$F:$F,'[7]1. Отчет АТС'!$A:$A,$A51,'[7]1. Отчет АТС'!$B:$B,11)+'[7]2. Иные услуги'!$D$11+('[7]3. Услуги по передаче'!$F$11*1000)+('[7]4. СН (Установленные)'!$E$12*1000)+'[7]5. Плата за УРП'!$D$6</f>
        <v>4727.5620002339911</v>
      </c>
      <c r="N51" s="25">
        <f>SUMIFS('[7]1. Отчет АТС'!$F:$F,'[7]1. Отчет АТС'!$A:$A,$A51,'[7]1. Отчет АТС'!$B:$B,12)+'[7]2. Иные услуги'!$D$11+('[7]3. Услуги по передаче'!$F$11*1000)+('[7]4. СН (Установленные)'!$E$12*1000)+'[7]5. Плата за УРП'!$D$6</f>
        <v>4731.3620002339912</v>
      </c>
      <c r="O51" s="25">
        <f>SUMIFS('[7]1. Отчет АТС'!$F:$F,'[7]1. Отчет АТС'!$A:$A,$A51,'[7]1. Отчет АТС'!$B:$B,13)+'[7]2. Иные услуги'!$D$11+('[7]3. Услуги по передаче'!$F$11*1000)+('[7]4. СН (Установленные)'!$E$12*1000)+'[7]5. Плата за УРП'!$D$6</f>
        <v>4728.9920002339913</v>
      </c>
      <c r="P51" s="25">
        <f>SUMIFS('[7]1. Отчет АТС'!$F:$F,'[7]1. Отчет АТС'!$A:$A,$A51,'[7]1. Отчет АТС'!$B:$B,14)+'[7]2. Иные услуги'!$D$11+('[7]3. Услуги по передаче'!$F$11*1000)+('[7]4. СН (Установленные)'!$E$12*1000)+'[7]5. Плата за УРП'!$D$6</f>
        <v>4734.9920002339913</v>
      </c>
      <c r="Q51" s="25">
        <f>SUMIFS('[7]1. Отчет АТС'!$F:$F,'[7]1. Отчет АТС'!$A:$A,$A51,'[7]1. Отчет АТС'!$B:$B,15)+'[7]2. Иные услуги'!$D$11+('[7]3. Услуги по передаче'!$F$11*1000)+('[7]4. СН (Установленные)'!$E$12*1000)+'[7]5. Плата за УРП'!$D$6</f>
        <v>4735.7320002339911</v>
      </c>
      <c r="R51" s="25">
        <f>SUMIFS('[7]1. Отчет АТС'!$F:$F,'[7]1. Отчет АТС'!$A:$A,$A51,'[7]1. Отчет АТС'!$B:$B,16)+'[7]2. Иные услуги'!$D$11+('[7]3. Услуги по передаче'!$F$11*1000)+('[7]4. СН (Установленные)'!$E$12*1000)+'[7]5. Плата за УРП'!$D$6</f>
        <v>4773.3220002339913</v>
      </c>
      <c r="S51" s="25">
        <f>SUMIFS('[7]1. Отчет АТС'!$F:$F,'[7]1. Отчет АТС'!$A:$A,$A51,'[7]1. Отчет АТС'!$B:$B,17)+'[7]2. Иные услуги'!$D$11+('[7]3. Услуги по передаче'!$F$11*1000)+('[7]4. СН (Установленные)'!$E$12*1000)+'[7]5. Плата за УРП'!$D$6</f>
        <v>4752.9620002339907</v>
      </c>
      <c r="T51" s="25">
        <f>SUMIFS('[7]1. Отчет АТС'!$F:$F,'[7]1. Отчет АТС'!$A:$A,$A51,'[7]1. Отчет АТС'!$B:$B,18)+'[7]2. Иные услуги'!$D$11+('[7]3. Услуги по передаче'!$F$11*1000)+('[7]4. СН (Установленные)'!$E$12*1000)+'[7]5. Плата за УРП'!$D$6</f>
        <v>4763.4920002339913</v>
      </c>
      <c r="U51" s="25">
        <f>SUMIFS('[7]1. Отчет АТС'!$F:$F,'[7]1. Отчет АТС'!$A:$A,$A51,'[7]1. Отчет АТС'!$B:$B,19)+'[7]2. Иные услуги'!$D$11+('[7]3. Услуги по передаче'!$F$11*1000)+('[7]4. СН (Установленные)'!$E$12*1000)+'[7]5. Плата за УРП'!$D$6</f>
        <v>4728.642000233991</v>
      </c>
      <c r="V51" s="25">
        <f>SUMIFS('[7]1. Отчет АТС'!$F:$F,'[7]1. Отчет АТС'!$A:$A,$A51,'[7]1. Отчет АТС'!$B:$B,20)+'[7]2. Иные услуги'!$D$11+('[7]3. Услуги по передаче'!$F$11*1000)+('[7]4. СН (Установленные)'!$E$12*1000)+'[7]5. Плата за УРП'!$D$6</f>
        <v>4764.8320002339915</v>
      </c>
      <c r="W51" s="25">
        <f>SUMIFS('[7]1. Отчет АТС'!$F:$F,'[7]1. Отчет АТС'!$A:$A,$A51,'[7]1. Отчет АТС'!$B:$B,21)+'[7]2. Иные услуги'!$D$11+('[7]3. Услуги по передаче'!$F$11*1000)+('[7]4. СН (Установленные)'!$E$12*1000)+'[7]5. Плата за УРП'!$D$6</f>
        <v>4756.9620002339907</v>
      </c>
      <c r="X51" s="25">
        <f>SUMIFS('[7]1. Отчет АТС'!$F:$F,'[7]1. Отчет АТС'!$A:$A,$A51,'[7]1. Отчет АТС'!$B:$B,22)+'[7]2. Иные услуги'!$D$11+('[7]3. Услуги по передаче'!$F$11*1000)+('[7]4. СН (Установленные)'!$E$12*1000)+'[7]5. Плата за УРП'!$D$6</f>
        <v>4375.6220002339915</v>
      </c>
      <c r="Y51" s="25">
        <f>SUMIFS('[7]1. Отчет АТС'!$F:$F,'[7]1. Отчет АТС'!$A:$A,$A51,'[7]1. Отчет АТС'!$B:$B,23)+'[7]2. Иные услуги'!$D$11+('[7]3. Услуги по передаче'!$F$11*1000)+('[7]4. СН (Установленные)'!$E$12*1000)+'[7]5. Плата за УРП'!$D$6</f>
        <v>4005.0620002339911</v>
      </c>
    </row>
    <row r="52" spans="1:25">
      <c r="A52" s="24">
        <v>45512</v>
      </c>
      <c r="B52" s="25">
        <f>SUMIFS('[7]1. Отчет АТС'!$F:$F,'[7]1. Отчет АТС'!$A:$A,$A52,'[7]1. Отчет АТС'!$B:$B,0)+'[7]2. Иные услуги'!$D$11+('[7]3. Услуги по передаче'!$F$11*1000)+('[7]4. СН (Установленные)'!$E$12*1000)+'[7]5. Плата за УРП'!$D$6</f>
        <v>3934.8220002339913</v>
      </c>
      <c r="C52" s="25">
        <f>SUMIFS('[7]1. Отчет АТС'!$F:$F,'[7]1. Отчет АТС'!$A:$A,$A52,'[7]1. Отчет АТС'!$B:$B,1)+'[7]2. Иные услуги'!$D$11+('[7]3. Услуги по передаче'!$F$11*1000)+('[7]4. СН (Установленные)'!$E$12*1000)+'[7]5. Плата за УРП'!$D$6</f>
        <v>3715.9220002339912</v>
      </c>
      <c r="D52" s="25">
        <f>SUMIFS('[7]1. Отчет АТС'!$F:$F,'[7]1. Отчет АТС'!$A:$A,$A52,'[7]1. Отчет АТС'!$B:$B,2)+'[7]2. Иные услуги'!$D$11+('[7]3. Услуги по передаче'!$F$11*1000)+('[7]4. СН (Установленные)'!$E$12*1000)+'[7]5. Плата за УРП'!$D$6</f>
        <v>3575.6720002339912</v>
      </c>
      <c r="E52" s="25">
        <f>SUMIFS('[7]1. Отчет АТС'!$F:$F,'[7]1. Отчет АТС'!$A:$A,$A52,'[7]1. Отчет АТС'!$B:$B,3)+'[7]2. Иные услуги'!$D$11+('[7]3. Услуги по передаче'!$F$11*1000)+('[7]4. СН (Установленные)'!$E$12*1000)+'[7]5. Плата за УРП'!$D$6</f>
        <v>3516.7620002339909</v>
      </c>
      <c r="F52" s="25">
        <f>SUMIFS('[7]1. Отчет АТС'!$F:$F,'[7]1. Отчет АТС'!$A:$A,$A52,'[7]1. Отчет АТС'!$B:$B,4)+'[7]2. Иные услуги'!$D$11+('[7]3. Услуги по передаче'!$F$11*1000)+('[7]4. СН (Установленные)'!$E$12*1000)+'[7]5. Плата за УРП'!$D$6</f>
        <v>3520.4620002339911</v>
      </c>
      <c r="G52" s="25">
        <f>SUMIFS('[7]1. Отчет АТС'!$F:$F,'[7]1. Отчет АТС'!$A:$A,$A52,'[7]1. Отчет АТС'!$B:$B,5)+'[7]2. Иные услуги'!$D$11+('[7]3. Услуги по передаче'!$F$11*1000)+('[7]4. СН (Установленные)'!$E$12*1000)+'[7]5. Плата за УРП'!$D$6</f>
        <v>3635.6820002339909</v>
      </c>
      <c r="H52" s="25">
        <f>SUMIFS('[7]1. Отчет АТС'!$F:$F,'[7]1. Отчет АТС'!$A:$A,$A52,'[7]1. Отчет АТС'!$B:$B,6)+'[7]2. Иные услуги'!$D$11+('[7]3. Услуги по передаче'!$F$11*1000)+('[7]4. СН (Установленные)'!$E$12*1000)+'[7]5. Плата за УРП'!$D$6</f>
        <v>3760.6820002339909</v>
      </c>
      <c r="I52" s="25">
        <f>SUMIFS('[7]1. Отчет АТС'!$F:$F,'[7]1. Отчет АТС'!$A:$A,$A52,'[7]1. Отчет АТС'!$B:$B,7)+'[7]2. Иные услуги'!$D$11+('[7]3. Услуги по передаче'!$F$11*1000)+('[7]4. СН (Установленные)'!$E$12*1000)+'[7]5. Плата за УРП'!$D$6</f>
        <v>3947.5720002339913</v>
      </c>
      <c r="J52" s="25">
        <f>SUMIFS('[7]1. Отчет АТС'!$F:$F,'[7]1. Отчет АТС'!$A:$A,$A52,'[7]1. Отчет АТС'!$B:$B,8)+'[7]2. Иные услуги'!$D$11+('[7]3. Услуги по передаче'!$F$11*1000)+('[7]4. СН (Установленные)'!$E$12*1000)+'[7]5. Плата за УРП'!$D$6</f>
        <v>4443.5720002339913</v>
      </c>
      <c r="K52" s="25">
        <f>SUMIFS('[7]1. Отчет АТС'!$F:$F,'[7]1. Отчет АТС'!$A:$A,$A52,'[7]1. Отчет АТС'!$B:$B,9)+'[7]2. Иные услуги'!$D$11+('[7]3. Услуги по передаче'!$F$11*1000)+('[7]4. СН (Установленные)'!$E$12*1000)+'[7]5. Плата за УРП'!$D$6</f>
        <v>4752.8420002339908</v>
      </c>
      <c r="L52" s="25">
        <f>SUMIFS('[7]1. Отчет АТС'!$F:$F,'[7]1. Отчет АТС'!$A:$A,$A52,'[7]1. Отчет АТС'!$B:$B,10)+'[7]2. Иные услуги'!$D$11+('[7]3. Услуги по передаче'!$F$11*1000)+('[7]4. СН (Установленные)'!$E$12*1000)+'[7]5. Плата за УРП'!$D$6</f>
        <v>4773.3120002339911</v>
      </c>
      <c r="M52" s="25">
        <f>SUMIFS('[7]1. Отчет АТС'!$F:$F,'[7]1. Отчет АТС'!$A:$A,$A52,'[7]1. Отчет АТС'!$B:$B,11)+'[7]2. Иные услуги'!$D$11+('[7]3. Услуги по передаче'!$F$11*1000)+('[7]4. СН (Установленные)'!$E$12*1000)+'[7]5. Плата за УРП'!$D$6</f>
        <v>4779.4220002339907</v>
      </c>
      <c r="N52" s="25">
        <f>SUMIFS('[7]1. Отчет АТС'!$F:$F,'[7]1. Отчет АТС'!$A:$A,$A52,'[7]1. Отчет АТС'!$B:$B,12)+'[7]2. Иные услуги'!$D$11+('[7]3. Услуги по передаче'!$F$11*1000)+('[7]4. СН (Установленные)'!$E$12*1000)+'[7]5. Плата за УРП'!$D$6</f>
        <v>4783.6820002339909</v>
      </c>
      <c r="O52" s="25">
        <f>SUMIFS('[7]1. Отчет АТС'!$F:$F,'[7]1. Отчет АТС'!$A:$A,$A52,'[7]1. Отчет АТС'!$B:$B,13)+'[7]2. Иные услуги'!$D$11+('[7]3. Услуги по передаче'!$F$11*1000)+('[7]4. СН (Установленные)'!$E$12*1000)+'[7]5. Плата за УРП'!$D$6</f>
        <v>4781.0920002339908</v>
      </c>
      <c r="P52" s="25">
        <f>SUMIFS('[7]1. Отчет АТС'!$F:$F,'[7]1. Отчет АТС'!$A:$A,$A52,'[7]1. Отчет АТС'!$B:$B,14)+'[7]2. Иные услуги'!$D$11+('[7]3. Услуги по передаче'!$F$11*1000)+('[7]4. СН (Установленные)'!$E$12*1000)+'[7]5. Плата за УРП'!$D$6</f>
        <v>4789.4620002339907</v>
      </c>
      <c r="Q52" s="25">
        <f>SUMIFS('[7]1. Отчет АТС'!$F:$F,'[7]1. Отчет АТС'!$A:$A,$A52,'[7]1. Отчет АТС'!$B:$B,15)+'[7]2. Иные услуги'!$D$11+('[7]3. Услуги по передаче'!$F$11*1000)+('[7]4. СН (Установленные)'!$E$12*1000)+'[7]5. Плата за УРП'!$D$6</f>
        <v>4794.2720002339911</v>
      </c>
      <c r="R52" s="25">
        <f>SUMIFS('[7]1. Отчет АТС'!$F:$F,'[7]1. Отчет АТС'!$A:$A,$A52,'[7]1. Отчет АТС'!$B:$B,16)+'[7]2. Иные услуги'!$D$11+('[7]3. Услуги по передаче'!$F$11*1000)+('[7]4. СН (Установленные)'!$E$12*1000)+'[7]5. Плата за УРП'!$D$6</f>
        <v>4808.9120002339914</v>
      </c>
      <c r="S52" s="25">
        <f>SUMIFS('[7]1. Отчет АТС'!$F:$F,'[7]1. Отчет АТС'!$A:$A,$A52,'[7]1. Отчет АТС'!$B:$B,17)+'[7]2. Иные услуги'!$D$11+('[7]3. Услуги по передаче'!$F$11*1000)+('[7]4. СН (Установленные)'!$E$12*1000)+'[7]5. Плата за УРП'!$D$6</f>
        <v>4811.2320002339911</v>
      </c>
      <c r="T52" s="25">
        <f>SUMIFS('[7]1. Отчет АТС'!$F:$F,'[7]1. Отчет АТС'!$A:$A,$A52,'[7]1. Отчет АТС'!$B:$B,18)+'[7]2. Иные услуги'!$D$11+('[7]3. Услуги по передаче'!$F$11*1000)+('[7]4. СН (Установленные)'!$E$12*1000)+'[7]5. Плата за УРП'!$D$6</f>
        <v>4801.9820002339911</v>
      </c>
      <c r="U52" s="25">
        <f>SUMIFS('[7]1. Отчет АТС'!$F:$F,'[7]1. Отчет АТС'!$A:$A,$A52,'[7]1. Отчет АТС'!$B:$B,19)+'[7]2. Иные услуги'!$D$11+('[7]3. Услуги по передаче'!$F$11*1000)+('[7]4. СН (Установленные)'!$E$12*1000)+'[7]5. Плата за УРП'!$D$6</f>
        <v>4784.3320002339915</v>
      </c>
      <c r="V52" s="25">
        <f>SUMIFS('[7]1. Отчет АТС'!$F:$F,'[7]1. Отчет АТС'!$A:$A,$A52,'[7]1. Отчет АТС'!$B:$B,20)+'[7]2. Иные услуги'!$D$11+('[7]3. Услуги по передаче'!$F$11*1000)+('[7]4. СН (Установленные)'!$E$12*1000)+'[7]5. Плата за УРП'!$D$6</f>
        <v>4802.8120002339911</v>
      </c>
      <c r="W52" s="25">
        <f>SUMIFS('[7]1. Отчет АТС'!$F:$F,'[7]1. Отчет АТС'!$A:$A,$A52,'[7]1. Отчет АТС'!$B:$B,21)+'[7]2. Иные услуги'!$D$11+('[7]3. Услуги по передаче'!$F$11*1000)+('[7]4. СН (Установленные)'!$E$12*1000)+'[7]5. Плата за УРП'!$D$6</f>
        <v>4794.0720002339913</v>
      </c>
      <c r="X52" s="25">
        <f>SUMIFS('[7]1. Отчет АТС'!$F:$F,'[7]1. Отчет АТС'!$A:$A,$A52,'[7]1. Отчет АТС'!$B:$B,22)+'[7]2. Иные услуги'!$D$11+('[7]3. Услуги по передаче'!$F$11*1000)+('[7]4. СН (Установленные)'!$E$12*1000)+'[7]5. Плата за УРП'!$D$6</f>
        <v>4689.5520002339908</v>
      </c>
      <c r="Y52" s="25">
        <f>SUMIFS('[7]1. Отчет АТС'!$F:$F,'[7]1. Отчет АТС'!$A:$A,$A52,'[7]1. Отчет АТС'!$B:$B,23)+'[7]2. Иные услуги'!$D$11+('[7]3. Услуги по передаче'!$F$11*1000)+('[7]4. СН (Установленные)'!$E$12*1000)+'[7]5. Плата за УРП'!$D$6</f>
        <v>4180.7720002339911</v>
      </c>
    </row>
    <row r="53" spans="1:25">
      <c r="A53" s="24">
        <v>45513</v>
      </c>
      <c r="B53" s="25">
        <f>SUMIFS('[7]1. Отчет АТС'!$F:$F,'[7]1. Отчет АТС'!$A:$A,$A53,'[7]1. Отчет АТС'!$B:$B,0)+'[7]2. Иные услуги'!$D$11+('[7]3. Услуги по передаче'!$F$11*1000)+('[7]4. СН (Установленные)'!$E$12*1000)+'[7]5. Плата за УРП'!$D$6</f>
        <v>3853.6720002339912</v>
      </c>
      <c r="C53" s="25">
        <f>SUMIFS('[7]1. Отчет АТС'!$F:$F,'[7]1. Отчет АТС'!$A:$A,$A53,'[7]1. Отчет АТС'!$B:$B,1)+'[7]2. Иные услуги'!$D$11+('[7]3. Услуги по передаче'!$F$11*1000)+('[7]4. СН (Установленные)'!$E$12*1000)+'[7]5. Плата за УРП'!$D$6</f>
        <v>3741.4620002339911</v>
      </c>
      <c r="D53" s="25">
        <f>SUMIFS('[7]1. Отчет АТС'!$F:$F,'[7]1. Отчет АТС'!$A:$A,$A53,'[7]1. Отчет АТС'!$B:$B,2)+'[7]2. Иные услуги'!$D$11+('[7]3. Услуги по передаче'!$F$11*1000)+('[7]4. СН (Установленные)'!$E$12*1000)+'[7]5. Плата за УРП'!$D$6</f>
        <v>3571.162000233991</v>
      </c>
      <c r="E53" s="25">
        <f>SUMIFS('[7]1. Отчет АТС'!$F:$F,'[7]1. Отчет АТС'!$A:$A,$A53,'[7]1. Отчет АТС'!$B:$B,3)+'[7]2. Иные услуги'!$D$11+('[7]3. Услуги по передаче'!$F$11*1000)+('[7]4. СН (Установленные)'!$E$12*1000)+'[7]5. Плата за УРП'!$D$6</f>
        <v>3485.3220002339913</v>
      </c>
      <c r="F53" s="25">
        <f>SUMIFS('[7]1. Отчет АТС'!$F:$F,'[7]1. Отчет АТС'!$A:$A,$A53,'[7]1. Отчет АТС'!$B:$B,4)+'[7]2. Иные услуги'!$D$11+('[7]3. Услуги по передаче'!$F$11*1000)+('[7]4. СН (Установленные)'!$E$12*1000)+'[7]5. Плата за УРП'!$D$6</f>
        <v>3435.642000233991</v>
      </c>
      <c r="G53" s="25">
        <f>SUMIFS('[7]1. Отчет АТС'!$F:$F,'[7]1. Отчет АТС'!$A:$A,$A53,'[7]1. Отчет АТС'!$B:$B,5)+'[7]2. Иные услуги'!$D$11+('[7]3. Услуги по передаче'!$F$11*1000)+('[7]4. СН (Установленные)'!$E$12*1000)+'[7]5. Плата за УРП'!$D$6</f>
        <v>3471.9720002339909</v>
      </c>
      <c r="H53" s="25">
        <f>SUMIFS('[7]1. Отчет АТС'!$F:$F,'[7]1. Отчет АТС'!$A:$A,$A53,'[7]1. Отчет АТС'!$B:$B,6)+'[7]2. Иные услуги'!$D$11+('[7]3. Услуги по передаче'!$F$11*1000)+('[7]4. СН (Установленные)'!$E$12*1000)+'[7]5. Плата за УРП'!$D$6</f>
        <v>3470.3020002339908</v>
      </c>
      <c r="I53" s="25">
        <f>SUMIFS('[7]1. Отчет АТС'!$F:$F,'[7]1. Отчет АТС'!$A:$A,$A53,'[7]1. Отчет АТС'!$B:$B,7)+'[7]2. Иные услуги'!$D$11+('[7]3. Услуги по передаче'!$F$11*1000)+('[7]4. СН (Установленные)'!$E$12*1000)+'[7]5. Плата за УРП'!$D$6</f>
        <v>3861.352000233991</v>
      </c>
      <c r="J53" s="25">
        <f>SUMIFS('[7]1. Отчет АТС'!$F:$F,'[7]1. Отчет АТС'!$A:$A,$A53,'[7]1. Отчет АТС'!$B:$B,8)+'[7]2. Иные услуги'!$D$11+('[7]3. Услуги по передаче'!$F$11*1000)+('[7]4. СН (Установленные)'!$E$12*1000)+'[7]5. Плата за УРП'!$D$6</f>
        <v>4213.7620002339909</v>
      </c>
      <c r="K53" s="25">
        <f>SUMIFS('[7]1. Отчет АТС'!$F:$F,'[7]1. Отчет АТС'!$A:$A,$A53,'[7]1. Отчет АТС'!$B:$B,9)+'[7]2. Иные услуги'!$D$11+('[7]3. Услуги по передаче'!$F$11*1000)+('[7]4. СН (Установленные)'!$E$12*1000)+'[7]5. Плата за УРП'!$D$6</f>
        <v>4619.7120002339907</v>
      </c>
      <c r="L53" s="25">
        <f>SUMIFS('[7]1. Отчет АТС'!$F:$F,'[7]1. Отчет АТС'!$A:$A,$A53,'[7]1. Отчет АТС'!$B:$B,10)+'[7]2. Иные услуги'!$D$11+('[7]3. Услуги по передаче'!$F$11*1000)+('[7]4. СН (Установленные)'!$E$12*1000)+'[7]5. Плата за УРП'!$D$6</f>
        <v>4745.3220002339913</v>
      </c>
      <c r="M53" s="25">
        <f>SUMIFS('[7]1. Отчет АТС'!$F:$F,'[7]1. Отчет АТС'!$A:$A,$A53,'[7]1. Отчет АТС'!$B:$B,11)+'[7]2. Иные услуги'!$D$11+('[7]3. Услуги по передаче'!$F$11*1000)+('[7]4. СН (Установленные)'!$E$12*1000)+'[7]5. Плата за УРП'!$D$6</f>
        <v>4752.392000233991</v>
      </c>
      <c r="N53" s="25">
        <f>SUMIFS('[7]1. Отчет АТС'!$F:$F,'[7]1. Отчет АТС'!$A:$A,$A53,'[7]1. Отчет АТС'!$B:$B,12)+'[7]2. Иные услуги'!$D$11+('[7]3. Услуги по передаче'!$F$11*1000)+('[7]4. СН (Установленные)'!$E$12*1000)+'[7]5. Плата за УРП'!$D$6</f>
        <v>4752.2020002339905</v>
      </c>
      <c r="O53" s="25">
        <f>SUMIFS('[7]1. Отчет АТС'!$F:$F,'[7]1. Отчет АТС'!$A:$A,$A53,'[7]1. Отчет АТС'!$B:$B,13)+'[7]2. Иные услуги'!$D$11+('[7]3. Услуги по передаче'!$F$11*1000)+('[7]4. СН (Установленные)'!$E$12*1000)+'[7]5. Плата за УРП'!$D$6</f>
        <v>4747.6720002339907</v>
      </c>
      <c r="P53" s="25">
        <f>SUMIFS('[7]1. Отчет АТС'!$F:$F,'[7]1. Отчет АТС'!$A:$A,$A53,'[7]1. Отчет АТС'!$B:$B,14)+'[7]2. Иные услуги'!$D$11+('[7]3. Услуги по передаче'!$F$11*1000)+('[7]4. СН (Установленные)'!$E$12*1000)+'[7]5. Плата за УРП'!$D$6</f>
        <v>4752.0720002339913</v>
      </c>
      <c r="Q53" s="25">
        <f>SUMIFS('[7]1. Отчет АТС'!$F:$F,'[7]1. Отчет АТС'!$A:$A,$A53,'[7]1. Отчет АТС'!$B:$B,15)+'[7]2. Иные услуги'!$D$11+('[7]3. Услуги по передаче'!$F$11*1000)+('[7]4. СН (Установленные)'!$E$12*1000)+'[7]5. Плата за УРП'!$D$6</f>
        <v>4752.0920002339908</v>
      </c>
      <c r="R53" s="25">
        <f>SUMIFS('[7]1. Отчет АТС'!$F:$F,'[7]1. Отчет АТС'!$A:$A,$A53,'[7]1. Отчет АТС'!$B:$B,16)+'[7]2. Иные услуги'!$D$11+('[7]3. Услуги по передаче'!$F$11*1000)+('[7]4. СН (Установленные)'!$E$12*1000)+'[7]5. Плата за УРП'!$D$6</f>
        <v>4781.7720002339911</v>
      </c>
      <c r="S53" s="25">
        <f>SUMIFS('[7]1. Отчет АТС'!$F:$F,'[7]1. Отчет АТС'!$A:$A,$A53,'[7]1. Отчет АТС'!$B:$B,17)+'[7]2. Иные услуги'!$D$11+('[7]3. Услуги по передаче'!$F$11*1000)+('[7]4. СН (Установленные)'!$E$12*1000)+'[7]5. Плата за УРП'!$D$6</f>
        <v>4788.892000233991</v>
      </c>
      <c r="T53" s="25">
        <f>SUMIFS('[7]1. Отчет АТС'!$F:$F,'[7]1. Отчет АТС'!$A:$A,$A53,'[7]1. Отчет АТС'!$B:$B,18)+'[7]2. Иные услуги'!$D$11+('[7]3. Услуги по передаче'!$F$11*1000)+('[7]4. СН (Установленные)'!$E$12*1000)+'[7]5. Плата за УРП'!$D$6</f>
        <v>4786.102000233991</v>
      </c>
      <c r="U53" s="25">
        <f>SUMIFS('[7]1. Отчет АТС'!$F:$F,'[7]1. Отчет АТС'!$A:$A,$A53,'[7]1. Отчет АТС'!$B:$B,19)+'[7]2. Иные услуги'!$D$11+('[7]3. Услуги по передаче'!$F$11*1000)+('[7]4. СН (Установленные)'!$E$12*1000)+'[7]5. Плата за УРП'!$D$6</f>
        <v>4757.0320002339904</v>
      </c>
      <c r="V53" s="25">
        <f>SUMIFS('[7]1. Отчет АТС'!$F:$F,'[7]1. Отчет АТС'!$A:$A,$A53,'[7]1. Отчет АТС'!$B:$B,20)+'[7]2. Иные услуги'!$D$11+('[7]3. Услуги по передаче'!$F$11*1000)+('[7]4. СН (Установленные)'!$E$12*1000)+'[7]5. Плата за УРП'!$D$6</f>
        <v>4784.5320002339904</v>
      </c>
      <c r="W53" s="25">
        <f>SUMIFS('[7]1. Отчет АТС'!$F:$F,'[7]1. Отчет АТС'!$A:$A,$A53,'[7]1. Отчет АТС'!$B:$B,21)+'[7]2. Иные услуги'!$D$11+('[7]3. Услуги по передаче'!$F$11*1000)+('[7]4. СН (Установленные)'!$E$12*1000)+'[7]5. Плата за УРП'!$D$6</f>
        <v>4768.2920002339906</v>
      </c>
      <c r="X53" s="25">
        <f>SUMIFS('[7]1. Отчет АТС'!$F:$F,'[7]1. Отчет АТС'!$A:$A,$A53,'[7]1. Отчет АТС'!$B:$B,22)+'[7]2. Иные услуги'!$D$11+('[7]3. Услуги по передаче'!$F$11*1000)+('[7]4. СН (Установленные)'!$E$12*1000)+'[7]5. Плата за УРП'!$D$6</f>
        <v>4663.2020002339914</v>
      </c>
      <c r="Y53" s="25">
        <f>SUMIFS('[7]1. Отчет АТС'!$F:$F,'[7]1. Отчет АТС'!$A:$A,$A53,'[7]1. Отчет АТС'!$B:$B,23)+'[7]2. Иные услуги'!$D$11+('[7]3. Услуги по передаче'!$F$11*1000)+('[7]4. СН (Установленные)'!$E$12*1000)+'[7]5. Плата за УРП'!$D$6</f>
        <v>4166.5020002339916</v>
      </c>
    </row>
    <row r="54" spans="1:25">
      <c r="A54" s="24">
        <v>45514</v>
      </c>
      <c r="B54" s="25">
        <f>SUMIFS('[7]1. Отчет АТС'!$F:$F,'[7]1. Отчет АТС'!$A:$A,$A54,'[7]1. Отчет АТС'!$B:$B,0)+'[7]2. Иные услуги'!$D$11+('[7]3. Услуги по передаче'!$F$11*1000)+('[7]4. СН (Установленные)'!$E$12*1000)+'[7]5. Плата за УРП'!$D$6</f>
        <v>3797.3720002339915</v>
      </c>
      <c r="C54" s="25">
        <f>SUMIFS('[7]1. Отчет АТС'!$F:$F,'[7]1. Отчет АТС'!$A:$A,$A54,'[7]1. Отчет АТС'!$B:$B,1)+'[7]2. Иные услуги'!$D$11+('[7]3. Услуги по передаче'!$F$11*1000)+('[7]4. СН (Установленные)'!$E$12*1000)+'[7]5. Плата за УРП'!$D$6</f>
        <v>3653.6120002339912</v>
      </c>
      <c r="D54" s="25">
        <f>SUMIFS('[7]1. Отчет АТС'!$F:$F,'[7]1. Отчет АТС'!$A:$A,$A54,'[7]1. Отчет АТС'!$B:$B,2)+'[7]2. Иные услуги'!$D$11+('[7]3. Услуги по передаче'!$F$11*1000)+('[7]4. СН (Установленные)'!$E$12*1000)+'[7]5. Плата за УРП'!$D$6</f>
        <v>3526.7220002339909</v>
      </c>
      <c r="E54" s="25">
        <f>SUMIFS('[7]1. Отчет АТС'!$F:$F,'[7]1. Отчет АТС'!$A:$A,$A54,'[7]1. Отчет АТС'!$B:$B,3)+'[7]2. Иные услуги'!$D$11+('[7]3. Услуги по передаче'!$F$11*1000)+('[7]4. СН (Установленные)'!$E$12*1000)+'[7]5. Плата за УРП'!$D$6</f>
        <v>3475.5220002339911</v>
      </c>
      <c r="F54" s="25">
        <f>SUMIFS('[7]1. Отчет АТС'!$F:$F,'[7]1. Отчет АТС'!$A:$A,$A54,'[7]1. Отчет АТС'!$B:$B,4)+'[7]2. Иные услуги'!$D$11+('[7]3. Услуги по передаче'!$F$11*1000)+('[7]4. СН (Установленные)'!$E$12*1000)+'[7]5. Плата за УРП'!$D$6</f>
        <v>3378.8420002339908</v>
      </c>
      <c r="G54" s="25">
        <f>SUMIFS('[7]1. Отчет АТС'!$F:$F,'[7]1. Отчет АТС'!$A:$A,$A54,'[7]1. Отчет АТС'!$B:$B,5)+'[7]2. Иные услуги'!$D$11+('[7]3. Услуги по передаче'!$F$11*1000)+('[7]4. СН (Установленные)'!$E$12*1000)+'[7]5. Плата за УРП'!$D$6</f>
        <v>3621.082000233991</v>
      </c>
      <c r="H54" s="25">
        <f>SUMIFS('[7]1. Отчет АТС'!$F:$F,'[7]1. Отчет АТС'!$A:$A,$A54,'[7]1. Отчет АТС'!$B:$B,6)+'[7]2. Иные услуги'!$D$11+('[7]3. Услуги по передаче'!$F$11*1000)+('[7]4. СН (Установленные)'!$E$12*1000)+'[7]5. Плата за УРП'!$D$6</f>
        <v>3776.9320002339909</v>
      </c>
      <c r="I54" s="25">
        <f>SUMIFS('[7]1. Отчет АТС'!$F:$F,'[7]1. Отчет АТС'!$A:$A,$A54,'[7]1. Отчет АТС'!$B:$B,7)+'[7]2. Иные услуги'!$D$11+('[7]3. Услуги по передаче'!$F$11*1000)+('[7]4. СН (Установленные)'!$E$12*1000)+'[7]5. Плата за УРП'!$D$6</f>
        <v>4133.6220002339915</v>
      </c>
      <c r="J54" s="25">
        <f>SUMIFS('[7]1. Отчет АТС'!$F:$F,'[7]1. Отчет АТС'!$A:$A,$A54,'[7]1. Отчет АТС'!$B:$B,8)+'[7]2. Иные услуги'!$D$11+('[7]3. Услуги по передаче'!$F$11*1000)+('[7]4. СН (Установленные)'!$E$12*1000)+'[7]5. Плата за УРП'!$D$6</f>
        <v>4746.0420002339906</v>
      </c>
      <c r="K54" s="25">
        <f>SUMIFS('[7]1. Отчет АТС'!$F:$F,'[7]1. Отчет АТС'!$A:$A,$A54,'[7]1. Отчет АТС'!$B:$B,9)+'[7]2. Иные услуги'!$D$11+('[7]3. Услуги по передаче'!$F$11*1000)+('[7]4. СН (Установленные)'!$E$12*1000)+'[7]5. Плата за УРП'!$D$6</f>
        <v>4784.1120002339903</v>
      </c>
      <c r="L54" s="25">
        <f>SUMIFS('[7]1. Отчет АТС'!$F:$F,'[7]1. Отчет АТС'!$A:$A,$A54,'[7]1. Отчет АТС'!$B:$B,10)+'[7]2. Иные услуги'!$D$11+('[7]3. Услуги по передаче'!$F$11*1000)+('[7]4. СН (Установленные)'!$E$12*1000)+'[7]5. Плата за УРП'!$D$6</f>
        <v>4793.8020002339908</v>
      </c>
      <c r="M54" s="25">
        <f>SUMIFS('[7]1. Отчет АТС'!$F:$F,'[7]1. Отчет АТС'!$A:$A,$A54,'[7]1. Отчет АТС'!$B:$B,11)+'[7]2. Иные услуги'!$D$11+('[7]3. Услуги по передаче'!$F$11*1000)+('[7]4. СН (Установленные)'!$E$12*1000)+'[7]5. Плата за УРП'!$D$6</f>
        <v>4792.2820002339904</v>
      </c>
      <c r="N54" s="25">
        <f>SUMIFS('[7]1. Отчет АТС'!$F:$F,'[7]1. Отчет АТС'!$A:$A,$A54,'[7]1. Отчет АТС'!$B:$B,12)+'[7]2. Иные услуги'!$D$11+('[7]3. Услуги по передаче'!$F$11*1000)+('[7]4. СН (Установленные)'!$E$12*1000)+'[7]5. Плата за УРП'!$D$6</f>
        <v>4795.1820002339909</v>
      </c>
      <c r="O54" s="25">
        <f>SUMIFS('[7]1. Отчет АТС'!$F:$F,'[7]1. Отчет АТС'!$A:$A,$A54,'[7]1. Отчет АТС'!$B:$B,13)+'[7]2. Иные услуги'!$D$11+('[7]3. Услуги по передаче'!$F$11*1000)+('[7]4. СН (Установленные)'!$E$12*1000)+'[7]5. Плата за УРП'!$D$6</f>
        <v>4795.5020002339916</v>
      </c>
      <c r="P54" s="25">
        <f>SUMIFS('[7]1. Отчет АТС'!$F:$F,'[7]1. Отчет АТС'!$A:$A,$A54,'[7]1. Отчет АТС'!$B:$B,14)+'[7]2. Иные услуги'!$D$11+('[7]3. Услуги по передаче'!$F$11*1000)+('[7]4. СН (Установленные)'!$E$12*1000)+'[7]5. Плата за УРП'!$D$6</f>
        <v>4809.9320002339909</v>
      </c>
      <c r="Q54" s="25">
        <f>SUMIFS('[7]1. Отчет АТС'!$F:$F,'[7]1. Отчет АТС'!$A:$A,$A54,'[7]1. Отчет АТС'!$B:$B,15)+'[7]2. Иные услуги'!$D$11+('[7]3. Услуги по передаче'!$F$11*1000)+('[7]4. СН (Установленные)'!$E$12*1000)+'[7]5. Плата за УРП'!$D$6</f>
        <v>4810.2420002339913</v>
      </c>
      <c r="R54" s="25">
        <f>SUMIFS('[7]1. Отчет АТС'!$F:$F,'[7]1. Отчет АТС'!$A:$A,$A54,'[7]1. Отчет АТС'!$B:$B,16)+'[7]2. Иные услуги'!$D$11+('[7]3. Услуги по передаче'!$F$11*1000)+('[7]4. СН (Установленные)'!$E$12*1000)+'[7]5. Плата за УРП'!$D$6</f>
        <v>4828.6720002339907</v>
      </c>
      <c r="S54" s="25">
        <f>SUMIFS('[7]1. Отчет АТС'!$F:$F,'[7]1. Отчет АТС'!$A:$A,$A54,'[7]1. Отчет АТС'!$B:$B,17)+'[7]2. Иные услуги'!$D$11+('[7]3. Услуги по передаче'!$F$11*1000)+('[7]4. СН (Установленные)'!$E$12*1000)+'[7]5. Плата за УРП'!$D$6</f>
        <v>4813.2020002339905</v>
      </c>
      <c r="T54" s="25">
        <f>SUMIFS('[7]1. Отчет АТС'!$F:$F,'[7]1. Отчет АТС'!$A:$A,$A54,'[7]1. Отчет АТС'!$B:$B,18)+'[7]2. Иные услуги'!$D$11+('[7]3. Услуги по передаче'!$F$11*1000)+('[7]4. СН (Установленные)'!$E$12*1000)+'[7]5. Плата за УРП'!$D$6</f>
        <v>4811.4220002339907</v>
      </c>
      <c r="U54" s="25">
        <f>SUMIFS('[7]1. Отчет АТС'!$F:$F,'[7]1. Отчет АТС'!$A:$A,$A54,'[7]1. Отчет АТС'!$B:$B,19)+'[7]2. Иные услуги'!$D$11+('[7]3. Услуги по передаче'!$F$11*1000)+('[7]4. СН (Установленные)'!$E$12*1000)+'[7]5. Плата за УРП'!$D$6</f>
        <v>4781.0120002339909</v>
      </c>
      <c r="V54" s="25">
        <f>SUMIFS('[7]1. Отчет АТС'!$F:$F,'[7]1. Отчет АТС'!$A:$A,$A54,'[7]1. Отчет АТС'!$B:$B,20)+'[7]2. Иные услуги'!$D$11+('[7]3. Услуги по передаче'!$F$11*1000)+('[7]4. СН (Установленные)'!$E$12*1000)+'[7]5. Плата за УРП'!$D$6</f>
        <v>4798.1920002339912</v>
      </c>
      <c r="W54" s="25">
        <f>SUMIFS('[7]1. Отчет АТС'!$F:$F,'[7]1. Отчет АТС'!$A:$A,$A54,'[7]1. Отчет АТС'!$B:$B,21)+'[7]2. Иные услуги'!$D$11+('[7]3. Услуги по передаче'!$F$11*1000)+('[7]4. СН (Установленные)'!$E$12*1000)+'[7]5. Плата за УРП'!$D$6</f>
        <v>4790.5520002339908</v>
      </c>
      <c r="X54" s="25">
        <f>SUMIFS('[7]1. Отчет АТС'!$F:$F,'[7]1. Отчет АТС'!$A:$A,$A54,'[7]1. Отчет АТС'!$B:$B,22)+'[7]2. Иные услуги'!$D$11+('[7]3. Услуги по передаче'!$F$11*1000)+('[7]4. СН (Установленные)'!$E$12*1000)+'[7]5. Плата за УРП'!$D$6</f>
        <v>4651.3020002339908</v>
      </c>
      <c r="Y54" s="25">
        <f>SUMIFS('[7]1. Отчет АТС'!$F:$F,'[7]1. Отчет АТС'!$A:$A,$A54,'[7]1. Отчет АТС'!$B:$B,23)+'[7]2. Иные услуги'!$D$11+('[7]3. Услуги по передаче'!$F$11*1000)+('[7]4. СН (Установленные)'!$E$12*1000)+'[7]5. Плата за УРП'!$D$6</f>
        <v>4114.8120002339911</v>
      </c>
    </row>
    <row r="55" spans="1:25">
      <c r="A55" s="24">
        <v>45515</v>
      </c>
      <c r="B55" s="25">
        <f>SUMIFS('[7]1. Отчет АТС'!$F:$F,'[7]1. Отчет АТС'!$A:$A,$A55,'[7]1. Отчет АТС'!$B:$B,0)+'[7]2. Иные услуги'!$D$11+('[7]3. Услуги по передаче'!$F$11*1000)+('[7]4. СН (Установленные)'!$E$12*1000)+'[7]5. Плата за УРП'!$D$6</f>
        <v>3777.5020002339911</v>
      </c>
      <c r="C55" s="25">
        <f>SUMIFS('[7]1. Отчет АТС'!$F:$F,'[7]1. Отчет АТС'!$A:$A,$A55,'[7]1. Отчет АТС'!$B:$B,1)+'[7]2. Иные услуги'!$D$11+('[7]3. Услуги по передаче'!$F$11*1000)+('[7]4. СН (Установленные)'!$E$12*1000)+'[7]5. Плата за УРП'!$D$6</f>
        <v>3653.2120002339911</v>
      </c>
      <c r="D55" s="25">
        <f>SUMIFS('[7]1. Отчет АТС'!$F:$F,'[7]1. Отчет АТС'!$A:$A,$A55,'[7]1. Отчет АТС'!$B:$B,2)+'[7]2. Иные услуги'!$D$11+('[7]3. Услуги по передаче'!$F$11*1000)+('[7]4. СН (Установленные)'!$E$12*1000)+'[7]5. Плата за УРП'!$D$6</f>
        <v>3491.662000233991</v>
      </c>
      <c r="E55" s="25">
        <f>SUMIFS('[7]1. Отчет АТС'!$F:$F,'[7]1. Отчет АТС'!$A:$A,$A55,'[7]1. Отчет АТС'!$B:$B,3)+'[7]2. Иные услуги'!$D$11+('[7]3. Услуги по передаче'!$F$11*1000)+('[7]4. СН (Установленные)'!$E$12*1000)+'[7]5. Плата за УРП'!$D$6</f>
        <v>3374.5620002339911</v>
      </c>
      <c r="F55" s="25">
        <f>SUMIFS('[7]1. Отчет АТС'!$F:$F,'[7]1. Отчет АТС'!$A:$A,$A55,'[7]1. Отчет АТС'!$B:$B,4)+'[7]2. Иные услуги'!$D$11+('[7]3. Услуги по передаче'!$F$11*1000)+('[7]4. СН (Установленные)'!$E$12*1000)+'[7]5. Плата за УРП'!$D$6</f>
        <v>3333.122000233991</v>
      </c>
      <c r="G55" s="25">
        <f>SUMIFS('[7]1. Отчет АТС'!$F:$F,'[7]1. Отчет АТС'!$A:$A,$A55,'[7]1. Отчет АТС'!$B:$B,5)+'[7]2. Иные услуги'!$D$11+('[7]3. Услуги по передаче'!$F$11*1000)+('[7]4. СН (Установленные)'!$E$12*1000)+'[7]5. Плата за УРП'!$D$6</f>
        <v>2857.6920002339912</v>
      </c>
      <c r="H55" s="25">
        <f>SUMIFS('[7]1. Отчет АТС'!$F:$F,'[7]1. Отчет АТС'!$A:$A,$A55,'[7]1. Отчет АТС'!$B:$B,6)+'[7]2. Иные услуги'!$D$11+('[7]3. Услуги по передаче'!$F$11*1000)+('[7]4. СН (Установленные)'!$E$12*1000)+'[7]5. Плата за УРП'!$D$6</f>
        <v>3775.1120002339912</v>
      </c>
      <c r="I55" s="25">
        <f>SUMIFS('[7]1. Отчет АТС'!$F:$F,'[7]1. Отчет АТС'!$A:$A,$A55,'[7]1. Отчет АТС'!$B:$B,7)+'[7]2. Иные услуги'!$D$11+('[7]3. Услуги по передаче'!$F$11*1000)+('[7]4. СН (Установленные)'!$E$12*1000)+'[7]5. Плата за УРП'!$D$6</f>
        <v>4107.1620002339914</v>
      </c>
      <c r="J55" s="25">
        <f>SUMIFS('[7]1. Отчет АТС'!$F:$F,'[7]1. Отчет АТС'!$A:$A,$A55,'[7]1. Отчет АТС'!$B:$B,8)+'[7]2. Иные услуги'!$D$11+('[7]3. Услуги по передаче'!$F$11*1000)+('[7]4. СН (Установленные)'!$E$12*1000)+'[7]5. Плата за УРП'!$D$6</f>
        <v>4535.9220002339916</v>
      </c>
      <c r="K55" s="25">
        <f>SUMIFS('[7]1. Отчет АТС'!$F:$F,'[7]1. Отчет АТС'!$A:$A,$A55,'[7]1. Отчет АТС'!$B:$B,9)+'[7]2. Иные услуги'!$D$11+('[7]3. Услуги по передаче'!$F$11*1000)+('[7]4. СН (Установленные)'!$E$12*1000)+'[7]5. Плата за УРП'!$D$6</f>
        <v>4796.7620002339909</v>
      </c>
      <c r="L55" s="25">
        <f>SUMIFS('[7]1. Отчет АТС'!$F:$F,'[7]1. Отчет АТС'!$A:$A,$A55,'[7]1. Отчет АТС'!$B:$B,10)+'[7]2. Иные услуги'!$D$11+('[7]3. Услуги по передаче'!$F$11*1000)+('[7]4. СН (Установленные)'!$E$12*1000)+'[7]5. Плата за УРП'!$D$6</f>
        <v>4802.0820002339915</v>
      </c>
      <c r="M55" s="25">
        <f>SUMIFS('[7]1. Отчет АТС'!$F:$F,'[7]1. Отчет АТС'!$A:$A,$A55,'[7]1. Отчет АТС'!$B:$B,11)+'[7]2. Иные услуги'!$D$11+('[7]3. Услуги по передаче'!$F$11*1000)+('[7]4. СН (Установленные)'!$E$12*1000)+'[7]5. Плата за УРП'!$D$6</f>
        <v>4819.602000233991</v>
      </c>
      <c r="N55" s="25">
        <f>SUMIFS('[7]1. Отчет АТС'!$F:$F,'[7]1. Отчет АТС'!$A:$A,$A55,'[7]1. Отчет АТС'!$B:$B,12)+'[7]2. Иные услуги'!$D$11+('[7]3. Услуги по передаче'!$F$11*1000)+('[7]4. СН (Установленные)'!$E$12*1000)+'[7]5. Плата за УРП'!$D$6</f>
        <v>4823.9920002339913</v>
      </c>
      <c r="O55" s="25">
        <f>SUMIFS('[7]1. Отчет АТС'!$F:$F,'[7]1. Отчет АТС'!$A:$A,$A55,'[7]1. Отчет АТС'!$B:$B,13)+'[7]2. Иные услуги'!$D$11+('[7]3. Услуги по передаче'!$F$11*1000)+('[7]4. СН (Установленные)'!$E$12*1000)+'[7]5. Плата за УРП'!$D$6</f>
        <v>4818.9120002339914</v>
      </c>
      <c r="P55" s="25">
        <f>SUMIFS('[7]1. Отчет АТС'!$F:$F,'[7]1. Отчет АТС'!$A:$A,$A55,'[7]1. Отчет АТС'!$B:$B,14)+'[7]2. Иные услуги'!$D$11+('[7]3. Услуги по передаче'!$F$11*1000)+('[7]4. СН (Установленные)'!$E$12*1000)+'[7]5. Плата за УРП'!$D$6</f>
        <v>4845.1820002339909</v>
      </c>
      <c r="Q55" s="25">
        <f>SUMIFS('[7]1. Отчет АТС'!$F:$F,'[7]1. Отчет АТС'!$A:$A,$A55,'[7]1. Отчет АТС'!$B:$B,15)+'[7]2. Иные услуги'!$D$11+('[7]3. Услуги по передаче'!$F$11*1000)+('[7]4. СН (Установленные)'!$E$12*1000)+'[7]5. Плата за УРП'!$D$6</f>
        <v>4868.8620002339903</v>
      </c>
      <c r="R55" s="25">
        <f>SUMIFS('[7]1. Отчет АТС'!$F:$F,'[7]1. Отчет АТС'!$A:$A,$A55,'[7]1. Отчет АТС'!$B:$B,16)+'[7]2. Иные услуги'!$D$11+('[7]3. Услуги по передаче'!$F$11*1000)+('[7]4. СН (Установленные)'!$E$12*1000)+'[7]5. Плата за УРП'!$D$6</f>
        <v>4895.7820002339904</v>
      </c>
      <c r="S55" s="25">
        <f>SUMIFS('[7]1. Отчет АТС'!$F:$F,'[7]1. Отчет АТС'!$A:$A,$A55,'[7]1. Отчет АТС'!$B:$B,17)+'[7]2. Иные услуги'!$D$11+('[7]3. Услуги по передаче'!$F$11*1000)+('[7]4. СН (Установленные)'!$E$12*1000)+'[7]5. Плата за УРП'!$D$6</f>
        <v>4867.6820002339909</v>
      </c>
      <c r="T55" s="25">
        <f>SUMIFS('[7]1. Отчет АТС'!$F:$F,'[7]1. Отчет АТС'!$A:$A,$A55,'[7]1. Отчет АТС'!$B:$B,18)+'[7]2. Иные услуги'!$D$11+('[7]3. Услуги по передаче'!$F$11*1000)+('[7]4. СН (Установленные)'!$E$12*1000)+'[7]5. Плата за УРП'!$D$6</f>
        <v>4822.9820002339911</v>
      </c>
      <c r="U55" s="25">
        <f>SUMIFS('[7]1. Отчет АТС'!$F:$F,'[7]1. Отчет АТС'!$A:$A,$A55,'[7]1. Отчет АТС'!$B:$B,19)+'[7]2. Иные услуги'!$D$11+('[7]3. Услуги по передаче'!$F$11*1000)+('[7]4. СН (Установленные)'!$E$12*1000)+'[7]5. Плата за УРП'!$D$6</f>
        <v>4784.2120002339907</v>
      </c>
      <c r="V55" s="25">
        <f>SUMIFS('[7]1. Отчет АТС'!$F:$F,'[7]1. Отчет АТС'!$A:$A,$A55,'[7]1. Отчет АТС'!$B:$B,20)+'[7]2. Иные услуги'!$D$11+('[7]3. Услуги по передаче'!$F$11*1000)+('[7]4. СН (Установленные)'!$E$12*1000)+'[7]5. Плата за УРП'!$D$6</f>
        <v>4797.0720002339913</v>
      </c>
      <c r="W55" s="25">
        <f>SUMIFS('[7]1. Отчет АТС'!$F:$F,'[7]1. Отчет АТС'!$A:$A,$A55,'[7]1. Отчет АТС'!$B:$B,21)+'[7]2. Иные услуги'!$D$11+('[7]3. Услуги по передаче'!$F$11*1000)+('[7]4. СН (Установленные)'!$E$12*1000)+'[7]5. Плата за УРП'!$D$6</f>
        <v>4788.1820002339909</v>
      </c>
      <c r="X55" s="25">
        <f>SUMIFS('[7]1. Отчет АТС'!$F:$F,'[7]1. Отчет АТС'!$A:$A,$A55,'[7]1. Отчет АТС'!$B:$B,22)+'[7]2. Иные услуги'!$D$11+('[7]3. Услуги по передаче'!$F$11*1000)+('[7]4. СН (Установленные)'!$E$12*1000)+'[7]5. Плата за УРП'!$D$6</f>
        <v>4697.9520002339914</v>
      </c>
      <c r="Y55" s="25">
        <f>SUMIFS('[7]1. Отчет АТС'!$F:$F,'[7]1. Отчет АТС'!$A:$A,$A55,'[7]1. Отчет АТС'!$B:$B,23)+'[7]2. Иные услуги'!$D$11+('[7]3. Услуги по передаче'!$F$11*1000)+('[7]4. СН (Установленные)'!$E$12*1000)+'[7]5. Плата за УРП'!$D$6</f>
        <v>4175.0620002339911</v>
      </c>
    </row>
    <row r="56" spans="1:25">
      <c r="A56" s="24">
        <v>45516</v>
      </c>
      <c r="B56" s="25">
        <f>SUMIFS('[7]1. Отчет АТС'!$F:$F,'[7]1. Отчет АТС'!$A:$A,$A56,'[7]1. Отчет АТС'!$B:$B,0)+'[7]2. Иные услуги'!$D$11+('[7]3. Услуги по передаче'!$F$11*1000)+('[7]4. СН (Установленные)'!$E$12*1000)+'[7]5. Плата за УРП'!$D$6</f>
        <v>3905.2320002339911</v>
      </c>
      <c r="C56" s="25">
        <f>SUMIFS('[7]1. Отчет АТС'!$F:$F,'[7]1. Отчет АТС'!$A:$A,$A56,'[7]1. Отчет АТС'!$B:$B,1)+'[7]2. Иные услуги'!$D$11+('[7]3. Услуги по передаче'!$F$11*1000)+('[7]4. СН (Установленные)'!$E$12*1000)+'[7]5. Плата за УРП'!$D$6</f>
        <v>3826.0020002339911</v>
      </c>
      <c r="D56" s="25">
        <f>SUMIFS('[7]1. Отчет АТС'!$F:$F,'[7]1. Отчет АТС'!$A:$A,$A56,'[7]1. Отчет АТС'!$B:$B,2)+'[7]2. Иные услуги'!$D$11+('[7]3. Услуги по передаче'!$F$11*1000)+('[7]4. СН (Установленные)'!$E$12*1000)+'[7]5. Плата за УРП'!$D$6</f>
        <v>3688.6720002339912</v>
      </c>
      <c r="E56" s="25">
        <f>SUMIFS('[7]1. Отчет АТС'!$F:$F,'[7]1. Отчет АТС'!$A:$A,$A56,'[7]1. Отчет АТС'!$B:$B,3)+'[7]2. Иные услуги'!$D$11+('[7]3. Услуги по передаче'!$F$11*1000)+('[7]4. СН (Установленные)'!$E$12*1000)+'[7]5. Плата за УРП'!$D$6</f>
        <v>3513.7820002339913</v>
      </c>
      <c r="F56" s="25">
        <f>SUMIFS('[7]1. Отчет АТС'!$F:$F,'[7]1. Отчет АТС'!$A:$A,$A56,'[7]1. Отчет АТС'!$B:$B,4)+'[7]2. Иные услуги'!$D$11+('[7]3. Услуги по передаче'!$F$11*1000)+('[7]4. СН (Установленные)'!$E$12*1000)+'[7]5. Плата за УРП'!$D$6</f>
        <v>3459.9520002339909</v>
      </c>
      <c r="G56" s="25">
        <f>SUMIFS('[7]1. Отчет АТС'!$F:$F,'[7]1. Отчет АТС'!$A:$A,$A56,'[7]1. Отчет АТС'!$B:$B,5)+'[7]2. Иные услуги'!$D$11+('[7]3. Услуги по передаче'!$F$11*1000)+('[7]4. СН (Установленные)'!$E$12*1000)+'[7]5. Плата за УРП'!$D$6</f>
        <v>3550.9020002339912</v>
      </c>
      <c r="H56" s="25">
        <f>SUMIFS('[7]1. Отчет АТС'!$F:$F,'[7]1. Отчет АТС'!$A:$A,$A56,'[7]1. Отчет АТС'!$B:$B,6)+'[7]2. Иные услуги'!$D$11+('[7]3. Услуги по передаче'!$F$11*1000)+('[7]4. СН (Установленные)'!$E$12*1000)+'[7]5. Плата за УРП'!$D$6</f>
        <v>3582.3820002339912</v>
      </c>
      <c r="I56" s="25">
        <f>SUMIFS('[7]1. Отчет АТС'!$F:$F,'[7]1. Отчет АТС'!$A:$A,$A56,'[7]1. Отчет АТС'!$B:$B,7)+'[7]2. Иные услуги'!$D$11+('[7]3. Услуги по передаче'!$F$11*1000)+('[7]4. СН (Установленные)'!$E$12*1000)+'[7]5. Плата за УРП'!$D$6</f>
        <v>3872.5020002339911</v>
      </c>
      <c r="J56" s="25">
        <f>SUMIFS('[7]1. Отчет АТС'!$F:$F,'[7]1. Отчет АТС'!$A:$A,$A56,'[7]1. Отчет АТС'!$B:$B,8)+'[7]2. Иные услуги'!$D$11+('[7]3. Услуги по передаче'!$F$11*1000)+('[7]4. СН (Установленные)'!$E$12*1000)+'[7]5. Плата за УРП'!$D$6</f>
        <v>4217.0420002339906</v>
      </c>
      <c r="K56" s="25">
        <f>SUMIFS('[7]1. Отчет АТС'!$F:$F,'[7]1. Отчет АТС'!$A:$A,$A56,'[7]1. Отчет АТС'!$B:$B,9)+'[7]2. Иные услуги'!$D$11+('[7]3. Услуги по передаче'!$F$11*1000)+('[7]4. СН (Установленные)'!$E$12*1000)+'[7]5. Плата за УРП'!$D$6</f>
        <v>4719.5720002339913</v>
      </c>
      <c r="L56" s="25">
        <f>SUMIFS('[7]1. Отчет АТС'!$F:$F,'[7]1. Отчет АТС'!$A:$A,$A56,'[7]1. Отчет АТС'!$B:$B,10)+'[7]2. Иные услуги'!$D$11+('[7]3. Услуги по передаче'!$F$11*1000)+('[7]4. СН (Установленные)'!$E$12*1000)+'[7]5. Плата за УРП'!$D$6</f>
        <v>4786.6620002339914</v>
      </c>
      <c r="M56" s="25">
        <f>SUMIFS('[7]1. Отчет АТС'!$F:$F,'[7]1. Отчет АТС'!$A:$A,$A56,'[7]1. Отчет АТС'!$B:$B,11)+'[7]2. Иные услуги'!$D$11+('[7]3. Услуги по передаче'!$F$11*1000)+('[7]4. СН (Установленные)'!$E$12*1000)+'[7]5. Плата за УРП'!$D$6</f>
        <v>4799.8720002339905</v>
      </c>
      <c r="N56" s="25">
        <f>SUMIFS('[7]1. Отчет АТС'!$F:$F,'[7]1. Отчет АТС'!$A:$A,$A56,'[7]1. Отчет АТС'!$B:$B,12)+'[7]2. Иные услуги'!$D$11+('[7]3. Услуги по передаче'!$F$11*1000)+('[7]4. СН (Установленные)'!$E$12*1000)+'[7]5. Плата за УРП'!$D$6</f>
        <v>4799.7820002339904</v>
      </c>
      <c r="O56" s="25">
        <f>SUMIFS('[7]1. Отчет АТС'!$F:$F,'[7]1. Отчет АТС'!$A:$A,$A56,'[7]1. Отчет АТС'!$B:$B,13)+'[7]2. Иные услуги'!$D$11+('[7]3. Услуги по передаче'!$F$11*1000)+('[7]4. СН (Установленные)'!$E$12*1000)+'[7]5. Плата за УРП'!$D$6</f>
        <v>4795.9220002339907</v>
      </c>
      <c r="P56" s="25">
        <f>SUMIFS('[7]1. Отчет АТС'!$F:$F,'[7]1. Отчет АТС'!$A:$A,$A56,'[7]1. Отчет АТС'!$B:$B,14)+'[7]2. Иные услуги'!$D$11+('[7]3. Услуги по передаче'!$F$11*1000)+('[7]4. СН (Установленные)'!$E$12*1000)+'[7]5. Плата за УРП'!$D$6</f>
        <v>4796.9220002339907</v>
      </c>
      <c r="Q56" s="25">
        <f>SUMIFS('[7]1. Отчет АТС'!$F:$F,'[7]1. Отчет АТС'!$A:$A,$A56,'[7]1. Отчет АТС'!$B:$B,15)+'[7]2. Иные услуги'!$D$11+('[7]3. Услуги по передаче'!$F$11*1000)+('[7]4. СН (Установленные)'!$E$12*1000)+'[7]5. Плата за УРП'!$D$6</f>
        <v>4796.1920002339912</v>
      </c>
      <c r="R56" s="25">
        <f>SUMIFS('[7]1. Отчет АТС'!$F:$F,'[7]1. Отчет АТС'!$A:$A,$A56,'[7]1. Отчет АТС'!$B:$B,16)+'[7]2. Иные услуги'!$D$11+('[7]3. Услуги по передаче'!$F$11*1000)+('[7]4. СН (Установленные)'!$E$12*1000)+'[7]5. Плата за УРП'!$D$6</f>
        <v>4793.2120002339907</v>
      </c>
      <c r="S56" s="25">
        <f>SUMIFS('[7]1. Отчет АТС'!$F:$F,'[7]1. Отчет АТС'!$A:$A,$A56,'[7]1. Отчет АТС'!$B:$B,17)+'[7]2. Иные услуги'!$D$11+('[7]3. Услуги по передаче'!$F$11*1000)+('[7]4. СН (Установленные)'!$E$12*1000)+'[7]5. Плата за УРП'!$D$6</f>
        <v>4771.1120002339903</v>
      </c>
      <c r="T56" s="25">
        <f>SUMIFS('[7]1. Отчет АТС'!$F:$F,'[7]1. Отчет АТС'!$A:$A,$A56,'[7]1. Отчет АТС'!$B:$B,18)+'[7]2. Иные услуги'!$D$11+('[7]3. Услуги по передаче'!$F$11*1000)+('[7]4. СН (Установленные)'!$E$12*1000)+'[7]5. Плата за УРП'!$D$6</f>
        <v>4762.4820002339911</v>
      </c>
      <c r="U56" s="25">
        <f>SUMIFS('[7]1. Отчет АТС'!$F:$F,'[7]1. Отчет АТС'!$A:$A,$A56,'[7]1. Отчет АТС'!$B:$B,19)+'[7]2. Иные услуги'!$D$11+('[7]3. Услуги по передаче'!$F$11*1000)+('[7]4. СН (Установленные)'!$E$12*1000)+'[7]5. Плата за УРП'!$D$6</f>
        <v>4729.5120002339909</v>
      </c>
      <c r="V56" s="25">
        <f>SUMIFS('[7]1. Отчет АТС'!$F:$F,'[7]1. Отчет АТС'!$A:$A,$A56,'[7]1. Отчет АТС'!$B:$B,20)+'[7]2. Иные услуги'!$D$11+('[7]3. Услуги по передаче'!$F$11*1000)+('[7]4. СН (Установленные)'!$E$12*1000)+'[7]5. Плата за УРП'!$D$6</f>
        <v>4767.392000233991</v>
      </c>
      <c r="W56" s="25">
        <f>SUMIFS('[7]1. Отчет АТС'!$F:$F,'[7]1. Отчет АТС'!$A:$A,$A56,'[7]1. Отчет АТС'!$B:$B,21)+'[7]2. Иные услуги'!$D$11+('[7]3. Услуги по передаче'!$F$11*1000)+('[7]4. СН (Установленные)'!$E$12*1000)+'[7]5. Плата за УРП'!$D$6</f>
        <v>4753.5820002339915</v>
      </c>
      <c r="X56" s="25">
        <f>SUMIFS('[7]1. Отчет АТС'!$F:$F,'[7]1. Отчет АТС'!$A:$A,$A56,'[7]1. Отчет АТС'!$B:$B,22)+'[7]2. Иные услуги'!$D$11+('[7]3. Услуги по передаче'!$F$11*1000)+('[7]4. СН (Установленные)'!$E$12*1000)+'[7]5. Плата за УРП'!$D$6</f>
        <v>4473.852000233991</v>
      </c>
      <c r="Y56" s="25">
        <f>SUMIFS('[7]1. Отчет АТС'!$F:$F,'[7]1. Отчет АТС'!$A:$A,$A56,'[7]1. Отчет АТС'!$B:$B,23)+'[7]2. Иные услуги'!$D$11+('[7]3. Услуги по передаче'!$F$11*1000)+('[7]4. СН (Установленные)'!$E$12*1000)+'[7]5. Плата за УРП'!$D$6</f>
        <v>4075.3220002339913</v>
      </c>
    </row>
    <row r="57" spans="1:25">
      <c r="A57" s="24">
        <v>45517</v>
      </c>
      <c r="B57" s="25">
        <f>SUMIFS('[7]1. Отчет АТС'!$F:$F,'[7]1. Отчет АТС'!$A:$A,$A57,'[7]1. Отчет АТС'!$B:$B,0)+'[7]2. Иные услуги'!$D$11+('[7]3. Услуги по передаче'!$F$11*1000)+('[7]4. СН (Установленные)'!$E$12*1000)+'[7]5. Плата за УРП'!$D$6</f>
        <v>3867.3120002339911</v>
      </c>
      <c r="C57" s="25">
        <f>SUMIFS('[7]1. Отчет АТС'!$F:$F,'[7]1. Отчет АТС'!$A:$A,$A57,'[7]1. Отчет АТС'!$B:$B,1)+'[7]2. Иные услуги'!$D$11+('[7]3. Услуги по передаче'!$F$11*1000)+('[7]4. СН (Установленные)'!$E$12*1000)+'[7]5. Плата за УРП'!$D$6</f>
        <v>3833.8620002339912</v>
      </c>
      <c r="D57" s="25">
        <f>SUMIFS('[7]1. Отчет АТС'!$F:$F,'[7]1. Отчет АТС'!$A:$A,$A57,'[7]1. Отчет АТС'!$B:$B,2)+'[7]2. Иные услуги'!$D$11+('[7]3. Услуги по передаче'!$F$11*1000)+('[7]4. СН (Установленные)'!$E$12*1000)+'[7]5. Плата за УРП'!$D$6</f>
        <v>3700.3120002339911</v>
      </c>
      <c r="E57" s="25">
        <f>SUMIFS('[7]1. Отчет АТС'!$F:$F,'[7]1. Отчет АТС'!$A:$A,$A57,'[7]1. Отчет АТС'!$B:$B,3)+'[7]2. Иные услуги'!$D$11+('[7]3. Услуги по передаче'!$F$11*1000)+('[7]4. СН (Установленные)'!$E$12*1000)+'[7]5. Плата за УРП'!$D$6</f>
        <v>3532.7020002339909</v>
      </c>
      <c r="F57" s="25">
        <f>SUMIFS('[7]1. Отчет АТС'!$F:$F,'[7]1. Отчет АТС'!$A:$A,$A57,'[7]1. Отчет АТС'!$B:$B,4)+'[7]2. Иные услуги'!$D$11+('[7]3. Услуги по передаче'!$F$11*1000)+('[7]4. СН (Установленные)'!$E$12*1000)+'[7]5. Плата за УРП'!$D$6</f>
        <v>3425.8220002339913</v>
      </c>
      <c r="G57" s="25">
        <f>SUMIFS('[7]1. Отчет АТС'!$F:$F,'[7]1. Отчет АТС'!$A:$A,$A57,'[7]1. Отчет АТС'!$B:$B,5)+'[7]2. Иные услуги'!$D$11+('[7]3. Услуги по передаче'!$F$11*1000)+('[7]4. СН (Установленные)'!$E$12*1000)+'[7]5. Плата за УРП'!$D$6</f>
        <v>3720.2520002339911</v>
      </c>
      <c r="H57" s="25">
        <f>SUMIFS('[7]1. Отчет АТС'!$F:$F,'[7]1. Отчет АТС'!$A:$A,$A57,'[7]1. Отчет АТС'!$B:$B,6)+'[7]2. Иные услуги'!$D$11+('[7]3. Услуги по передаче'!$F$11*1000)+('[7]4. СН (Установленные)'!$E$12*1000)+'[7]5. Плата за УРП'!$D$6</f>
        <v>3839.9820002339911</v>
      </c>
      <c r="I57" s="25">
        <f>SUMIFS('[7]1. Отчет АТС'!$F:$F,'[7]1. Отчет АТС'!$A:$A,$A57,'[7]1. Отчет АТС'!$B:$B,7)+'[7]2. Иные услуги'!$D$11+('[7]3. Услуги по передаче'!$F$11*1000)+('[7]4. СН (Установленные)'!$E$12*1000)+'[7]5. Плата за УРП'!$D$6</f>
        <v>4143.0620002339911</v>
      </c>
      <c r="J57" s="25">
        <f>SUMIFS('[7]1. Отчет АТС'!$F:$F,'[7]1. Отчет АТС'!$A:$A,$A57,'[7]1. Отчет АТС'!$B:$B,8)+'[7]2. Иные услуги'!$D$11+('[7]3. Услуги по передаче'!$F$11*1000)+('[7]4. СН (Установленные)'!$E$12*1000)+'[7]5. Плата за УРП'!$D$6</f>
        <v>4772.9420002339912</v>
      </c>
      <c r="K57" s="25">
        <f>SUMIFS('[7]1. Отчет АТС'!$F:$F,'[7]1. Отчет АТС'!$A:$A,$A57,'[7]1. Отчет АТС'!$B:$B,9)+'[7]2. Иные услуги'!$D$11+('[7]3. Услуги по передаче'!$F$11*1000)+('[7]4. СН (Установленные)'!$E$12*1000)+'[7]5. Плата за УРП'!$D$6</f>
        <v>4819.8020002339908</v>
      </c>
      <c r="L57" s="25">
        <f>SUMIFS('[7]1. Отчет АТС'!$F:$F,'[7]1. Отчет АТС'!$A:$A,$A57,'[7]1. Отчет АТС'!$B:$B,10)+'[7]2. Иные услуги'!$D$11+('[7]3. Услуги по передаче'!$F$11*1000)+('[7]4. СН (Установленные)'!$E$12*1000)+'[7]5. Плата за УРП'!$D$6</f>
        <v>4834.5920002339908</v>
      </c>
      <c r="M57" s="25">
        <f>SUMIFS('[7]1. Отчет АТС'!$F:$F,'[7]1. Отчет АТС'!$A:$A,$A57,'[7]1. Отчет АТС'!$B:$B,11)+'[7]2. Иные услуги'!$D$11+('[7]3. Услуги по передаче'!$F$11*1000)+('[7]4. СН (Установленные)'!$E$12*1000)+'[7]5. Плата за УРП'!$D$6</f>
        <v>4844.5220002339911</v>
      </c>
      <c r="N57" s="25">
        <f>SUMIFS('[7]1. Отчет АТС'!$F:$F,'[7]1. Отчет АТС'!$A:$A,$A57,'[7]1. Отчет АТС'!$B:$B,12)+'[7]2. Иные услуги'!$D$11+('[7]3. Услуги по передаче'!$F$11*1000)+('[7]4. СН (Установленные)'!$E$12*1000)+'[7]5. Плата за УРП'!$D$6</f>
        <v>4840.5720002339913</v>
      </c>
      <c r="O57" s="25">
        <f>SUMIFS('[7]1. Отчет АТС'!$F:$F,'[7]1. Отчет АТС'!$A:$A,$A57,'[7]1. Отчет АТС'!$B:$B,13)+'[7]2. Иные услуги'!$D$11+('[7]3. Услуги по передаче'!$F$11*1000)+('[7]4. СН (Установленные)'!$E$12*1000)+'[7]5. Плата за УРП'!$D$6</f>
        <v>4844.2920002339906</v>
      </c>
      <c r="P57" s="25">
        <f>SUMIFS('[7]1. Отчет АТС'!$F:$F,'[7]1. Отчет АТС'!$A:$A,$A57,'[7]1. Отчет АТС'!$B:$B,14)+'[7]2. Иные услуги'!$D$11+('[7]3. Услуги по передаче'!$F$11*1000)+('[7]4. СН (Установленные)'!$E$12*1000)+'[7]5. Плата за УРП'!$D$6</f>
        <v>4859.2520002339916</v>
      </c>
      <c r="Q57" s="25">
        <f>SUMIFS('[7]1. Отчет АТС'!$F:$F,'[7]1. Отчет АТС'!$A:$A,$A57,'[7]1. Отчет АТС'!$B:$B,15)+'[7]2. Иные услуги'!$D$11+('[7]3. Услуги по передаче'!$F$11*1000)+('[7]4. СН (Установленные)'!$E$12*1000)+'[7]5. Плата за УРП'!$D$6</f>
        <v>4860.2620002339909</v>
      </c>
      <c r="R57" s="25">
        <f>SUMIFS('[7]1. Отчет АТС'!$F:$F,'[7]1. Отчет АТС'!$A:$A,$A57,'[7]1. Отчет АТС'!$B:$B,16)+'[7]2. Иные услуги'!$D$11+('[7]3. Услуги по передаче'!$F$11*1000)+('[7]4. СН (Установленные)'!$E$12*1000)+'[7]5. Плата за УРП'!$D$6</f>
        <v>4864.0420002339906</v>
      </c>
      <c r="S57" s="25">
        <f>SUMIFS('[7]1. Отчет АТС'!$F:$F,'[7]1. Отчет АТС'!$A:$A,$A57,'[7]1. Отчет АТС'!$B:$B,17)+'[7]2. Иные услуги'!$D$11+('[7]3. Услуги по передаче'!$F$11*1000)+('[7]4. СН (Установленные)'!$E$12*1000)+'[7]5. Плата за УРП'!$D$6</f>
        <v>4856.8220002339913</v>
      </c>
      <c r="T57" s="25">
        <f>SUMIFS('[7]1. Отчет АТС'!$F:$F,'[7]1. Отчет АТС'!$A:$A,$A57,'[7]1. Отчет АТС'!$B:$B,18)+'[7]2. Иные услуги'!$D$11+('[7]3. Услуги по передаче'!$F$11*1000)+('[7]4. СН (Установленные)'!$E$12*1000)+'[7]5. Плата за УРП'!$D$6</f>
        <v>4859.2520002339916</v>
      </c>
      <c r="U57" s="25">
        <f>SUMIFS('[7]1. Отчет АТС'!$F:$F,'[7]1. Отчет АТС'!$A:$A,$A57,'[7]1. Отчет АТС'!$B:$B,19)+'[7]2. Иные услуги'!$D$11+('[7]3. Услуги по передаче'!$F$11*1000)+('[7]4. СН (Установленные)'!$E$12*1000)+'[7]5. Плата за УРП'!$D$6</f>
        <v>4818.4220002339907</v>
      </c>
      <c r="V57" s="25">
        <f>SUMIFS('[7]1. Отчет АТС'!$F:$F,'[7]1. Отчет АТС'!$A:$A,$A57,'[7]1. Отчет АТС'!$B:$B,20)+'[7]2. Иные услуги'!$D$11+('[7]3. Услуги по передаче'!$F$11*1000)+('[7]4. СН (Установленные)'!$E$12*1000)+'[7]5. Плата за УРП'!$D$6</f>
        <v>4839.2920002339906</v>
      </c>
      <c r="W57" s="25">
        <f>SUMIFS('[7]1. Отчет АТС'!$F:$F,'[7]1. Отчет АТС'!$A:$A,$A57,'[7]1. Отчет АТС'!$B:$B,21)+'[7]2. Иные услуги'!$D$11+('[7]3. Услуги по передаче'!$F$11*1000)+('[7]4. СН (Установленные)'!$E$12*1000)+'[7]5. Плата за УРП'!$D$6</f>
        <v>4800.2320002339911</v>
      </c>
      <c r="X57" s="25">
        <f>SUMIFS('[7]1. Отчет АТС'!$F:$F,'[7]1. Отчет АТС'!$A:$A,$A57,'[7]1. Отчет АТС'!$B:$B,22)+'[7]2. Иные услуги'!$D$11+('[7]3. Услуги по передаче'!$F$11*1000)+('[7]4. СН (Установленные)'!$E$12*1000)+'[7]5. Плата за УРП'!$D$6</f>
        <v>4743.3320002339915</v>
      </c>
      <c r="Y57" s="25">
        <f>SUMIFS('[7]1. Отчет АТС'!$F:$F,'[7]1. Отчет АТС'!$A:$A,$A57,'[7]1. Отчет АТС'!$B:$B,23)+'[7]2. Иные услуги'!$D$11+('[7]3. Услуги по передаче'!$F$11*1000)+('[7]4. СН (Установленные)'!$E$12*1000)+'[7]5. Плата за УРП'!$D$6</f>
        <v>4155.5420002339906</v>
      </c>
    </row>
    <row r="58" spans="1:25">
      <c r="A58" s="24">
        <v>45518</v>
      </c>
      <c r="B58" s="25">
        <f>SUMIFS('[7]1. Отчет АТС'!$F:$F,'[7]1. Отчет АТС'!$A:$A,$A58,'[7]1. Отчет АТС'!$B:$B,0)+'[7]2. Иные услуги'!$D$11+('[7]3. Услуги по передаче'!$F$11*1000)+('[7]4. СН (Установленные)'!$E$12*1000)+'[7]5. Плата за УРП'!$D$6</f>
        <v>3841.3320002339915</v>
      </c>
      <c r="C58" s="25">
        <f>SUMIFS('[7]1. Отчет АТС'!$F:$F,'[7]1. Отчет АТС'!$A:$A,$A58,'[7]1. Отчет АТС'!$B:$B,1)+'[7]2. Иные услуги'!$D$11+('[7]3. Услуги по передаче'!$F$11*1000)+('[7]4. СН (Установленные)'!$E$12*1000)+'[7]5. Плата за УРП'!$D$6</f>
        <v>3772.0520002339908</v>
      </c>
      <c r="D58" s="25">
        <f>SUMIFS('[7]1. Отчет АТС'!$F:$F,'[7]1. Отчет АТС'!$A:$A,$A58,'[7]1. Отчет АТС'!$B:$B,2)+'[7]2. Иные услуги'!$D$11+('[7]3. Услуги по передаче'!$F$11*1000)+('[7]4. СН (Установленные)'!$E$12*1000)+'[7]5. Плата за УРП'!$D$6</f>
        <v>3549.3120002339911</v>
      </c>
      <c r="E58" s="25">
        <f>SUMIFS('[7]1. Отчет АТС'!$F:$F,'[7]1. Отчет АТС'!$A:$A,$A58,'[7]1. Отчет АТС'!$B:$B,3)+'[7]2. Иные услуги'!$D$11+('[7]3. Услуги по передаче'!$F$11*1000)+('[7]4. СН (Установленные)'!$E$12*1000)+'[7]5. Плата за УРП'!$D$6</f>
        <v>3421.0020002339911</v>
      </c>
      <c r="F58" s="25">
        <f>SUMIFS('[7]1. Отчет АТС'!$F:$F,'[7]1. Отчет АТС'!$A:$A,$A58,'[7]1. Отчет АТС'!$B:$B,4)+'[7]2. Иные услуги'!$D$11+('[7]3. Услуги по передаче'!$F$11*1000)+('[7]4. СН (Установленные)'!$E$12*1000)+'[7]5. Плата за УРП'!$D$6</f>
        <v>3451.5620002339911</v>
      </c>
      <c r="G58" s="25">
        <f>SUMIFS('[7]1. Отчет АТС'!$F:$F,'[7]1. Отчет АТС'!$A:$A,$A58,'[7]1. Отчет АТС'!$B:$B,5)+'[7]2. Иные услуги'!$D$11+('[7]3. Услуги по передаче'!$F$11*1000)+('[7]4. СН (Установленные)'!$E$12*1000)+'[7]5. Плата за УРП'!$D$6</f>
        <v>3728.4020002339912</v>
      </c>
      <c r="H58" s="25">
        <f>SUMIFS('[7]1. Отчет АТС'!$F:$F,'[7]1. Отчет АТС'!$A:$A,$A58,'[7]1. Отчет АТС'!$B:$B,6)+'[7]2. Иные услуги'!$D$11+('[7]3. Услуги по передаче'!$F$11*1000)+('[7]4. СН (Установленные)'!$E$12*1000)+'[7]5. Плата за УРП'!$D$6</f>
        <v>3810.8320002339915</v>
      </c>
      <c r="I58" s="25">
        <f>SUMIFS('[7]1. Отчет АТС'!$F:$F,'[7]1. Отчет АТС'!$A:$A,$A58,'[7]1. Отчет АТС'!$B:$B,7)+'[7]2. Иные услуги'!$D$11+('[7]3. Услуги по передаче'!$F$11*1000)+('[7]4. СН (Установленные)'!$E$12*1000)+'[7]5. Плата за УРП'!$D$6</f>
        <v>4100.9820002339911</v>
      </c>
      <c r="J58" s="25">
        <f>SUMIFS('[7]1. Отчет АТС'!$F:$F,'[7]1. Отчет АТС'!$A:$A,$A58,'[7]1. Отчет АТС'!$B:$B,8)+'[7]2. Иные услуги'!$D$11+('[7]3. Услуги по передаче'!$F$11*1000)+('[7]4. СН (Установленные)'!$E$12*1000)+'[7]5. Плата за УРП'!$D$6</f>
        <v>4761.1720002339907</v>
      </c>
      <c r="K58" s="25">
        <f>SUMIFS('[7]1. Отчет АТС'!$F:$F,'[7]1. Отчет АТС'!$A:$A,$A58,'[7]1. Отчет АТС'!$B:$B,9)+'[7]2. Иные услуги'!$D$11+('[7]3. Услуги по передаче'!$F$11*1000)+('[7]4. СН (Установленные)'!$E$12*1000)+'[7]5. Плата за УРП'!$D$6</f>
        <v>4810.8720002339905</v>
      </c>
      <c r="L58" s="25">
        <f>SUMIFS('[7]1. Отчет АТС'!$F:$F,'[7]1. Отчет АТС'!$A:$A,$A58,'[7]1. Отчет АТС'!$B:$B,10)+'[7]2. Иные услуги'!$D$11+('[7]3. Услуги по передаче'!$F$11*1000)+('[7]4. СН (Установленные)'!$E$12*1000)+'[7]5. Плата за УРП'!$D$6</f>
        <v>4926.0520002339908</v>
      </c>
      <c r="M58" s="25">
        <f>SUMIFS('[7]1. Отчет АТС'!$F:$F,'[7]1. Отчет АТС'!$A:$A,$A58,'[7]1. Отчет АТС'!$B:$B,11)+'[7]2. Иные услуги'!$D$11+('[7]3. Услуги по передаче'!$F$11*1000)+('[7]4. СН (Установленные)'!$E$12*1000)+'[7]5. Плата за УРП'!$D$6</f>
        <v>4976.5120002339909</v>
      </c>
      <c r="N58" s="25">
        <f>SUMIFS('[7]1. Отчет АТС'!$F:$F,'[7]1. Отчет АТС'!$A:$A,$A58,'[7]1. Отчет АТС'!$B:$B,12)+'[7]2. Иные услуги'!$D$11+('[7]3. Услуги по передаче'!$F$11*1000)+('[7]4. СН (Установленные)'!$E$12*1000)+'[7]5. Плата за УРП'!$D$6</f>
        <v>5013.1920002339912</v>
      </c>
      <c r="O58" s="25">
        <f>SUMIFS('[7]1. Отчет АТС'!$F:$F,'[7]1. Отчет АТС'!$A:$A,$A58,'[7]1. Отчет АТС'!$B:$B,13)+'[7]2. Иные услуги'!$D$11+('[7]3. Услуги по передаче'!$F$11*1000)+('[7]4. СН (Установленные)'!$E$12*1000)+'[7]5. Плата за УРП'!$D$6</f>
        <v>5031.9720002339909</v>
      </c>
      <c r="P58" s="25">
        <f>SUMIFS('[7]1. Отчет АТС'!$F:$F,'[7]1. Отчет АТС'!$A:$A,$A58,'[7]1. Отчет АТС'!$B:$B,14)+'[7]2. Иные услуги'!$D$11+('[7]3. Услуги по передаче'!$F$11*1000)+('[7]4. СН (Установленные)'!$E$12*1000)+'[7]5. Плата за УРП'!$D$6</f>
        <v>5054.9520002339905</v>
      </c>
      <c r="Q58" s="25">
        <f>SUMIFS('[7]1. Отчет АТС'!$F:$F,'[7]1. Отчет АТС'!$A:$A,$A58,'[7]1. Отчет АТС'!$B:$B,15)+'[7]2. Иные услуги'!$D$11+('[7]3. Услуги по передаче'!$F$11*1000)+('[7]4. СН (Установленные)'!$E$12*1000)+'[7]5. Плата за УРП'!$D$6</f>
        <v>5045.4920002339913</v>
      </c>
      <c r="R58" s="25">
        <f>SUMIFS('[7]1. Отчет АТС'!$F:$F,'[7]1. Отчет АТС'!$A:$A,$A58,'[7]1. Отчет АТС'!$B:$B,16)+'[7]2. Иные услуги'!$D$11+('[7]3. Услуги по передаче'!$F$11*1000)+('[7]4. СН (Установленные)'!$E$12*1000)+'[7]5. Плата за УРП'!$D$6</f>
        <v>4853.4220002339907</v>
      </c>
      <c r="S58" s="25">
        <f>SUMIFS('[7]1. Отчет АТС'!$F:$F,'[7]1. Отчет АТС'!$A:$A,$A58,'[7]1. Отчет АТС'!$B:$B,17)+'[7]2. Иные услуги'!$D$11+('[7]3. Услуги по передаче'!$F$11*1000)+('[7]4. СН (Установленные)'!$E$12*1000)+'[7]5. Плата за УРП'!$D$6</f>
        <v>4834.5120002339909</v>
      </c>
      <c r="T58" s="25">
        <f>SUMIFS('[7]1. Отчет АТС'!$F:$F,'[7]1. Отчет АТС'!$A:$A,$A58,'[7]1. Отчет АТС'!$B:$B,18)+'[7]2. Иные услуги'!$D$11+('[7]3. Услуги по передаче'!$F$11*1000)+('[7]4. СН (Установленные)'!$E$12*1000)+'[7]5. Плата за УРП'!$D$6</f>
        <v>4893.352000233991</v>
      </c>
      <c r="U58" s="25">
        <f>SUMIFS('[7]1. Отчет АТС'!$F:$F,'[7]1. Отчет АТС'!$A:$A,$A58,'[7]1. Отчет АТС'!$B:$B,19)+'[7]2. Иные услуги'!$D$11+('[7]3. Услуги по передаче'!$F$11*1000)+('[7]4. СН (Установленные)'!$E$12*1000)+'[7]5. Плата за УРП'!$D$6</f>
        <v>4795.352000233991</v>
      </c>
      <c r="V58" s="25">
        <f>SUMIFS('[7]1. Отчет АТС'!$F:$F,'[7]1. Отчет АТС'!$A:$A,$A58,'[7]1. Отчет АТС'!$B:$B,20)+'[7]2. Иные услуги'!$D$11+('[7]3. Услуги по передаче'!$F$11*1000)+('[7]4. СН (Установленные)'!$E$12*1000)+'[7]5. Плата за УРП'!$D$6</f>
        <v>4782.2220002339909</v>
      </c>
      <c r="W58" s="25">
        <f>SUMIFS('[7]1. Отчет АТС'!$F:$F,'[7]1. Отчет АТС'!$A:$A,$A58,'[7]1. Отчет АТС'!$B:$B,21)+'[7]2. Иные услуги'!$D$11+('[7]3. Услуги по передаче'!$F$11*1000)+('[7]4. СН (Установленные)'!$E$12*1000)+'[7]5. Плата за УРП'!$D$6</f>
        <v>4767.1820002339909</v>
      </c>
      <c r="X58" s="25">
        <f>SUMIFS('[7]1. Отчет АТС'!$F:$F,'[7]1. Отчет АТС'!$A:$A,$A58,'[7]1. Отчет АТС'!$B:$B,22)+'[7]2. Иные услуги'!$D$11+('[7]3. Услуги по передаче'!$F$11*1000)+('[7]4. СН (Установленные)'!$E$12*1000)+'[7]5. Плата за УРП'!$D$6</f>
        <v>4688.5320002339913</v>
      </c>
      <c r="Y58" s="25">
        <f>SUMIFS('[7]1. Отчет АТС'!$F:$F,'[7]1. Отчет АТС'!$A:$A,$A58,'[7]1. Отчет АТС'!$B:$B,23)+'[7]2. Иные услуги'!$D$11+('[7]3. Услуги по передаче'!$F$11*1000)+('[7]4. СН (Установленные)'!$E$12*1000)+'[7]5. Плата за УРП'!$D$6</f>
        <v>4115.9320002339909</v>
      </c>
    </row>
    <row r="59" spans="1:25">
      <c r="A59" s="24">
        <v>45519</v>
      </c>
      <c r="B59" s="25">
        <f>SUMIFS('[7]1. Отчет АТС'!$F:$F,'[7]1. Отчет АТС'!$A:$A,$A59,'[7]1. Отчет АТС'!$B:$B,0)+'[7]2. Иные услуги'!$D$11+('[7]3. Услуги по передаче'!$F$11*1000)+('[7]4. СН (Установленные)'!$E$12*1000)+'[7]5. Плата за УРП'!$D$6</f>
        <v>3880.3620002339912</v>
      </c>
      <c r="C59" s="25">
        <f>SUMIFS('[7]1. Отчет АТС'!$F:$F,'[7]1. Отчет АТС'!$A:$A,$A59,'[7]1. Отчет АТС'!$B:$B,1)+'[7]2. Иные услуги'!$D$11+('[7]3. Услуги по передаче'!$F$11*1000)+('[7]4. СН (Установленные)'!$E$12*1000)+'[7]5. Плата за УРП'!$D$6</f>
        <v>3847.2820002339913</v>
      </c>
      <c r="D59" s="25">
        <f>SUMIFS('[7]1. Отчет АТС'!$F:$F,'[7]1. Отчет АТС'!$A:$A,$A59,'[7]1. Отчет АТС'!$B:$B,2)+'[7]2. Иные услуги'!$D$11+('[7]3. Услуги по передаче'!$F$11*1000)+('[7]4. СН (Установленные)'!$E$12*1000)+'[7]5. Плата за УРП'!$D$6</f>
        <v>3738.1120002339912</v>
      </c>
      <c r="E59" s="25">
        <f>SUMIFS('[7]1. Отчет АТС'!$F:$F,'[7]1. Отчет АТС'!$A:$A,$A59,'[7]1. Отчет АТС'!$B:$B,3)+'[7]2. Иные услуги'!$D$11+('[7]3. Услуги по передаче'!$F$11*1000)+('[7]4. СН (Установленные)'!$E$12*1000)+'[7]5. Плата за УРП'!$D$6</f>
        <v>3521.8620002339912</v>
      </c>
      <c r="F59" s="25">
        <f>SUMIFS('[7]1. Отчет АТС'!$F:$F,'[7]1. Отчет АТС'!$A:$A,$A59,'[7]1. Отчет АТС'!$B:$B,4)+'[7]2. Иные услуги'!$D$11+('[7]3. Услуги по передаче'!$F$11*1000)+('[7]4. СН (Установленные)'!$E$12*1000)+'[7]5. Плата за УРП'!$D$6</f>
        <v>3468.6920002339912</v>
      </c>
      <c r="G59" s="25">
        <f>SUMIFS('[7]1. Отчет АТС'!$F:$F,'[7]1. Отчет АТС'!$A:$A,$A59,'[7]1. Отчет АТС'!$B:$B,5)+'[7]2. Иные услуги'!$D$11+('[7]3. Услуги по передаче'!$F$11*1000)+('[7]4. СН (Установленные)'!$E$12*1000)+'[7]5. Плата за УРП'!$D$6</f>
        <v>3670.2220002339909</v>
      </c>
      <c r="H59" s="25">
        <f>SUMIFS('[7]1. Отчет АТС'!$F:$F,'[7]1. Отчет АТС'!$A:$A,$A59,'[7]1. Отчет АТС'!$B:$B,6)+'[7]2. Иные услуги'!$D$11+('[7]3. Услуги по передаче'!$F$11*1000)+('[7]4. СН (Установленные)'!$E$12*1000)+'[7]5. Плата за УРП'!$D$6</f>
        <v>3683.1720002339912</v>
      </c>
      <c r="I59" s="25">
        <f>SUMIFS('[7]1. Отчет АТС'!$F:$F,'[7]1. Отчет АТС'!$A:$A,$A59,'[7]1. Отчет АТС'!$B:$B,7)+'[7]2. Иные услуги'!$D$11+('[7]3. Услуги по передаче'!$F$11*1000)+('[7]4. СН (Установленные)'!$E$12*1000)+'[7]5. Плата за УРП'!$D$6</f>
        <v>3868.8020002339908</v>
      </c>
      <c r="J59" s="25">
        <f>SUMIFS('[7]1. Отчет АТС'!$F:$F,'[7]1. Отчет АТС'!$A:$A,$A59,'[7]1. Отчет АТС'!$B:$B,8)+'[7]2. Иные услуги'!$D$11+('[7]3. Услуги по передаче'!$F$11*1000)+('[7]4. СН (Установленные)'!$E$12*1000)+'[7]5. Плата за УРП'!$D$6</f>
        <v>4343.1320002339908</v>
      </c>
      <c r="K59" s="25">
        <f>SUMIFS('[7]1. Отчет АТС'!$F:$F,'[7]1. Отчет АТС'!$A:$A,$A59,'[7]1. Отчет АТС'!$B:$B,9)+'[7]2. Иные услуги'!$D$11+('[7]3. Услуги по передаче'!$F$11*1000)+('[7]4. СН (Установленные)'!$E$12*1000)+'[7]5. Плата за УРП'!$D$6</f>
        <v>4770.4420002339912</v>
      </c>
      <c r="L59" s="25">
        <f>SUMIFS('[7]1. Отчет АТС'!$F:$F,'[7]1. Отчет АТС'!$A:$A,$A59,'[7]1. Отчет АТС'!$B:$B,10)+'[7]2. Иные услуги'!$D$11+('[7]3. Услуги по передаче'!$F$11*1000)+('[7]4. СН (Установленные)'!$E$12*1000)+'[7]5. Плата за УРП'!$D$6</f>
        <v>4792.8220002339913</v>
      </c>
      <c r="M59" s="25">
        <f>SUMIFS('[7]1. Отчет АТС'!$F:$F,'[7]1. Отчет АТС'!$A:$A,$A59,'[7]1. Отчет АТС'!$B:$B,11)+'[7]2. Иные услуги'!$D$11+('[7]3. Услуги по передаче'!$F$11*1000)+('[7]4. СН (Установленные)'!$E$12*1000)+'[7]5. Плата за УРП'!$D$6</f>
        <v>4800.9120002339914</v>
      </c>
      <c r="N59" s="25">
        <f>SUMIFS('[7]1. Отчет АТС'!$F:$F,'[7]1. Отчет АТС'!$A:$A,$A59,'[7]1. Отчет АТС'!$B:$B,12)+'[7]2. Иные услуги'!$D$11+('[7]3. Услуги по передаче'!$F$11*1000)+('[7]4. СН (Установленные)'!$E$12*1000)+'[7]5. Плата за УРП'!$D$6</f>
        <v>4782.6120002339903</v>
      </c>
      <c r="O59" s="25">
        <f>SUMIFS('[7]1. Отчет АТС'!$F:$F,'[7]1. Отчет АТС'!$A:$A,$A59,'[7]1. Отчет АТС'!$B:$B,13)+'[7]2. Иные услуги'!$D$11+('[7]3. Услуги по передаче'!$F$11*1000)+('[7]4. СН (Установленные)'!$E$12*1000)+'[7]5. Плата за УРП'!$D$6</f>
        <v>4776.6220002339905</v>
      </c>
      <c r="P59" s="25">
        <f>SUMIFS('[7]1. Отчет АТС'!$F:$F,'[7]1. Отчет АТС'!$A:$A,$A59,'[7]1. Отчет АТС'!$B:$B,14)+'[7]2. Иные услуги'!$D$11+('[7]3. Услуги по передаче'!$F$11*1000)+('[7]4. СН (Установленные)'!$E$12*1000)+'[7]5. Плата за УРП'!$D$6</f>
        <v>4801.0020002339916</v>
      </c>
      <c r="Q59" s="25">
        <f>SUMIFS('[7]1. Отчет АТС'!$F:$F,'[7]1. Отчет АТС'!$A:$A,$A59,'[7]1. Отчет АТС'!$B:$B,15)+'[7]2. Иные услуги'!$D$11+('[7]3. Услуги по передаче'!$F$11*1000)+('[7]4. СН (Установленные)'!$E$12*1000)+'[7]5. Плата за УРП'!$D$6</f>
        <v>4809.5620002339911</v>
      </c>
      <c r="R59" s="25">
        <f>SUMIFS('[7]1. Отчет АТС'!$F:$F,'[7]1. Отчет АТС'!$A:$A,$A59,'[7]1. Отчет АТС'!$B:$B,16)+'[7]2. Иные услуги'!$D$11+('[7]3. Услуги по передаче'!$F$11*1000)+('[7]4. СН (Установленные)'!$E$12*1000)+'[7]5. Плата за УРП'!$D$6</f>
        <v>4833.1120002339903</v>
      </c>
      <c r="S59" s="25">
        <f>SUMIFS('[7]1. Отчет АТС'!$F:$F,'[7]1. Отчет АТС'!$A:$A,$A59,'[7]1. Отчет АТС'!$B:$B,17)+'[7]2. Иные услуги'!$D$11+('[7]3. Услуги по передаче'!$F$11*1000)+('[7]4. СН (Установленные)'!$E$12*1000)+'[7]5. Плата за УРП'!$D$6</f>
        <v>4826.2420002339913</v>
      </c>
      <c r="T59" s="25">
        <f>SUMIFS('[7]1. Отчет АТС'!$F:$F,'[7]1. Отчет АТС'!$A:$A,$A59,'[7]1. Отчет АТС'!$B:$B,18)+'[7]2. Иные услуги'!$D$11+('[7]3. Услуги по передаче'!$F$11*1000)+('[7]4. СН (Установленные)'!$E$12*1000)+'[7]5. Плата за УРП'!$D$6</f>
        <v>4799.2020002339905</v>
      </c>
      <c r="U59" s="25">
        <f>SUMIFS('[7]1. Отчет АТС'!$F:$F,'[7]1. Отчет АТС'!$A:$A,$A59,'[7]1. Отчет АТС'!$B:$B,19)+'[7]2. Иные услуги'!$D$11+('[7]3. Услуги по передаче'!$F$11*1000)+('[7]4. СН (Установленные)'!$E$12*1000)+'[7]5. Плата за УРП'!$D$6</f>
        <v>4771.0520002339908</v>
      </c>
      <c r="V59" s="25">
        <f>SUMIFS('[7]1. Отчет АТС'!$F:$F,'[7]1. Отчет АТС'!$A:$A,$A59,'[7]1. Отчет АТС'!$B:$B,20)+'[7]2. Иные услуги'!$D$11+('[7]3. Услуги по передаче'!$F$11*1000)+('[7]4. СН (Установленные)'!$E$12*1000)+'[7]5. Плата за УРП'!$D$6</f>
        <v>4779.4520002339905</v>
      </c>
      <c r="W59" s="25">
        <f>SUMIFS('[7]1. Отчет АТС'!$F:$F,'[7]1. Отчет АТС'!$A:$A,$A59,'[7]1. Отчет АТС'!$B:$B,21)+'[7]2. Иные услуги'!$D$11+('[7]3. Услуги по передаче'!$F$11*1000)+('[7]4. СН (Установленные)'!$E$12*1000)+'[7]5. Плата за УРП'!$D$6</f>
        <v>4762.1820002339909</v>
      </c>
      <c r="X59" s="25">
        <f>SUMIFS('[7]1. Отчет АТС'!$F:$F,'[7]1. Отчет АТС'!$A:$A,$A59,'[7]1. Отчет АТС'!$B:$B,22)+'[7]2. Иные услуги'!$D$11+('[7]3. Услуги по передаче'!$F$11*1000)+('[7]4. СН (Установленные)'!$E$12*1000)+'[7]5. Плата за УРП'!$D$6</f>
        <v>4634.4220002339916</v>
      </c>
      <c r="Y59" s="25">
        <f>SUMIFS('[7]1. Отчет АТС'!$F:$F,'[7]1. Отчет АТС'!$A:$A,$A59,'[7]1. Отчет АТС'!$B:$B,23)+'[7]2. Иные услуги'!$D$11+('[7]3. Услуги по передаче'!$F$11*1000)+('[7]4. СН (Установленные)'!$E$12*1000)+'[7]5. Плата за УРП'!$D$6</f>
        <v>4114.0020002339916</v>
      </c>
    </row>
    <row r="60" spans="1:25">
      <c r="A60" s="24">
        <v>45520</v>
      </c>
      <c r="B60" s="25">
        <f>SUMIFS('[7]1. Отчет АТС'!$F:$F,'[7]1. Отчет АТС'!$A:$A,$A60,'[7]1. Отчет АТС'!$B:$B,0)+'[7]2. Иные услуги'!$D$11+('[7]3. Услуги по передаче'!$F$11*1000)+('[7]4. СН (Установленные)'!$E$12*1000)+'[7]5. Плата за УРП'!$D$6</f>
        <v>3845.2320002339911</v>
      </c>
      <c r="C60" s="25">
        <f>SUMIFS('[7]1. Отчет АТС'!$F:$F,'[7]1. Отчет АТС'!$A:$A,$A60,'[7]1. Отчет АТС'!$B:$B,1)+'[7]2. Иные услуги'!$D$11+('[7]3. Услуги по передаче'!$F$11*1000)+('[7]4. СН (Установленные)'!$E$12*1000)+'[7]5. Плата за УРП'!$D$6</f>
        <v>3796.4720002339909</v>
      </c>
      <c r="D60" s="25">
        <f>SUMIFS('[7]1. Отчет АТС'!$F:$F,'[7]1. Отчет АТС'!$A:$A,$A60,'[7]1. Отчет АТС'!$B:$B,2)+'[7]2. Иные услуги'!$D$11+('[7]3. Услуги по передаче'!$F$11*1000)+('[7]4. СН (Установленные)'!$E$12*1000)+'[7]5. Плата за УРП'!$D$6</f>
        <v>3690.892000233991</v>
      </c>
      <c r="E60" s="25">
        <f>SUMIFS('[7]1. Отчет АТС'!$F:$F,'[7]1. Отчет АТС'!$A:$A,$A60,'[7]1. Отчет АТС'!$B:$B,3)+'[7]2. Иные услуги'!$D$11+('[7]3. Услуги по передаче'!$F$11*1000)+('[7]4. СН (Установленные)'!$E$12*1000)+'[7]5. Плата за УРП'!$D$6</f>
        <v>3479.0420002339911</v>
      </c>
      <c r="F60" s="25">
        <f>SUMIFS('[7]1. Отчет АТС'!$F:$F,'[7]1. Отчет АТС'!$A:$A,$A60,'[7]1. Отчет АТС'!$B:$B,4)+'[7]2. Иные услуги'!$D$11+('[7]3. Услуги по передаче'!$F$11*1000)+('[7]4. СН (Установленные)'!$E$12*1000)+'[7]5. Плата за УРП'!$D$6</f>
        <v>3350.412000233991</v>
      </c>
      <c r="G60" s="25">
        <f>SUMIFS('[7]1. Отчет АТС'!$F:$F,'[7]1. Отчет АТС'!$A:$A,$A60,'[7]1. Отчет АТС'!$B:$B,5)+'[7]2. Иные услуги'!$D$11+('[7]3. Услуги по передаче'!$F$11*1000)+('[7]4. СН (Установленные)'!$E$12*1000)+'[7]5. Плата за УРП'!$D$6</f>
        <v>3612.8220002339913</v>
      </c>
      <c r="H60" s="25">
        <f>SUMIFS('[7]1. Отчет АТС'!$F:$F,'[7]1. Отчет АТС'!$A:$A,$A60,'[7]1. Отчет АТС'!$B:$B,6)+'[7]2. Иные услуги'!$D$11+('[7]3. Услуги по передаче'!$F$11*1000)+('[7]4. СН (Установленные)'!$E$12*1000)+'[7]5. Плата за УРП'!$D$6</f>
        <v>3557.892000233991</v>
      </c>
      <c r="I60" s="25">
        <f>SUMIFS('[7]1. Отчет АТС'!$F:$F,'[7]1. Отчет АТС'!$A:$A,$A60,'[7]1. Отчет АТС'!$B:$B,7)+'[7]2. Иные услуги'!$D$11+('[7]3. Услуги по передаче'!$F$11*1000)+('[7]4. СН (Установленные)'!$E$12*1000)+'[7]5. Плата за УРП'!$D$6</f>
        <v>3742.102000233991</v>
      </c>
      <c r="J60" s="25">
        <f>SUMIFS('[7]1. Отчет АТС'!$F:$F,'[7]1. Отчет АТС'!$A:$A,$A60,'[7]1. Отчет АТС'!$B:$B,8)+'[7]2. Иные услуги'!$D$11+('[7]3. Услуги по передаче'!$F$11*1000)+('[7]4. СН (Установленные)'!$E$12*1000)+'[7]5. Плата за УРП'!$D$6</f>
        <v>4141.4620002339907</v>
      </c>
      <c r="K60" s="25">
        <f>SUMIFS('[7]1. Отчет АТС'!$F:$F,'[7]1. Отчет АТС'!$A:$A,$A60,'[7]1. Отчет АТС'!$B:$B,9)+'[7]2. Иные услуги'!$D$11+('[7]3. Услуги по передаче'!$F$11*1000)+('[7]4. СН (Установленные)'!$E$12*1000)+'[7]5. Плата за УРП'!$D$6</f>
        <v>4705.4320002339909</v>
      </c>
      <c r="L60" s="25">
        <f>SUMIFS('[7]1. Отчет АТС'!$F:$F,'[7]1. Отчет АТС'!$A:$A,$A60,'[7]1. Отчет АТС'!$B:$B,10)+'[7]2. Иные услуги'!$D$11+('[7]3. Услуги по передаче'!$F$11*1000)+('[7]4. СН (Установленные)'!$E$12*1000)+'[7]5. Плата за УРП'!$D$6</f>
        <v>4768.7120002339907</v>
      </c>
      <c r="M60" s="25">
        <f>SUMIFS('[7]1. Отчет АТС'!$F:$F,'[7]1. Отчет АТС'!$A:$A,$A60,'[7]1. Отчет АТС'!$B:$B,11)+'[7]2. Иные услуги'!$D$11+('[7]3. Услуги по передаче'!$F$11*1000)+('[7]4. СН (Установленные)'!$E$12*1000)+'[7]5. Плата за УРП'!$D$6</f>
        <v>4771.3220002339913</v>
      </c>
      <c r="N60" s="25">
        <f>SUMIFS('[7]1. Отчет АТС'!$F:$F,'[7]1. Отчет АТС'!$A:$A,$A60,'[7]1. Отчет АТС'!$B:$B,12)+'[7]2. Иные услуги'!$D$11+('[7]3. Услуги по передаче'!$F$11*1000)+('[7]4. СН (Установленные)'!$E$12*1000)+'[7]5. Плата за УРП'!$D$6</f>
        <v>4778.4320002339909</v>
      </c>
      <c r="O60" s="25">
        <f>SUMIFS('[7]1. Отчет АТС'!$F:$F,'[7]1. Отчет АТС'!$A:$A,$A60,'[7]1. Отчет АТС'!$B:$B,13)+'[7]2. Иные услуги'!$D$11+('[7]3. Услуги по передаче'!$F$11*1000)+('[7]4. СН (Установленные)'!$E$12*1000)+'[7]5. Плата за УРП'!$D$6</f>
        <v>4766.8820002339908</v>
      </c>
      <c r="P60" s="25">
        <f>SUMIFS('[7]1. Отчет АТС'!$F:$F,'[7]1. Отчет АТС'!$A:$A,$A60,'[7]1. Отчет АТС'!$B:$B,14)+'[7]2. Иные услуги'!$D$11+('[7]3. Услуги по передаче'!$F$11*1000)+('[7]4. СН (Установленные)'!$E$12*1000)+'[7]5. Плата за УРП'!$D$6</f>
        <v>4773.7920002339906</v>
      </c>
      <c r="Q60" s="25">
        <f>SUMIFS('[7]1. Отчет АТС'!$F:$F,'[7]1. Отчет АТС'!$A:$A,$A60,'[7]1. Отчет АТС'!$B:$B,15)+'[7]2. Иные услуги'!$D$11+('[7]3. Услуги по передаче'!$F$11*1000)+('[7]4. СН (Установленные)'!$E$12*1000)+'[7]5. Плата за УРП'!$D$6</f>
        <v>4771.3220002339913</v>
      </c>
      <c r="R60" s="25">
        <f>SUMIFS('[7]1. Отчет АТС'!$F:$F,'[7]1. Отчет АТС'!$A:$A,$A60,'[7]1. Отчет АТС'!$B:$B,16)+'[7]2. Иные услуги'!$D$11+('[7]3. Услуги по передаче'!$F$11*1000)+('[7]4. СН (Установленные)'!$E$12*1000)+'[7]5. Плата за УРП'!$D$6</f>
        <v>4783.5720002339913</v>
      </c>
      <c r="S60" s="25">
        <f>SUMIFS('[7]1. Отчет АТС'!$F:$F,'[7]1. Отчет АТС'!$A:$A,$A60,'[7]1. Отчет АТС'!$B:$B,17)+'[7]2. Иные услуги'!$D$11+('[7]3. Услуги по передаче'!$F$11*1000)+('[7]4. СН (Установленные)'!$E$12*1000)+'[7]5. Плата за УРП'!$D$6</f>
        <v>4782.2020002339905</v>
      </c>
      <c r="T60" s="25">
        <f>SUMIFS('[7]1. Отчет АТС'!$F:$F,'[7]1. Отчет АТС'!$A:$A,$A60,'[7]1. Отчет АТС'!$B:$B,18)+'[7]2. Иные услуги'!$D$11+('[7]3. Услуги по передаче'!$F$11*1000)+('[7]4. СН (Установленные)'!$E$12*1000)+'[7]5. Плата за УРП'!$D$6</f>
        <v>4786.9820002339911</v>
      </c>
      <c r="U60" s="25">
        <f>SUMIFS('[7]1. Отчет АТС'!$F:$F,'[7]1. Отчет АТС'!$A:$A,$A60,'[7]1. Отчет АТС'!$B:$B,19)+'[7]2. Иные услуги'!$D$11+('[7]3. Услуги по передаче'!$F$11*1000)+('[7]4. СН (Установленные)'!$E$12*1000)+'[7]5. Плата за УРП'!$D$6</f>
        <v>4773.7120002339907</v>
      </c>
      <c r="V60" s="25">
        <f>SUMIFS('[7]1. Отчет АТС'!$F:$F,'[7]1. Отчет АТС'!$A:$A,$A60,'[7]1. Отчет АТС'!$B:$B,20)+'[7]2. Иные услуги'!$D$11+('[7]3. Услуги по передаче'!$F$11*1000)+('[7]4. СН (Установленные)'!$E$12*1000)+'[7]5. Плата за УРП'!$D$6</f>
        <v>4785.2720002339911</v>
      </c>
      <c r="W60" s="25">
        <f>SUMIFS('[7]1. Отчет АТС'!$F:$F,'[7]1. Отчет АТС'!$A:$A,$A60,'[7]1. Отчет АТС'!$B:$B,21)+'[7]2. Иные услуги'!$D$11+('[7]3. Услуги по передаче'!$F$11*1000)+('[7]4. СН (Установленные)'!$E$12*1000)+'[7]5. Плата за УРП'!$D$6</f>
        <v>4759.0120002339909</v>
      </c>
      <c r="X60" s="25">
        <f>SUMIFS('[7]1. Отчет АТС'!$F:$F,'[7]1. Отчет АТС'!$A:$A,$A60,'[7]1. Отчет АТС'!$B:$B,22)+'[7]2. Иные услуги'!$D$11+('[7]3. Услуги по передаче'!$F$11*1000)+('[7]4. СН (Установленные)'!$E$12*1000)+'[7]5. Плата за УРП'!$D$6</f>
        <v>4539.4120002339914</v>
      </c>
      <c r="Y60" s="25">
        <f>SUMIFS('[7]1. Отчет АТС'!$F:$F,'[7]1. Отчет АТС'!$A:$A,$A60,'[7]1. Отчет АТС'!$B:$B,23)+'[7]2. Иные услуги'!$D$11+('[7]3. Услуги по передаче'!$F$11*1000)+('[7]4. СН (Установленные)'!$E$12*1000)+'[7]5. Плата за УРП'!$D$6</f>
        <v>4120.7520002339916</v>
      </c>
    </row>
    <row r="61" spans="1:25">
      <c r="A61" s="24">
        <v>45521</v>
      </c>
      <c r="B61" s="25">
        <f>SUMIFS('[7]1. Отчет АТС'!$F:$F,'[7]1. Отчет АТС'!$A:$A,$A61,'[7]1. Отчет АТС'!$B:$B,0)+'[7]2. Иные услуги'!$D$11+('[7]3. Услуги по передаче'!$F$11*1000)+('[7]4. СН (Установленные)'!$E$12*1000)+'[7]5. Плата за УРП'!$D$6</f>
        <v>3903.3120002339911</v>
      </c>
      <c r="C61" s="25">
        <f>SUMIFS('[7]1. Отчет АТС'!$F:$F,'[7]1. Отчет АТС'!$A:$A,$A61,'[7]1. Отчет АТС'!$B:$B,1)+'[7]2. Иные услуги'!$D$11+('[7]3. Услуги по передаче'!$F$11*1000)+('[7]4. СН (Установленные)'!$E$12*1000)+'[7]5. Плата за УРП'!$D$6</f>
        <v>3835.142000233991</v>
      </c>
      <c r="D61" s="25">
        <f>SUMIFS('[7]1. Отчет АТС'!$F:$F,'[7]1. Отчет АТС'!$A:$A,$A61,'[7]1. Отчет АТС'!$B:$B,2)+'[7]2. Иные услуги'!$D$11+('[7]3. Услуги по передаче'!$F$11*1000)+('[7]4. СН (Установленные)'!$E$12*1000)+'[7]5. Плата за УРП'!$D$6</f>
        <v>3744.7220002339909</v>
      </c>
      <c r="E61" s="25">
        <f>SUMIFS('[7]1. Отчет АТС'!$F:$F,'[7]1. Отчет АТС'!$A:$A,$A61,'[7]1. Отчет АТС'!$B:$B,3)+'[7]2. Иные услуги'!$D$11+('[7]3. Услуги по передаче'!$F$11*1000)+('[7]4. СН (Установленные)'!$E$12*1000)+'[7]5. Плата за УРП'!$D$6</f>
        <v>3630.9920002339909</v>
      </c>
      <c r="F61" s="25">
        <f>SUMIFS('[7]1. Отчет АТС'!$F:$F,'[7]1. Отчет АТС'!$A:$A,$A61,'[7]1. Отчет АТС'!$B:$B,4)+'[7]2. Иные услуги'!$D$11+('[7]3. Услуги по передаче'!$F$11*1000)+('[7]4. СН (Установленные)'!$E$12*1000)+'[7]5. Плата за УРП'!$D$6</f>
        <v>3696.7620002339909</v>
      </c>
      <c r="G61" s="25">
        <f>SUMIFS('[7]1. Отчет АТС'!$F:$F,'[7]1. Отчет АТС'!$A:$A,$A61,'[7]1. Отчет АТС'!$B:$B,5)+'[7]2. Иные услуги'!$D$11+('[7]3. Услуги по передаче'!$F$11*1000)+('[7]4. СН (Установленные)'!$E$12*1000)+'[7]5. Плата за УРП'!$D$6</f>
        <v>3809.602000233991</v>
      </c>
      <c r="H61" s="25">
        <f>SUMIFS('[7]1. Отчет АТС'!$F:$F,'[7]1. Отчет АТС'!$A:$A,$A61,'[7]1. Отчет АТС'!$B:$B,6)+'[7]2. Иные услуги'!$D$11+('[7]3. Услуги по передаче'!$F$11*1000)+('[7]4. СН (Установленные)'!$E$12*1000)+'[7]5. Плата за УРП'!$D$6</f>
        <v>3890.142000233991</v>
      </c>
      <c r="I61" s="25">
        <f>SUMIFS('[7]1. Отчет АТС'!$F:$F,'[7]1. Отчет АТС'!$A:$A,$A61,'[7]1. Отчет АТС'!$B:$B,7)+'[7]2. Иные услуги'!$D$11+('[7]3. Услуги по передаче'!$F$11*1000)+('[7]4. СН (Установленные)'!$E$12*1000)+'[7]5. Плата за УРП'!$D$6</f>
        <v>4122.1820002339909</v>
      </c>
      <c r="J61" s="25">
        <f>SUMIFS('[7]1. Отчет АТС'!$F:$F,'[7]1. Отчет АТС'!$A:$A,$A61,'[7]1. Отчет АТС'!$B:$B,8)+'[7]2. Иные услуги'!$D$11+('[7]3. Услуги по передаче'!$F$11*1000)+('[7]4. СН (Установленные)'!$E$12*1000)+'[7]5. Плата за УРП'!$D$6</f>
        <v>4723.102000233991</v>
      </c>
      <c r="K61" s="25">
        <f>SUMIFS('[7]1. Отчет АТС'!$F:$F,'[7]1. Отчет АТС'!$A:$A,$A61,'[7]1. Отчет АТС'!$B:$B,9)+'[7]2. Иные услуги'!$D$11+('[7]3. Услуги по передаче'!$F$11*1000)+('[7]4. СН (Установленные)'!$E$12*1000)+'[7]5. Плата за УРП'!$D$6</f>
        <v>4780.4920002339913</v>
      </c>
      <c r="L61" s="25">
        <f>SUMIFS('[7]1. Отчет АТС'!$F:$F,'[7]1. Отчет АТС'!$A:$A,$A61,'[7]1. Отчет АТС'!$B:$B,10)+'[7]2. Иные услуги'!$D$11+('[7]3. Услуги по передаче'!$F$11*1000)+('[7]4. СН (Установленные)'!$E$12*1000)+'[7]5. Плата за УРП'!$D$6</f>
        <v>4796.7220002339909</v>
      </c>
      <c r="M61" s="25">
        <f>SUMIFS('[7]1. Отчет АТС'!$F:$F,'[7]1. Отчет АТС'!$A:$A,$A61,'[7]1. Отчет АТС'!$B:$B,11)+'[7]2. Иные услуги'!$D$11+('[7]3. Услуги по передаче'!$F$11*1000)+('[7]4. СН (Установленные)'!$E$12*1000)+'[7]5. Плата за УРП'!$D$6</f>
        <v>4800.1820002339909</v>
      </c>
      <c r="N61" s="25">
        <f>SUMIFS('[7]1. Отчет АТС'!$F:$F,'[7]1. Отчет АТС'!$A:$A,$A61,'[7]1. Отчет АТС'!$B:$B,12)+'[7]2. Иные услуги'!$D$11+('[7]3. Услуги по передаче'!$F$11*1000)+('[7]4. СН (Установленные)'!$E$12*1000)+'[7]5. Плата за УРП'!$D$6</f>
        <v>4798.1820002339909</v>
      </c>
      <c r="O61" s="25">
        <f>SUMIFS('[7]1. Отчет АТС'!$F:$F,'[7]1. Отчет АТС'!$A:$A,$A61,'[7]1. Отчет АТС'!$B:$B,13)+'[7]2. Иные услуги'!$D$11+('[7]3. Услуги по передаче'!$F$11*1000)+('[7]4. СН (Установленные)'!$E$12*1000)+'[7]5. Плата за УРП'!$D$6</f>
        <v>4795.1920002339912</v>
      </c>
      <c r="P61" s="25">
        <f>SUMIFS('[7]1. Отчет АТС'!$F:$F,'[7]1. Отчет АТС'!$A:$A,$A61,'[7]1. Отчет АТС'!$B:$B,14)+'[7]2. Иные услуги'!$D$11+('[7]3. Услуги по передаче'!$F$11*1000)+('[7]4. СН (Установленные)'!$E$12*1000)+'[7]5. Плата за УРП'!$D$6</f>
        <v>4803.0420002339906</v>
      </c>
      <c r="Q61" s="25">
        <f>SUMIFS('[7]1. Отчет АТС'!$F:$F,'[7]1. Отчет АТС'!$A:$A,$A61,'[7]1. Отчет АТС'!$B:$B,15)+'[7]2. Иные услуги'!$D$11+('[7]3. Услуги по передаче'!$F$11*1000)+('[7]4. СН (Установленные)'!$E$12*1000)+'[7]5. Плата за УРП'!$D$6</f>
        <v>4801.2120002339907</v>
      </c>
      <c r="R61" s="25">
        <f>SUMIFS('[7]1. Отчет АТС'!$F:$F,'[7]1. Отчет АТС'!$A:$A,$A61,'[7]1. Отчет АТС'!$B:$B,16)+'[7]2. Иные услуги'!$D$11+('[7]3. Услуги по передаче'!$F$11*1000)+('[7]4. СН (Установленные)'!$E$12*1000)+'[7]5. Плата за УРП'!$D$6</f>
        <v>4805.7920002339906</v>
      </c>
      <c r="S61" s="25">
        <f>SUMIFS('[7]1. Отчет АТС'!$F:$F,'[7]1. Отчет АТС'!$A:$A,$A61,'[7]1. Отчет АТС'!$B:$B,17)+'[7]2. Иные услуги'!$D$11+('[7]3. Услуги по передаче'!$F$11*1000)+('[7]4. СН (Установленные)'!$E$12*1000)+'[7]5. Плата за УРП'!$D$6</f>
        <v>4803.5720002339913</v>
      </c>
      <c r="T61" s="25">
        <f>SUMIFS('[7]1. Отчет АТС'!$F:$F,'[7]1. Отчет АТС'!$A:$A,$A61,'[7]1. Отчет АТС'!$B:$B,18)+'[7]2. Иные услуги'!$D$11+('[7]3. Услуги по передаче'!$F$11*1000)+('[7]4. СН (Установленные)'!$E$12*1000)+'[7]5. Плата за УРП'!$D$6</f>
        <v>4797.8820002339908</v>
      </c>
      <c r="U61" s="25">
        <f>SUMIFS('[7]1. Отчет АТС'!$F:$F,'[7]1. Отчет АТС'!$A:$A,$A61,'[7]1. Отчет АТС'!$B:$B,19)+'[7]2. Иные услуги'!$D$11+('[7]3. Услуги по передаче'!$F$11*1000)+('[7]4. СН (Установленные)'!$E$12*1000)+'[7]5. Плата за УРП'!$D$6</f>
        <v>4781.7620002339909</v>
      </c>
      <c r="V61" s="25">
        <f>SUMIFS('[7]1. Отчет АТС'!$F:$F,'[7]1. Отчет АТС'!$A:$A,$A61,'[7]1. Отчет АТС'!$B:$B,20)+'[7]2. Иные услуги'!$D$11+('[7]3. Услуги по передаче'!$F$11*1000)+('[7]4. СН (Установленные)'!$E$12*1000)+'[7]5. Плата за УРП'!$D$6</f>
        <v>4784.3420002339908</v>
      </c>
      <c r="W61" s="25">
        <f>SUMIFS('[7]1. Отчет АТС'!$F:$F,'[7]1. Отчет АТС'!$A:$A,$A61,'[7]1. Отчет АТС'!$B:$B,21)+'[7]2. Иные услуги'!$D$11+('[7]3. Услуги по передаче'!$F$11*1000)+('[7]4. СН (Установленные)'!$E$12*1000)+'[7]5. Плата за УРП'!$D$6</f>
        <v>4776.0420002339906</v>
      </c>
      <c r="X61" s="25">
        <f>SUMIFS('[7]1. Отчет АТС'!$F:$F,'[7]1. Отчет АТС'!$A:$A,$A61,'[7]1. Отчет АТС'!$B:$B,22)+'[7]2. Иные услуги'!$D$11+('[7]3. Услуги по передаче'!$F$11*1000)+('[7]4. СН (Установленные)'!$E$12*1000)+'[7]5. Плата за УРП'!$D$6</f>
        <v>4493.9920002339913</v>
      </c>
      <c r="Y61" s="25">
        <f>SUMIFS('[7]1. Отчет АТС'!$F:$F,'[7]1. Отчет АТС'!$A:$A,$A61,'[7]1. Отчет АТС'!$B:$B,23)+'[7]2. Иные услуги'!$D$11+('[7]3. Услуги по передаче'!$F$11*1000)+('[7]4. СН (Установленные)'!$E$12*1000)+'[7]5. Плата за УРП'!$D$6</f>
        <v>4116.2020002339914</v>
      </c>
    </row>
    <row r="62" spans="1:25">
      <c r="A62" s="24">
        <v>45522</v>
      </c>
      <c r="B62" s="25">
        <f>SUMIFS('[7]1. Отчет АТС'!$F:$F,'[7]1. Отчет АТС'!$A:$A,$A62,'[7]1. Отчет АТС'!$B:$B,0)+'[7]2. Иные услуги'!$D$11+('[7]3. Услуги по передаче'!$F$11*1000)+('[7]4. СН (Установленные)'!$E$12*1000)+'[7]5. Плата за УРП'!$D$6</f>
        <v>3893.7220002339909</v>
      </c>
      <c r="C62" s="25">
        <f>SUMIFS('[7]1. Отчет АТС'!$F:$F,'[7]1. Отчет АТС'!$A:$A,$A62,'[7]1. Отчет АТС'!$B:$B,1)+'[7]2. Иные услуги'!$D$11+('[7]3. Услуги по передаче'!$F$11*1000)+('[7]4. СН (Установленные)'!$E$12*1000)+'[7]5. Плата за УРП'!$D$6</f>
        <v>3804.0920002339913</v>
      </c>
      <c r="D62" s="25">
        <f>SUMIFS('[7]1. Отчет АТС'!$F:$F,'[7]1. Отчет АТС'!$A:$A,$A62,'[7]1. Отчет АТС'!$B:$B,2)+'[7]2. Иные услуги'!$D$11+('[7]3. Услуги по передаче'!$F$11*1000)+('[7]4. СН (Установленные)'!$E$12*1000)+'[7]5. Плата за УРП'!$D$6</f>
        <v>3633.4320002339909</v>
      </c>
      <c r="E62" s="25">
        <f>SUMIFS('[7]1. Отчет АТС'!$F:$F,'[7]1. Отчет АТС'!$A:$A,$A62,'[7]1. Отчет АТС'!$B:$B,3)+'[7]2. Иные услуги'!$D$11+('[7]3. Услуги по передаче'!$F$11*1000)+('[7]4. СН (Установленные)'!$E$12*1000)+'[7]5. Плата за УРП'!$D$6</f>
        <v>3570.4820002339911</v>
      </c>
      <c r="F62" s="25">
        <f>SUMIFS('[7]1. Отчет АТС'!$F:$F,'[7]1. Отчет АТС'!$A:$A,$A62,'[7]1. Отчет АТС'!$B:$B,4)+'[7]2. Иные услуги'!$D$11+('[7]3. Услуги по передаче'!$F$11*1000)+('[7]4. СН (Установленные)'!$E$12*1000)+'[7]5. Плата за УРП'!$D$6</f>
        <v>3555.1320002339912</v>
      </c>
      <c r="G62" s="25">
        <f>SUMIFS('[7]1. Отчет АТС'!$F:$F,'[7]1. Отчет АТС'!$A:$A,$A62,'[7]1. Отчет АТС'!$B:$B,5)+'[7]2. Иные услуги'!$D$11+('[7]3. Услуги по передаче'!$F$11*1000)+('[7]4. СН (Установленные)'!$E$12*1000)+'[7]5. Плата за УРП'!$D$6</f>
        <v>3786.602000233991</v>
      </c>
      <c r="H62" s="25">
        <f>SUMIFS('[7]1. Отчет АТС'!$F:$F,'[7]1. Отчет АТС'!$A:$A,$A62,'[7]1. Отчет АТС'!$B:$B,6)+'[7]2. Иные услуги'!$D$11+('[7]3. Услуги по передаче'!$F$11*1000)+('[7]4. СН (Установленные)'!$E$12*1000)+'[7]5. Плата за УРП'!$D$6</f>
        <v>3888.2020002339914</v>
      </c>
      <c r="I62" s="25">
        <f>SUMIFS('[7]1. Отчет АТС'!$F:$F,'[7]1. Отчет АТС'!$A:$A,$A62,'[7]1. Отчет АТС'!$B:$B,7)+'[7]2. Иные услуги'!$D$11+('[7]3. Услуги по передаче'!$F$11*1000)+('[7]4. СН (Установленные)'!$E$12*1000)+'[7]5. Плата за УРП'!$D$6</f>
        <v>4198.7020002339914</v>
      </c>
      <c r="J62" s="25">
        <f>SUMIFS('[7]1. Отчет АТС'!$F:$F,'[7]1. Отчет АТС'!$A:$A,$A62,'[7]1. Отчет АТС'!$B:$B,8)+'[7]2. Иные услуги'!$D$11+('[7]3. Услуги по передаче'!$F$11*1000)+('[7]4. СН (Установленные)'!$E$12*1000)+'[7]5. Плата за УРП'!$D$6</f>
        <v>4767.352000233991</v>
      </c>
      <c r="K62" s="25">
        <f>SUMIFS('[7]1. Отчет АТС'!$F:$F,'[7]1. Отчет АТС'!$A:$A,$A62,'[7]1. Отчет АТС'!$B:$B,9)+'[7]2. Иные услуги'!$D$11+('[7]3. Услуги по передаче'!$F$11*1000)+('[7]4. СН (Установленные)'!$E$12*1000)+'[7]5. Плата за УРП'!$D$6</f>
        <v>4812.4220002339907</v>
      </c>
      <c r="L62" s="25">
        <f>SUMIFS('[7]1. Отчет АТС'!$F:$F,'[7]1. Отчет АТС'!$A:$A,$A62,'[7]1. Отчет АТС'!$B:$B,10)+'[7]2. Иные услуги'!$D$11+('[7]3. Услуги по передаче'!$F$11*1000)+('[7]4. СН (Установленные)'!$E$12*1000)+'[7]5. Плата за УРП'!$D$6</f>
        <v>4885.6520002339912</v>
      </c>
      <c r="M62" s="25">
        <f>SUMIFS('[7]1. Отчет АТС'!$F:$F,'[7]1. Отчет АТС'!$A:$A,$A62,'[7]1. Отчет АТС'!$B:$B,11)+'[7]2. Иные услуги'!$D$11+('[7]3. Услуги по передаче'!$F$11*1000)+('[7]4. СН (Установленные)'!$E$12*1000)+'[7]5. Плата за УРП'!$D$6</f>
        <v>4905.6220002339905</v>
      </c>
      <c r="N62" s="25">
        <f>SUMIFS('[7]1. Отчет АТС'!$F:$F,'[7]1. Отчет АТС'!$A:$A,$A62,'[7]1. Отчет АТС'!$B:$B,12)+'[7]2. Иные услуги'!$D$11+('[7]3. Услуги по передаче'!$F$11*1000)+('[7]4. СН (Установленные)'!$E$12*1000)+'[7]5. Плата за УРП'!$D$6</f>
        <v>4910.0420002339906</v>
      </c>
      <c r="O62" s="25">
        <f>SUMIFS('[7]1. Отчет АТС'!$F:$F,'[7]1. Отчет АТС'!$A:$A,$A62,'[7]1. Отчет АТС'!$B:$B,13)+'[7]2. Иные услуги'!$D$11+('[7]3. Услуги по передаче'!$F$11*1000)+('[7]4. СН (Установленные)'!$E$12*1000)+'[7]5. Плата за УРП'!$D$6</f>
        <v>4942.6520002339912</v>
      </c>
      <c r="P62" s="25">
        <f>SUMIFS('[7]1. Отчет АТС'!$F:$F,'[7]1. Отчет АТС'!$A:$A,$A62,'[7]1. Отчет АТС'!$B:$B,14)+'[7]2. Иные услуги'!$D$11+('[7]3. Услуги по передаче'!$F$11*1000)+('[7]4. СН (Установленные)'!$E$12*1000)+'[7]5. Плата за УРП'!$D$6</f>
        <v>4986.2920002339906</v>
      </c>
      <c r="Q62" s="25">
        <f>SUMIFS('[7]1. Отчет АТС'!$F:$F,'[7]1. Отчет АТС'!$A:$A,$A62,'[7]1. Отчет АТС'!$B:$B,15)+'[7]2. Иные услуги'!$D$11+('[7]3. Услуги по передаче'!$F$11*1000)+('[7]4. СН (Установленные)'!$E$12*1000)+'[7]5. Плата за УРП'!$D$6</f>
        <v>4918.1920002339912</v>
      </c>
      <c r="R62" s="25">
        <f>SUMIFS('[7]1. Отчет АТС'!$F:$F,'[7]1. Отчет АТС'!$A:$A,$A62,'[7]1. Отчет АТС'!$B:$B,16)+'[7]2. Иные услуги'!$D$11+('[7]3. Услуги по передаче'!$F$11*1000)+('[7]4. СН (Установленные)'!$E$12*1000)+'[7]5. Плата за УРП'!$D$6</f>
        <v>4920.9820002339911</v>
      </c>
      <c r="S62" s="25">
        <f>SUMIFS('[7]1. Отчет АТС'!$F:$F,'[7]1. Отчет АТС'!$A:$A,$A62,'[7]1. Отчет АТС'!$B:$B,17)+'[7]2. Иные услуги'!$D$11+('[7]3. Услуги по передаче'!$F$11*1000)+('[7]4. СН (Установленные)'!$E$12*1000)+'[7]5. Плата за УРП'!$D$6</f>
        <v>4921.2820002339904</v>
      </c>
      <c r="T62" s="25">
        <f>SUMIFS('[7]1. Отчет АТС'!$F:$F,'[7]1. Отчет АТС'!$A:$A,$A62,'[7]1. Отчет АТС'!$B:$B,18)+'[7]2. Иные услуги'!$D$11+('[7]3. Услуги по передаче'!$F$11*1000)+('[7]4. СН (Установленные)'!$E$12*1000)+'[7]5. Плата за УРП'!$D$6</f>
        <v>4922.0220002339911</v>
      </c>
      <c r="U62" s="25">
        <f>SUMIFS('[7]1. Отчет АТС'!$F:$F,'[7]1. Отчет АТС'!$A:$A,$A62,'[7]1. Отчет АТС'!$B:$B,19)+'[7]2. Иные услуги'!$D$11+('[7]3. Услуги по передаче'!$F$11*1000)+('[7]4. СН (Установленные)'!$E$12*1000)+'[7]5. Плата за УРП'!$D$6</f>
        <v>4841.5620002339911</v>
      </c>
      <c r="V62" s="25">
        <f>SUMIFS('[7]1. Отчет АТС'!$F:$F,'[7]1. Отчет АТС'!$A:$A,$A62,'[7]1. Отчет АТС'!$B:$B,20)+'[7]2. Иные услуги'!$D$11+('[7]3. Услуги по передаче'!$F$11*1000)+('[7]4. СН (Установленные)'!$E$12*1000)+'[7]5. Плата за УРП'!$D$6</f>
        <v>4845.602000233991</v>
      </c>
      <c r="W62" s="25">
        <f>SUMIFS('[7]1. Отчет АТС'!$F:$F,'[7]1. Отчет АТС'!$A:$A,$A62,'[7]1. Отчет АТС'!$B:$B,21)+'[7]2. Иные услуги'!$D$11+('[7]3. Услуги по передаче'!$F$11*1000)+('[7]4. СН (Установленные)'!$E$12*1000)+'[7]5. Плата за УРП'!$D$6</f>
        <v>4805.2820002339904</v>
      </c>
      <c r="X62" s="25">
        <f>SUMIFS('[7]1. Отчет АТС'!$F:$F,'[7]1. Отчет АТС'!$A:$A,$A62,'[7]1. Отчет АТС'!$B:$B,22)+'[7]2. Иные услуги'!$D$11+('[7]3. Услуги по передаче'!$F$11*1000)+('[7]4. СН (Установленные)'!$E$12*1000)+'[7]5. Плата за УРП'!$D$6</f>
        <v>4747.1220002339905</v>
      </c>
      <c r="Y62" s="25">
        <f>SUMIFS('[7]1. Отчет АТС'!$F:$F,'[7]1. Отчет АТС'!$A:$A,$A62,'[7]1. Отчет АТС'!$B:$B,23)+'[7]2. Иные услуги'!$D$11+('[7]3. Услуги по передаче'!$F$11*1000)+('[7]4. СН (Установленные)'!$E$12*1000)+'[7]5. Плата за УРП'!$D$6</f>
        <v>4192.7120002339907</v>
      </c>
    </row>
    <row r="63" spans="1:25">
      <c r="A63" s="24">
        <v>45523</v>
      </c>
      <c r="B63" s="25">
        <f>SUMIFS('[7]1. Отчет АТС'!$F:$F,'[7]1. Отчет АТС'!$A:$A,$A63,'[7]1. Отчет АТС'!$B:$B,0)+'[7]2. Иные услуги'!$D$11+('[7]3. Услуги по передаче'!$F$11*1000)+('[7]4. СН (Установленные)'!$E$12*1000)+'[7]5. Плата за УРП'!$D$6</f>
        <v>3919.1620002339914</v>
      </c>
      <c r="C63" s="25">
        <f>SUMIFS('[7]1. Отчет АТС'!$F:$F,'[7]1. Отчет АТС'!$A:$A,$A63,'[7]1. Отчет АТС'!$B:$B,1)+'[7]2. Иные услуги'!$D$11+('[7]3. Услуги по передаче'!$F$11*1000)+('[7]4. СН (Установленные)'!$E$12*1000)+'[7]5. Плата за УРП'!$D$6</f>
        <v>3871.3220002339913</v>
      </c>
      <c r="D63" s="25">
        <f>SUMIFS('[7]1. Отчет АТС'!$F:$F,'[7]1. Отчет АТС'!$A:$A,$A63,'[7]1. Отчет АТС'!$B:$B,2)+'[7]2. Иные услуги'!$D$11+('[7]3. Услуги по передаче'!$F$11*1000)+('[7]4. СН (Установленные)'!$E$12*1000)+'[7]5. Плата за УРП'!$D$6</f>
        <v>3667.1320002339912</v>
      </c>
      <c r="E63" s="25">
        <f>SUMIFS('[7]1. Отчет АТС'!$F:$F,'[7]1. Отчет АТС'!$A:$A,$A63,'[7]1. Отчет АТС'!$B:$B,3)+'[7]2. Иные услуги'!$D$11+('[7]3. Услуги по передаче'!$F$11*1000)+('[7]4. СН (Установленные)'!$E$12*1000)+'[7]5. Плата за УРП'!$D$6</f>
        <v>3523.0620002339911</v>
      </c>
      <c r="F63" s="25">
        <f>SUMIFS('[7]1. Отчет АТС'!$F:$F,'[7]1. Отчет АТС'!$A:$A,$A63,'[7]1. Отчет АТС'!$B:$B,4)+'[7]2. Иные услуги'!$D$11+('[7]3. Услуги по передаче'!$F$11*1000)+('[7]4. СН (Установленные)'!$E$12*1000)+'[7]5. Плата за УРП'!$D$6</f>
        <v>3506.5520002339908</v>
      </c>
      <c r="G63" s="25">
        <f>SUMIFS('[7]1. Отчет АТС'!$F:$F,'[7]1. Отчет АТС'!$A:$A,$A63,'[7]1. Отчет АТС'!$B:$B,5)+'[7]2. Иные услуги'!$D$11+('[7]3. Услуги по передаче'!$F$11*1000)+('[7]4. СН (Установленные)'!$E$12*1000)+'[7]5. Плата за УРП'!$D$6</f>
        <v>3813.6820002339909</v>
      </c>
      <c r="H63" s="25">
        <f>SUMIFS('[7]1. Отчет АТС'!$F:$F,'[7]1. Отчет АТС'!$A:$A,$A63,'[7]1. Отчет АТС'!$B:$B,6)+'[7]2. Иные услуги'!$D$11+('[7]3. Услуги по передаче'!$F$11*1000)+('[7]4. СН (Установленные)'!$E$12*1000)+'[7]5. Плата за УРП'!$D$6</f>
        <v>3908.9720002339909</v>
      </c>
      <c r="I63" s="25">
        <f>SUMIFS('[7]1. Отчет АТС'!$F:$F,'[7]1. Отчет АТС'!$A:$A,$A63,'[7]1. Отчет АТС'!$B:$B,7)+'[7]2. Иные услуги'!$D$11+('[7]3. Услуги по передаче'!$F$11*1000)+('[7]4. СН (Установленные)'!$E$12*1000)+'[7]5. Плата за УРП'!$D$6</f>
        <v>4240.7820002339913</v>
      </c>
      <c r="J63" s="25">
        <f>SUMIFS('[7]1. Отчет АТС'!$F:$F,'[7]1. Отчет АТС'!$A:$A,$A63,'[7]1. Отчет АТС'!$B:$B,8)+'[7]2. Иные услуги'!$D$11+('[7]3. Услуги по передаче'!$F$11*1000)+('[7]4. СН (Установленные)'!$E$12*1000)+'[7]5. Плата за УРП'!$D$6</f>
        <v>4793.9120002339914</v>
      </c>
      <c r="K63" s="25">
        <f>SUMIFS('[7]1. Отчет АТС'!$F:$F,'[7]1. Отчет АТС'!$A:$A,$A63,'[7]1. Отчет АТС'!$B:$B,9)+'[7]2. Иные услуги'!$D$11+('[7]3. Услуги по передаче'!$F$11*1000)+('[7]4. СН (Установленные)'!$E$12*1000)+'[7]5. Плата за УРП'!$D$6</f>
        <v>4904.5320002339904</v>
      </c>
      <c r="L63" s="25">
        <f>SUMIFS('[7]1. Отчет АТС'!$F:$F,'[7]1. Отчет АТС'!$A:$A,$A63,'[7]1. Отчет АТС'!$B:$B,10)+'[7]2. Иные услуги'!$D$11+('[7]3. Услуги по передаче'!$F$11*1000)+('[7]4. СН (Установленные)'!$E$12*1000)+'[7]5. Плата за УРП'!$D$6</f>
        <v>5027.0920002339908</v>
      </c>
      <c r="M63" s="25">
        <f>SUMIFS('[7]1. Отчет АТС'!$F:$F,'[7]1. Отчет АТС'!$A:$A,$A63,'[7]1. Отчет АТС'!$B:$B,11)+'[7]2. Иные услуги'!$D$11+('[7]3. Услуги по передаче'!$F$11*1000)+('[7]4. СН (Установленные)'!$E$12*1000)+'[7]5. Плата за УРП'!$D$6</f>
        <v>5068.7820002339904</v>
      </c>
      <c r="N63" s="25">
        <f>SUMIFS('[7]1. Отчет АТС'!$F:$F,'[7]1. Отчет АТС'!$A:$A,$A63,'[7]1. Отчет АТС'!$B:$B,12)+'[7]2. Иные услуги'!$D$11+('[7]3. Услуги по передаче'!$F$11*1000)+('[7]4. СН (Установленные)'!$E$12*1000)+'[7]5. Плата за УРП'!$D$6</f>
        <v>5084.0920002339908</v>
      </c>
      <c r="O63" s="25">
        <f>SUMIFS('[7]1. Отчет АТС'!$F:$F,'[7]1. Отчет АТС'!$A:$A,$A63,'[7]1. Отчет АТС'!$B:$B,13)+'[7]2. Иные услуги'!$D$11+('[7]3. Услуги по передаче'!$F$11*1000)+('[7]4. СН (Установленные)'!$E$12*1000)+'[7]5. Плата за УРП'!$D$6</f>
        <v>5100.8720002339905</v>
      </c>
      <c r="P63" s="25">
        <f>SUMIFS('[7]1. Отчет АТС'!$F:$F,'[7]1. Отчет АТС'!$A:$A,$A63,'[7]1. Отчет АТС'!$B:$B,14)+'[7]2. Иные услуги'!$D$11+('[7]3. Услуги по передаче'!$F$11*1000)+('[7]4. СН (Установленные)'!$E$12*1000)+'[7]5. Плата за УРП'!$D$6</f>
        <v>5134.2320002339911</v>
      </c>
      <c r="Q63" s="25">
        <f>SUMIFS('[7]1. Отчет АТС'!$F:$F,'[7]1. Отчет АТС'!$A:$A,$A63,'[7]1. Отчет АТС'!$B:$B,15)+'[7]2. Иные услуги'!$D$11+('[7]3. Услуги по передаче'!$F$11*1000)+('[7]4. СН (Установленные)'!$E$12*1000)+'[7]5. Плата за УРП'!$D$6</f>
        <v>5151.9220002339907</v>
      </c>
      <c r="R63" s="25">
        <f>SUMIFS('[7]1. Отчет АТС'!$F:$F,'[7]1. Отчет АТС'!$A:$A,$A63,'[7]1. Отчет АТС'!$B:$B,16)+'[7]2. Иные услуги'!$D$11+('[7]3. Услуги по передаче'!$F$11*1000)+('[7]4. СН (Установленные)'!$E$12*1000)+'[7]5. Плата за УРП'!$D$6</f>
        <v>5159.3020002339908</v>
      </c>
      <c r="S63" s="25">
        <f>SUMIFS('[7]1. Отчет АТС'!$F:$F,'[7]1. Отчет АТС'!$A:$A,$A63,'[7]1. Отчет АТС'!$B:$B,17)+'[7]2. Иные услуги'!$D$11+('[7]3. Услуги по передаче'!$F$11*1000)+('[7]4. СН (Установленные)'!$E$12*1000)+'[7]5. Плата за УРП'!$D$6</f>
        <v>5167.0120002339909</v>
      </c>
      <c r="T63" s="25">
        <f>SUMIFS('[7]1. Отчет АТС'!$F:$F,'[7]1. Отчет АТС'!$A:$A,$A63,'[7]1. Отчет АТС'!$B:$B,18)+'[7]2. Иные услуги'!$D$11+('[7]3. Услуги по передаче'!$F$11*1000)+('[7]4. СН (Установленные)'!$E$12*1000)+'[7]5. Плата за УРП'!$D$6</f>
        <v>5100.1520002339912</v>
      </c>
      <c r="U63" s="25">
        <f>SUMIFS('[7]1. Отчет АТС'!$F:$F,'[7]1. Отчет АТС'!$A:$A,$A63,'[7]1. Отчет АТС'!$B:$B,19)+'[7]2. Иные услуги'!$D$11+('[7]3. Услуги по передаче'!$F$11*1000)+('[7]4. СН (Установленные)'!$E$12*1000)+'[7]5. Плата за УРП'!$D$6</f>
        <v>4983.352000233991</v>
      </c>
      <c r="V63" s="25">
        <f>SUMIFS('[7]1. Отчет АТС'!$F:$F,'[7]1. Отчет АТС'!$A:$A,$A63,'[7]1. Отчет АТС'!$B:$B,20)+'[7]2. Иные услуги'!$D$11+('[7]3. Услуги по передаче'!$F$11*1000)+('[7]4. СН (Установленные)'!$E$12*1000)+'[7]5. Плата за УРП'!$D$6</f>
        <v>5007.7320002339911</v>
      </c>
      <c r="W63" s="25">
        <f>SUMIFS('[7]1. Отчет АТС'!$F:$F,'[7]1. Отчет АТС'!$A:$A,$A63,'[7]1. Отчет АТС'!$B:$B,21)+'[7]2. Иные услуги'!$D$11+('[7]3. Услуги по передаче'!$F$11*1000)+('[7]4. СН (Установленные)'!$E$12*1000)+'[7]5. Плата за УРП'!$D$6</f>
        <v>4939.2020002339905</v>
      </c>
      <c r="X63" s="25">
        <f>SUMIFS('[7]1. Отчет АТС'!$F:$F,'[7]1. Отчет АТС'!$A:$A,$A63,'[7]1. Отчет АТС'!$B:$B,22)+'[7]2. Иные услуги'!$D$11+('[7]3. Услуги по передаче'!$F$11*1000)+('[7]4. СН (Установленные)'!$E$12*1000)+'[7]5. Плата за УРП'!$D$6</f>
        <v>4776.8720002339905</v>
      </c>
      <c r="Y63" s="25">
        <f>SUMIFS('[7]1. Отчет АТС'!$F:$F,'[7]1. Отчет АТС'!$A:$A,$A63,'[7]1. Отчет АТС'!$B:$B,23)+'[7]2. Иные услуги'!$D$11+('[7]3. Услуги по передаче'!$F$11*1000)+('[7]4. СН (Установленные)'!$E$12*1000)+'[7]5. Плата за УРП'!$D$6</f>
        <v>4257.3220002339913</v>
      </c>
    </row>
    <row r="64" spans="1:25">
      <c r="A64" s="24">
        <v>45524</v>
      </c>
      <c r="B64" s="25">
        <f>SUMIFS('[7]1. Отчет АТС'!$F:$F,'[7]1. Отчет АТС'!$A:$A,$A64,'[7]1. Отчет АТС'!$B:$B,0)+'[7]2. Иные услуги'!$D$11+('[7]3. Услуги по передаче'!$F$11*1000)+('[7]4. СН (Установленные)'!$E$12*1000)+'[7]5. Плата за УРП'!$D$6</f>
        <v>3937.4720002339909</v>
      </c>
      <c r="C64" s="25">
        <f>SUMIFS('[7]1. Отчет АТС'!$F:$F,'[7]1. Отчет АТС'!$A:$A,$A64,'[7]1. Отчет АТС'!$B:$B,1)+'[7]2. Иные услуги'!$D$11+('[7]3. Услуги по передаче'!$F$11*1000)+('[7]4. СН (Установленные)'!$E$12*1000)+'[7]5. Плата за УРП'!$D$6</f>
        <v>3894.9720002339909</v>
      </c>
      <c r="D64" s="25">
        <f>SUMIFS('[7]1. Отчет АТС'!$F:$F,'[7]1. Отчет АТС'!$A:$A,$A64,'[7]1. Отчет АТС'!$B:$B,2)+'[7]2. Иные услуги'!$D$11+('[7]3. Услуги по передаче'!$F$11*1000)+('[7]4. СН (Установленные)'!$E$12*1000)+'[7]5. Плата за УРП'!$D$6</f>
        <v>3682.832000233991</v>
      </c>
      <c r="E64" s="25">
        <f>SUMIFS('[7]1. Отчет АТС'!$F:$F,'[7]1. Отчет АТС'!$A:$A,$A64,'[7]1. Отчет АТС'!$B:$B,3)+'[7]2. Иные услуги'!$D$11+('[7]3. Услуги по передаче'!$F$11*1000)+('[7]4. СН (Установленные)'!$E$12*1000)+'[7]5. Плата за УРП'!$D$6</f>
        <v>3574.1920002339912</v>
      </c>
      <c r="F64" s="25">
        <f>SUMIFS('[7]1. Отчет АТС'!$F:$F,'[7]1. Отчет АТС'!$A:$A,$A64,'[7]1. Отчет АТС'!$B:$B,4)+'[7]2. Иные услуги'!$D$11+('[7]3. Услуги по передаче'!$F$11*1000)+('[7]4. СН (Установленные)'!$E$12*1000)+'[7]5. Плата за УРП'!$D$6</f>
        <v>3514.852000233991</v>
      </c>
      <c r="G64" s="25">
        <f>SUMIFS('[7]1. Отчет АТС'!$F:$F,'[7]1. Отчет АТС'!$A:$A,$A64,'[7]1. Отчет АТС'!$B:$B,5)+'[7]2. Иные услуги'!$D$11+('[7]3. Услуги по передаче'!$F$11*1000)+('[7]4. СН (Установленные)'!$E$12*1000)+'[7]5. Плата за УРП'!$D$6</f>
        <v>3706.102000233991</v>
      </c>
      <c r="H64" s="25">
        <f>SUMIFS('[7]1. Отчет АТС'!$F:$F,'[7]1. Отчет АТС'!$A:$A,$A64,'[7]1. Отчет АТС'!$B:$B,6)+'[7]2. Иные услуги'!$D$11+('[7]3. Услуги по передаче'!$F$11*1000)+('[7]4. СН (Установленные)'!$E$12*1000)+'[7]5. Плата за УРП'!$D$6</f>
        <v>3841.6820002339909</v>
      </c>
      <c r="I64" s="25">
        <f>SUMIFS('[7]1. Отчет АТС'!$F:$F,'[7]1. Отчет АТС'!$A:$A,$A64,'[7]1. Отчет АТС'!$B:$B,7)+'[7]2. Иные услуги'!$D$11+('[7]3. Услуги по передаче'!$F$11*1000)+('[7]4. СН (Установленные)'!$E$12*1000)+'[7]5. Плата за УРП'!$D$6</f>
        <v>4132.7220002339909</v>
      </c>
      <c r="J64" s="25">
        <f>SUMIFS('[7]1. Отчет АТС'!$F:$F,'[7]1. Отчет АТС'!$A:$A,$A64,'[7]1. Отчет АТС'!$B:$B,8)+'[7]2. Иные услуги'!$D$11+('[7]3. Услуги по передаче'!$F$11*1000)+('[7]4. СН (Установленные)'!$E$12*1000)+'[7]5. Плата за УРП'!$D$6</f>
        <v>4772.8620002339903</v>
      </c>
      <c r="K64" s="25">
        <f>SUMIFS('[7]1. Отчет АТС'!$F:$F,'[7]1. Отчет АТС'!$A:$A,$A64,'[7]1. Отчет АТС'!$B:$B,9)+'[7]2. Иные услуги'!$D$11+('[7]3. Услуги по передаче'!$F$11*1000)+('[7]4. СН (Установленные)'!$E$12*1000)+'[7]5. Плата за УРП'!$D$6</f>
        <v>4799.7220002339909</v>
      </c>
      <c r="L64" s="25">
        <f>SUMIFS('[7]1. Отчет АТС'!$F:$F,'[7]1. Отчет АТС'!$A:$A,$A64,'[7]1. Отчет АТС'!$B:$B,10)+'[7]2. Иные услуги'!$D$11+('[7]3. Услуги по передаче'!$F$11*1000)+('[7]4. СН (Установленные)'!$E$12*1000)+'[7]5. Плата за УРП'!$D$6</f>
        <v>4846.1620002339914</v>
      </c>
      <c r="M64" s="25">
        <f>SUMIFS('[7]1. Отчет АТС'!$F:$F,'[7]1. Отчет АТС'!$A:$A,$A64,'[7]1. Отчет АТС'!$B:$B,11)+'[7]2. Иные услуги'!$D$11+('[7]3. Услуги по передаче'!$F$11*1000)+('[7]4. СН (Установленные)'!$E$12*1000)+'[7]5. Плата за УРП'!$D$6</f>
        <v>4881.6920002339912</v>
      </c>
      <c r="N64" s="25">
        <f>SUMIFS('[7]1. Отчет АТС'!$F:$F,'[7]1. Отчет АТС'!$A:$A,$A64,'[7]1. Отчет АТС'!$B:$B,12)+'[7]2. Иные услуги'!$D$11+('[7]3. Услуги по передаче'!$F$11*1000)+('[7]4. СН (Установленные)'!$E$12*1000)+'[7]5. Плата за УРП'!$D$6</f>
        <v>4909.7520002339916</v>
      </c>
      <c r="O64" s="25">
        <f>SUMIFS('[7]1. Отчет АТС'!$F:$F,'[7]1. Отчет АТС'!$A:$A,$A64,'[7]1. Отчет АТС'!$B:$B,13)+'[7]2. Иные услуги'!$D$11+('[7]3. Услуги по передаче'!$F$11*1000)+('[7]4. СН (Установленные)'!$E$12*1000)+'[7]5. Плата за УРП'!$D$6</f>
        <v>4871.392000233991</v>
      </c>
      <c r="P64" s="25">
        <f>SUMIFS('[7]1. Отчет АТС'!$F:$F,'[7]1. Отчет АТС'!$A:$A,$A64,'[7]1. Отчет АТС'!$B:$B,14)+'[7]2. Иные услуги'!$D$11+('[7]3. Услуги по передаче'!$F$11*1000)+('[7]4. СН (Установленные)'!$E$12*1000)+'[7]5. Плата за УРП'!$D$6</f>
        <v>4887.2720002339911</v>
      </c>
      <c r="Q64" s="25">
        <f>SUMIFS('[7]1. Отчет АТС'!$F:$F,'[7]1. Отчет АТС'!$A:$A,$A64,'[7]1. Отчет АТС'!$B:$B,15)+'[7]2. Иные услуги'!$D$11+('[7]3. Услуги по передаче'!$F$11*1000)+('[7]4. СН (Установленные)'!$E$12*1000)+'[7]5. Плата за УРП'!$D$6</f>
        <v>4894.5420002339906</v>
      </c>
      <c r="R64" s="25">
        <f>SUMIFS('[7]1. Отчет АТС'!$F:$F,'[7]1. Отчет АТС'!$A:$A,$A64,'[7]1. Отчет АТС'!$B:$B,16)+'[7]2. Иные услуги'!$D$11+('[7]3. Услуги по передаче'!$F$11*1000)+('[7]4. СН (Установленные)'!$E$12*1000)+'[7]5. Плата за УРП'!$D$6</f>
        <v>4878.6820002339909</v>
      </c>
      <c r="S64" s="25">
        <f>SUMIFS('[7]1. Отчет АТС'!$F:$F,'[7]1. Отчет АТС'!$A:$A,$A64,'[7]1. Отчет АТС'!$B:$B,17)+'[7]2. Иные услуги'!$D$11+('[7]3. Услуги по передаче'!$F$11*1000)+('[7]4. СН (Установленные)'!$E$12*1000)+'[7]5. Плата за УРП'!$D$6</f>
        <v>4876.2620002339909</v>
      </c>
      <c r="T64" s="25">
        <f>SUMIFS('[7]1. Отчет АТС'!$F:$F,'[7]1. Отчет АТС'!$A:$A,$A64,'[7]1. Отчет АТС'!$B:$B,18)+'[7]2. Иные услуги'!$D$11+('[7]3. Услуги по передаче'!$F$11*1000)+('[7]4. СН (Установленные)'!$E$12*1000)+'[7]5. Плата за УРП'!$D$6</f>
        <v>4825.7220002339909</v>
      </c>
      <c r="U64" s="25">
        <f>SUMIFS('[7]1. Отчет АТС'!$F:$F,'[7]1. Отчет АТС'!$A:$A,$A64,'[7]1. Отчет АТС'!$B:$B,19)+'[7]2. Иные услуги'!$D$11+('[7]3. Услуги по передаче'!$F$11*1000)+('[7]4. СН (Установленные)'!$E$12*1000)+'[7]5. Плата за УРП'!$D$6</f>
        <v>4806.1820002339909</v>
      </c>
      <c r="V64" s="25">
        <f>SUMIFS('[7]1. Отчет АТС'!$F:$F,'[7]1. Отчет АТС'!$A:$A,$A64,'[7]1. Отчет АТС'!$B:$B,20)+'[7]2. Иные услуги'!$D$11+('[7]3. Услуги по передаче'!$F$11*1000)+('[7]4. СН (Установленные)'!$E$12*1000)+'[7]5. Плата за УРП'!$D$6</f>
        <v>4801.4420002339912</v>
      </c>
      <c r="W64" s="25">
        <f>SUMIFS('[7]1. Отчет АТС'!$F:$F,'[7]1. Отчет АТС'!$A:$A,$A64,'[7]1. Отчет АТС'!$B:$B,21)+'[7]2. Иные услуги'!$D$11+('[7]3. Услуги по передаче'!$F$11*1000)+('[7]4. СН (Установленные)'!$E$12*1000)+'[7]5. Плата за УРП'!$D$6</f>
        <v>4783.9020002339912</v>
      </c>
      <c r="X64" s="25">
        <f>SUMIFS('[7]1. Отчет АТС'!$F:$F,'[7]1. Отчет АТС'!$A:$A,$A64,'[7]1. Отчет АТС'!$B:$B,22)+'[7]2. Иные услуги'!$D$11+('[7]3. Услуги по передаче'!$F$11*1000)+('[7]4. СН (Установленные)'!$E$12*1000)+'[7]5. Плата за УРП'!$D$6</f>
        <v>4347.2320002339911</v>
      </c>
      <c r="Y64" s="25">
        <f>SUMIFS('[7]1. Отчет АТС'!$F:$F,'[7]1. Отчет АТС'!$A:$A,$A64,'[7]1. Отчет АТС'!$B:$B,23)+'[7]2. Иные услуги'!$D$11+('[7]3. Услуги по передаче'!$F$11*1000)+('[7]4. СН (Установленные)'!$E$12*1000)+'[7]5. Плата за УРП'!$D$6</f>
        <v>4002.0920002339913</v>
      </c>
    </row>
    <row r="65" spans="1:25">
      <c r="A65" s="24">
        <v>45525</v>
      </c>
      <c r="B65" s="25">
        <f>SUMIFS('[7]1. Отчет АТС'!$F:$F,'[7]1. Отчет АТС'!$A:$A,$A65,'[7]1. Отчет АТС'!$B:$B,0)+'[7]2. Иные услуги'!$D$11+('[7]3. Услуги по передаче'!$F$11*1000)+('[7]4. СН (Установленные)'!$E$12*1000)+'[7]5. Плата за УРП'!$D$6</f>
        <v>3780.1220002339915</v>
      </c>
      <c r="C65" s="25">
        <f>SUMIFS('[7]1. Отчет АТС'!$F:$F,'[7]1. Отчет АТС'!$A:$A,$A65,'[7]1. Отчет АТС'!$B:$B,1)+'[7]2. Иные услуги'!$D$11+('[7]3. Услуги по передаче'!$F$11*1000)+('[7]4. СН (Установленные)'!$E$12*1000)+'[7]5. Плата за УРП'!$D$6</f>
        <v>3630.7820002339913</v>
      </c>
      <c r="D65" s="25">
        <f>SUMIFS('[7]1. Отчет АТС'!$F:$F,'[7]1. Отчет АТС'!$A:$A,$A65,'[7]1. Отчет АТС'!$B:$B,2)+'[7]2. Иные услуги'!$D$11+('[7]3. Услуги по передаче'!$F$11*1000)+('[7]4. СН (Установленные)'!$E$12*1000)+'[7]5. Плата за УРП'!$D$6</f>
        <v>3435.1320002339912</v>
      </c>
      <c r="E65" s="25">
        <f>SUMIFS('[7]1. Отчет АТС'!$F:$F,'[7]1. Отчет АТС'!$A:$A,$A65,'[7]1. Отчет АТС'!$B:$B,3)+'[7]2. Иные услуги'!$D$11+('[7]3. Услуги по передаче'!$F$11*1000)+('[7]4. СН (Установленные)'!$E$12*1000)+'[7]5. Плата за УРП'!$D$6</f>
        <v>2814.1720002339912</v>
      </c>
      <c r="F65" s="25">
        <f>SUMIFS('[7]1. Отчет АТС'!$F:$F,'[7]1. Отчет АТС'!$A:$A,$A65,'[7]1. Отчет АТС'!$B:$B,4)+'[7]2. Иные услуги'!$D$11+('[7]3. Услуги по передаче'!$F$11*1000)+('[7]4. СН (Установленные)'!$E$12*1000)+'[7]5. Плата за УРП'!$D$6</f>
        <v>2908.2620002339913</v>
      </c>
      <c r="G65" s="25">
        <f>SUMIFS('[7]1. Отчет АТС'!$F:$F,'[7]1. Отчет АТС'!$A:$A,$A65,'[7]1. Отчет АТС'!$B:$B,5)+'[7]2. Иные услуги'!$D$11+('[7]3. Услуги по передаче'!$F$11*1000)+('[7]4. СН (Установленные)'!$E$12*1000)+'[7]5. Плата за УРП'!$D$6</f>
        <v>2727.8420002339913</v>
      </c>
      <c r="H65" s="25">
        <f>SUMIFS('[7]1. Отчет АТС'!$F:$F,'[7]1. Отчет АТС'!$A:$A,$A65,'[7]1. Отчет АТС'!$B:$B,6)+'[7]2. Иные услуги'!$D$11+('[7]3. Услуги по передаче'!$F$11*1000)+('[7]4. СН (Установленные)'!$E$12*1000)+'[7]5. Плата за УРП'!$D$6</f>
        <v>3677.6520002339912</v>
      </c>
      <c r="I65" s="25">
        <f>SUMIFS('[7]1. Отчет АТС'!$F:$F,'[7]1. Отчет АТС'!$A:$A,$A65,'[7]1. Отчет АТС'!$B:$B,7)+'[7]2. Иные услуги'!$D$11+('[7]3. Услуги по передаче'!$F$11*1000)+('[7]4. СН (Установленные)'!$E$12*1000)+'[7]5. Плата за УРП'!$D$6</f>
        <v>3903.4520002339914</v>
      </c>
      <c r="J65" s="25">
        <f>SUMIFS('[7]1. Отчет АТС'!$F:$F,'[7]1. Отчет АТС'!$A:$A,$A65,'[7]1. Отчет АТС'!$B:$B,8)+'[7]2. Иные услуги'!$D$11+('[7]3. Услуги по передаче'!$F$11*1000)+('[7]4. СН (Установленные)'!$E$12*1000)+'[7]5. Плата за УРП'!$D$6</f>
        <v>4251.4420002339912</v>
      </c>
      <c r="K65" s="25">
        <f>SUMIFS('[7]1. Отчет АТС'!$F:$F,'[7]1. Отчет АТС'!$A:$A,$A65,'[7]1. Отчет АТС'!$B:$B,9)+'[7]2. Иные услуги'!$D$11+('[7]3. Услуги по передаче'!$F$11*1000)+('[7]4. СН (Установленные)'!$E$12*1000)+'[7]5. Плата за УРП'!$D$6</f>
        <v>4580.5220002339911</v>
      </c>
      <c r="L65" s="25">
        <f>SUMIFS('[7]1. Отчет АТС'!$F:$F,'[7]1. Отчет АТС'!$A:$A,$A65,'[7]1. Отчет АТС'!$B:$B,10)+'[7]2. Иные услуги'!$D$11+('[7]3. Услуги по передаче'!$F$11*1000)+('[7]4. СН (Установленные)'!$E$12*1000)+'[7]5. Плата за УРП'!$D$6</f>
        <v>4656.4320002339909</v>
      </c>
      <c r="M65" s="25">
        <f>SUMIFS('[7]1. Отчет АТС'!$F:$F,'[7]1. Отчет АТС'!$A:$A,$A65,'[7]1. Отчет АТС'!$B:$B,11)+'[7]2. Иные услуги'!$D$11+('[7]3. Услуги по передаче'!$F$11*1000)+('[7]4. СН (Установленные)'!$E$12*1000)+'[7]5. Плата за УРП'!$D$6</f>
        <v>4679.7920002339906</v>
      </c>
      <c r="N65" s="25">
        <f>SUMIFS('[7]1. Отчет АТС'!$F:$F,'[7]1. Отчет АТС'!$A:$A,$A65,'[7]1. Отчет АТС'!$B:$B,12)+'[7]2. Иные услуги'!$D$11+('[7]3. Услуги по передаче'!$F$11*1000)+('[7]4. СН (Установленные)'!$E$12*1000)+'[7]5. Плата за УРП'!$D$6</f>
        <v>4396.2020002339914</v>
      </c>
      <c r="O65" s="25">
        <f>SUMIFS('[7]1. Отчет АТС'!$F:$F,'[7]1. Отчет АТС'!$A:$A,$A65,'[7]1. Отчет АТС'!$B:$B,13)+'[7]2. Иные услуги'!$D$11+('[7]3. Услуги по передаче'!$F$11*1000)+('[7]4. СН (Установленные)'!$E$12*1000)+'[7]5. Плата за УРП'!$D$6</f>
        <v>4686.8020002339908</v>
      </c>
      <c r="P65" s="25">
        <f>SUMIFS('[7]1. Отчет АТС'!$F:$F,'[7]1. Отчет АТС'!$A:$A,$A65,'[7]1. Отчет АТС'!$B:$B,14)+'[7]2. Иные услуги'!$D$11+('[7]3. Услуги по передаче'!$F$11*1000)+('[7]4. СН (Установленные)'!$E$12*1000)+'[7]5. Плата за УРП'!$D$6</f>
        <v>4725.2320002339911</v>
      </c>
      <c r="Q65" s="25">
        <f>SUMIFS('[7]1. Отчет АТС'!$F:$F,'[7]1. Отчет АТС'!$A:$A,$A65,'[7]1. Отчет АТС'!$B:$B,15)+'[7]2. Иные услуги'!$D$11+('[7]3. Услуги по передаче'!$F$11*1000)+('[7]4. СН (Установленные)'!$E$12*1000)+'[7]5. Плата за УРП'!$D$6</f>
        <v>4742.4020002339912</v>
      </c>
      <c r="R65" s="25">
        <f>SUMIFS('[7]1. Отчет АТС'!$F:$F,'[7]1. Отчет АТС'!$A:$A,$A65,'[7]1. Отчет АТС'!$B:$B,16)+'[7]2. Иные услуги'!$D$11+('[7]3. Услуги по передаче'!$F$11*1000)+('[7]4. СН (Установленные)'!$E$12*1000)+'[7]5. Плата за УРП'!$D$6</f>
        <v>4733.8420002339917</v>
      </c>
      <c r="S65" s="25">
        <f>SUMIFS('[7]1. Отчет АТС'!$F:$F,'[7]1. Отчет АТС'!$A:$A,$A65,'[7]1. Отчет АТС'!$B:$B,17)+'[7]2. Иные услуги'!$D$11+('[7]3. Услуги по передаче'!$F$11*1000)+('[7]4. СН (Установленные)'!$E$12*1000)+'[7]5. Плата за УРП'!$D$6</f>
        <v>4706.7920002339906</v>
      </c>
      <c r="T65" s="25">
        <f>SUMIFS('[7]1. Отчет АТС'!$F:$F,'[7]1. Отчет АТС'!$A:$A,$A65,'[7]1. Отчет АТС'!$B:$B,18)+'[7]2. Иные услуги'!$D$11+('[7]3. Услуги по передаче'!$F$11*1000)+('[7]4. СН (Установленные)'!$E$12*1000)+'[7]5. Плата за УРП'!$D$6</f>
        <v>4666.2220002339909</v>
      </c>
      <c r="U65" s="25">
        <f>SUMIFS('[7]1. Отчет АТС'!$F:$F,'[7]1. Отчет АТС'!$A:$A,$A65,'[7]1. Отчет АТС'!$B:$B,19)+'[7]2. Иные услуги'!$D$11+('[7]3. Услуги по передаче'!$F$11*1000)+('[7]4. СН (Установленные)'!$E$12*1000)+'[7]5. Плата за УРП'!$D$6</f>
        <v>4535.7520002339916</v>
      </c>
      <c r="V65" s="25">
        <f>SUMIFS('[7]1. Отчет АТС'!$F:$F,'[7]1. Отчет АТС'!$A:$A,$A65,'[7]1. Отчет АТС'!$B:$B,20)+'[7]2. Иные услуги'!$D$11+('[7]3. Услуги по передаче'!$F$11*1000)+('[7]4. СН (Установленные)'!$E$12*1000)+'[7]5. Плата за УРП'!$D$6</f>
        <v>4767.0020002339916</v>
      </c>
      <c r="W65" s="25">
        <f>SUMIFS('[7]1. Отчет АТС'!$F:$F,'[7]1. Отчет АТС'!$A:$A,$A65,'[7]1. Отчет АТС'!$B:$B,21)+'[7]2. Иные услуги'!$D$11+('[7]3. Услуги по передаче'!$F$11*1000)+('[7]4. СН (Установленные)'!$E$12*1000)+'[7]5. Плата за УРП'!$D$6</f>
        <v>4750.8620002339903</v>
      </c>
      <c r="X65" s="25">
        <f>SUMIFS('[7]1. Отчет АТС'!$F:$F,'[7]1. Отчет АТС'!$A:$A,$A65,'[7]1. Отчет АТС'!$B:$B,22)+'[7]2. Иные услуги'!$D$11+('[7]3. Услуги по передаче'!$F$11*1000)+('[7]4. СН (Установленные)'!$E$12*1000)+'[7]5. Плата за УРП'!$D$6</f>
        <v>4407.7520002339916</v>
      </c>
      <c r="Y65" s="25">
        <f>SUMIFS('[7]1. Отчет АТС'!$F:$F,'[7]1. Отчет АТС'!$A:$A,$A65,'[7]1. Отчет АТС'!$B:$B,23)+'[7]2. Иные услуги'!$D$11+('[7]3. Услуги по передаче'!$F$11*1000)+('[7]4. СН (Установленные)'!$E$12*1000)+'[7]5. Плата за УРП'!$D$6</f>
        <v>4010.7220002339909</v>
      </c>
    </row>
    <row r="66" spans="1:25">
      <c r="A66" s="24">
        <v>45526</v>
      </c>
      <c r="B66" s="25">
        <f>SUMIFS('[7]1. Отчет АТС'!$F:$F,'[7]1. Отчет АТС'!$A:$A,$A66,'[7]1. Отчет АТС'!$B:$B,0)+'[7]2. Иные услуги'!$D$11+('[7]3. Услуги по передаче'!$F$11*1000)+('[7]4. СН (Установленные)'!$E$12*1000)+'[7]5. Плата за УРП'!$D$6</f>
        <v>3925.9920002339913</v>
      </c>
      <c r="C66" s="25">
        <f>SUMIFS('[7]1. Отчет АТС'!$F:$F,'[7]1. Отчет АТС'!$A:$A,$A66,'[7]1. Отчет АТС'!$B:$B,1)+'[7]2. Иные услуги'!$D$11+('[7]3. Услуги по передаче'!$F$11*1000)+('[7]4. СН (Установленные)'!$E$12*1000)+'[7]5. Плата за УРП'!$D$6</f>
        <v>3862.7220002339909</v>
      </c>
      <c r="D66" s="25">
        <f>SUMIFS('[7]1. Отчет АТС'!$F:$F,'[7]1. Отчет АТС'!$A:$A,$A66,'[7]1. Отчет АТС'!$B:$B,2)+'[7]2. Иные услуги'!$D$11+('[7]3. Услуги по передаче'!$F$11*1000)+('[7]4. СН (Установленные)'!$E$12*1000)+'[7]5. Плата за УРП'!$D$6</f>
        <v>3737.5720002339913</v>
      </c>
      <c r="E66" s="25">
        <f>SUMIFS('[7]1. Отчет АТС'!$F:$F,'[7]1. Отчет АТС'!$A:$A,$A66,'[7]1. Отчет АТС'!$B:$B,3)+'[7]2. Иные услуги'!$D$11+('[7]3. Услуги по передаче'!$F$11*1000)+('[7]4. СН (Установленные)'!$E$12*1000)+'[7]5. Плата за УРП'!$D$6</f>
        <v>3636.7120002339911</v>
      </c>
      <c r="F66" s="25">
        <f>SUMIFS('[7]1. Отчет АТС'!$F:$F,'[7]1. Отчет АТС'!$A:$A,$A66,'[7]1. Отчет АТС'!$B:$B,4)+'[7]2. Иные услуги'!$D$11+('[7]3. Услуги по передаче'!$F$11*1000)+('[7]4. СН (Установленные)'!$E$12*1000)+'[7]5. Плата за УРП'!$D$6</f>
        <v>3642.2020002339909</v>
      </c>
      <c r="G66" s="25">
        <f>SUMIFS('[7]1. Отчет АТС'!$F:$F,'[7]1. Отчет АТС'!$A:$A,$A66,'[7]1. Отчет АТС'!$B:$B,5)+'[7]2. Иные услуги'!$D$11+('[7]3. Услуги по передаче'!$F$11*1000)+('[7]4. СН (Установленные)'!$E$12*1000)+'[7]5. Плата за УРП'!$D$6</f>
        <v>3730.9120002339914</v>
      </c>
      <c r="H66" s="25">
        <f>SUMIFS('[7]1. Отчет АТС'!$F:$F,'[7]1. Отчет АТС'!$A:$A,$A66,'[7]1. Отчет АТС'!$B:$B,6)+'[7]2. Иные услуги'!$D$11+('[7]3. Услуги по передаче'!$F$11*1000)+('[7]4. СН (Установленные)'!$E$12*1000)+'[7]5. Плата за УРП'!$D$6</f>
        <v>3727.5920002339913</v>
      </c>
      <c r="I66" s="25">
        <f>SUMIFS('[7]1. Отчет АТС'!$F:$F,'[7]1. Отчет АТС'!$A:$A,$A66,'[7]1. Отчет АТС'!$B:$B,7)+'[7]2. Иные услуги'!$D$11+('[7]3. Услуги по передаче'!$F$11*1000)+('[7]4. СН (Установленные)'!$E$12*1000)+'[7]5. Плата за УРП'!$D$6</f>
        <v>3971.7020002339914</v>
      </c>
      <c r="J66" s="25">
        <f>SUMIFS('[7]1. Отчет АТС'!$F:$F,'[7]1. Отчет АТС'!$A:$A,$A66,'[7]1. Отчет АТС'!$B:$B,8)+'[7]2. Иные услуги'!$D$11+('[7]3. Услуги по передаче'!$F$11*1000)+('[7]4. СН (Установленные)'!$E$12*1000)+'[7]5. Плата за УРП'!$D$6</f>
        <v>4534.6520002339912</v>
      </c>
      <c r="K66" s="25">
        <f>SUMIFS('[7]1. Отчет АТС'!$F:$F,'[7]1. Отчет АТС'!$A:$A,$A66,'[7]1. Отчет АТС'!$B:$B,9)+'[7]2. Иные услуги'!$D$11+('[7]3. Услуги по передаче'!$F$11*1000)+('[7]4. СН (Установленные)'!$E$12*1000)+'[7]5. Плата за УРП'!$D$6</f>
        <v>4776.7420002339913</v>
      </c>
      <c r="L66" s="25">
        <f>SUMIFS('[7]1. Отчет АТС'!$F:$F,'[7]1. Отчет АТС'!$A:$A,$A66,'[7]1. Отчет АТС'!$B:$B,10)+'[7]2. Иные услуги'!$D$11+('[7]3. Услуги по передаче'!$F$11*1000)+('[7]4. СН (Установленные)'!$E$12*1000)+'[7]5. Плата за УРП'!$D$6</f>
        <v>4797.9920002339913</v>
      </c>
      <c r="M66" s="25">
        <f>SUMIFS('[7]1. Отчет АТС'!$F:$F,'[7]1. Отчет АТС'!$A:$A,$A66,'[7]1. Отчет АТС'!$B:$B,11)+'[7]2. Иные услуги'!$D$11+('[7]3. Услуги по передаче'!$F$11*1000)+('[7]4. СН (Установленные)'!$E$12*1000)+'[7]5. Плата за УРП'!$D$6</f>
        <v>4797.8720002339905</v>
      </c>
      <c r="N66" s="25">
        <f>SUMIFS('[7]1. Отчет АТС'!$F:$F,'[7]1. Отчет АТС'!$A:$A,$A66,'[7]1. Отчет АТС'!$B:$B,12)+'[7]2. Иные услуги'!$D$11+('[7]3. Услуги по передаче'!$F$11*1000)+('[7]4. СН (Установленные)'!$E$12*1000)+'[7]5. Плата за УРП'!$D$6</f>
        <v>4802.102000233991</v>
      </c>
      <c r="O66" s="25">
        <f>SUMIFS('[7]1. Отчет АТС'!$F:$F,'[7]1. Отчет АТС'!$A:$A,$A66,'[7]1. Отчет АТС'!$B:$B,13)+'[7]2. Иные услуги'!$D$11+('[7]3. Услуги по передаче'!$F$11*1000)+('[7]4. СН (Установленные)'!$E$12*1000)+'[7]5. Плата за УРП'!$D$6</f>
        <v>4800.0420002339906</v>
      </c>
      <c r="P66" s="25">
        <f>SUMIFS('[7]1. Отчет АТС'!$F:$F,'[7]1. Отчет АТС'!$A:$A,$A66,'[7]1. Отчет АТС'!$B:$B,14)+'[7]2. Иные услуги'!$D$11+('[7]3. Услуги по передаче'!$F$11*1000)+('[7]4. СН (Установленные)'!$E$12*1000)+'[7]5. Плата за УРП'!$D$6</f>
        <v>4810.4120002339914</v>
      </c>
      <c r="Q66" s="25">
        <f>SUMIFS('[7]1. Отчет АТС'!$F:$F,'[7]1. Отчет АТС'!$A:$A,$A66,'[7]1. Отчет АТС'!$B:$B,15)+'[7]2. Иные услуги'!$D$11+('[7]3. Услуги по передаче'!$F$11*1000)+('[7]4. СН (Установленные)'!$E$12*1000)+'[7]5. Плата за УРП'!$D$6</f>
        <v>4813.0920002339908</v>
      </c>
      <c r="R66" s="25">
        <f>SUMIFS('[7]1. Отчет АТС'!$F:$F,'[7]1. Отчет АТС'!$A:$A,$A66,'[7]1. Отчет АТС'!$B:$B,16)+'[7]2. Иные услуги'!$D$11+('[7]3. Услуги по передаче'!$F$11*1000)+('[7]4. СН (Установленные)'!$E$12*1000)+'[7]5. Плата за УРП'!$D$6</f>
        <v>4817.0420002339906</v>
      </c>
      <c r="S66" s="25">
        <f>SUMIFS('[7]1. Отчет АТС'!$F:$F,'[7]1. Отчет АТС'!$A:$A,$A66,'[7]1. Отчет АТС'!$B:$B,17)+'[7]2. Иные услуги'!$D$11+('[7]3. Услуги по передаче'!$F$11*1000)+('[7]4. СН (Установленные)'!$E$12*1000)+'[7]5. Плата за УРП'!$D$6</f>
        <v>4816.602000233991</v>
      </c>
      <c r="T66" s="25">
        <f>SUMIFS('[7]1. Отчет АТС'!$F:$F,'[7]1. Отчет АТС'!$A:$A,$A66,'[7]1. Отчет АТС'!$B:$B,18)+'[7]2. Иные услуги'!$D$11+('[7]3. Услуги по передаче'!$F$11*1000)+('[7]4. СН (Установленные)'!$E$12*1000)+'[7]5. Плата за УРП'!$D$6</f>
        <v>4808.852000233991</v>
      </c>
      <c r="U66" s="25">
        <f>SUMIFS('[7]1. Отчет АТС'!$F:$F,'[7]1. Отчет АТС'!$A:$A,$A66,'[7]1. Отчет АТС'!$B:$B,19)+'[7]2. Иные услуги'!$D$11+('[7]3. Услуги по передаче'!$F$11*1000)+('[7]4. СН (Установленные)'!$E$12*1000)+'[7]5. Плата за УРП'!$D$6</f>
        <v>4799.3620002339903</v>
      </c>
      <c r="V66" s="25">
        <f>SUMIFS('[7]1. Отчет АТС'!$F:$F,'[7]1. Отчет АТС'!$A:$A,$A66,'[7]1. Отчет АТС'!$B:$B,20)+'[7]2. Иные услуги'!$D$11+('[7]3. Услуги по передаче'!$F$11*1000)+('[7]4. СН (Установленные)'!$E$12*1000)+'[7]5. Плата за УРП'!$D$6</f>
        <v>4816.6220002339905</v>
      </c>
      <c r="W66" s="25">
        <f>SUMIFS('[7]1. Отчет АТС'!$F:$F,'[7]1. Отчет АТС'!$A:$A,$A66,'[7]1. Отчет АТС'!$B:$B,21)+'[7]2. Иные услуги'!$D$11+('[7]3. Услуги по передаче'!$F$11*1000)+('[7]4. СН (Установленные)'!$E$12*1000)+'[7]5. Плата за УРП'!$D$6</f>
        <v>4837.852000233991</v>
      </c>
      <c r="X66" s="25">
        <f>SUMIFS('[7]1. Отчет АТС'!$F:$F,'[7]1. Отчет АТС'!$A:$A,$A66,'[7]1. Отчет АТС'!$B:$B,22)+'[7]2. Иные услуги'!$D$11+('[7]3. Услуги по передаче'!$F$11*1000)+('[7]4. СН (Установленные)'!$E$12*1000)+'[7]5. Плата за УРП'!$D$6</f>
        <v>4763.6620002339914</v>
      </c>
      <c r="Y66" s="25">
        <f>SUMIFS('[7]1. Отчет АТС'!$F:$F,'[7]1. Отчет АТС'!$A:$A,$A66,'[7]1. Отчет АТС'!$B:$B,23)+'[7]2. Иные услуги'!$D$11+('[7]3. Услуги по передаче'!$F$11*1000)+('[7]4. СН (Установленные)'!$E$12*1000)+'[7]5. Плата за УРП'!$D$6</f>
        <v>4324.0220002339911</v>
      </c>
    </row>
    <row r="67" spans="1:25">
      <c r="A67" s="24">
        <v>45527</v>
      </c>
      <c r="B67" s="25">
        <f>SUMIFS('[7]1. Отчет АТС'!$F:$F,'[7]1. Отчет АТС'!$A:$A,$A67,'[7]1. Отчет АТС'!$B:$B,0)+'[7]2. Иные услуги'!$D$11+('[7]3. Услуги по передаче'!$F$11*1000)+('[7]4. СН (Установленные)'!$E$12*1000)+'[7]5. Плата за УРП'!$D$6</f>
        <v>3970.102000233991</v>
      </c>
      <c r="C67" s="25">
        <f>SUMIFS('[7]1. Отчет АТС'!$F:$F,'[7]1. Отчет АТС'!$A:$A,$A67,'[7]1. Отчет АТС'!$B:$B,1)+'[7]2. Иные услуги'!$D$11+('[7]3. Услуги по передаче'!$F$11*1000)+('[7]4. СН (Установленные)'!$E$12*1000)+'[7]5. Плата за УРП'!$D$6</f>
        <v>3903.9920002339913</v>
      </c>
      <c r="D67" s="25">
        <f>SUMIFS('[7]1. Отчет АТС'!$F:$F,'[7]1. Отчет АТС'!$A:$A,$A67,'[7]1. Отчет АТС'!$B:$B,2)+'[7]2. Иные услуги'!$D$11+('[7]3. Услуги по передаче'!$F$11*1000)+('[7]4. СН (Установленные)'!$E$12*1000)+'[7]5. Плата за УРП'!$D$6</f>
        <v>3713.6720002339912</v>
      </c>
      <c r="E67" s="25">
        <f>SUMIFS('[7]1. Отчет АТС'!$F:$F,'[7]1. Отчет АТС'!$A:$A,$A67,'[7]1. Отчет АТС'!$B:$B,3)+'[7]2. Иные услуги'!$D$11+('[7]3. Услуги по передаче'!$F$11*1000)+('[7]4. СН (Установленные)'!$E$12*1000)+'[7]5. Плата за УРП'!$D$6</f>
        <v>3566.5520002339908</v>
      </c>
      <c r="F67" s="25">
        <f>SUMIFS('[7]1. Отчет АТС'!$F:$F,'[7]1. Отчет АТС'!$A:$A,$A67,'[7]1. Отчет АТС'!$B:$B,4)+'[7]2. Иные услуги'!$D$11+('[7]3. Услуги по передаче'!$F$11*1000)+('[7]4. СН (Установленные)'!$E$12*1000)+'[7]5. Плата за УРП'!$D$6</f>
        <v>3523.4920002339909</v>
      </c>
      <c r="G67" s="25">
        <f>SUMIFS('[7]1. Отчет АТС'!$F:$F,'[7]1. Отчет АТС'!$A:$A,$A67,'[7]1. Отчет АТС'!$B:$B,5)+'[7]2. Иные услуги'!$D$11+('[7]3. Услуги по передаче'!$F$11*1000)+('[7]4. СН (Установленные)'!$E$12*1000)+'[7]5. Плата за УРП'!$D$6</f>
        <v>3634.7320002339911</v>
      </c>
      <c r="H67" s="25">
        <f>SUMIFS('[7]1. Отчет АТС'!$F:$F,'[7]1. Отчет АТС'!$A:$A,$A67,'[7]1. Отчет АТС'!$B:$B,6)+'[7]2. Иные услуги'!$D$11+('[7]3. Услуги по передаче'!$F$11*1000)+('[7]4. СН (Установленные)'!$E$12*1000)+'[7]5. Плата за УРП'!$D$6</f>
        <v>3776.0320002339913</v>
      </c>
      <c r="I67" s="25">
        <f>SUMIFS('[7]1. Отчет АТС'!$F:$F,'[7]1. Отчет АТС'!$A:$A,$A67,'[7]1. Отчет АТС'!$B:$B,7)+'[7]2. Иные услуги'!$D$11+('[7]3. Услуги по передаче'!$F$11*1000)+('[7]4. СН (Установленные)'!$E$12*1000)+'[7]5. Плата за УРП'!$D$6</f>
        <v>4006.3120002339911</v>
      </c>
      <c r="J67" s="25">
        <f>SUMIFS('[7]1. Отчет АТС'!$F:$F,'[7]1. Отчет АТС'!$A:$A,$A67,'[7]1. Отчет АТС'!$B:$B,8)+'[7]2. Иные услуги'!$D$11+('[7]3. Услуги по передаче'!$F$11*1000)+('[7]4. СН (Установленные)'!$E$12*1000)+'[7]5. Плата за УРП'!$D$6</f>
        <v>4469.9420002339912</v>
      </c>
      <c r="K67" s="25">
        <f>SUMIFS('[7]1. Отчет АТС'!$F:$F,'[7]1. Отчет АТС'!$A:$A,$A67,'[7]1. Отчет АТС'!$B:$B,9)+'[7]2. Иные услуги'!$D$11+('[7]3. Услуги по передаче'!$F$11*1000)+('[7]4. СН (Установленные)'!$E$12*1000)+'[7]5. Плата за УРП'!$D$6</f>
        <v>4797.5820002339915</v>
      </c>
      <c r="L67" s="25">
        <f>SUMIFS('[7]1. Отчет АТС'!$F:$F,'[7]1. Отчет АТС'!$A:$A,$A67,'[7]1. Отчет АТС'!$B:$B,10)+'[7]2. Иные услуги'!$D$11+('[7]3. Услуги по передаче'!$F$11*1000)+('[7]4. СН (Установленные)'!$E$12*1000)+'[7]5. Плата за УРП'!$D$6</f>
        <v>4824.5820002339915</v>
      </c>
      <c r="M67" s="25">
        <f>SUMIFS('[7]1. Отчет АТС'!$F:$F,'[7]1. Отчет АТС'!$A:$A,$A67,'[7]1. Отчет АТС'!$B:$B,11)+'[7]2. Иные услуги'!$D$11+('[7]3. Услуги по передаче'!$F$11*1000)+('[7]4. СН (Установленные)'!$E$12*1000)+'[7]5. Плата за УРП'!$D$6</f>
        <v>4810.7120002339907</v>
      </c>
      <c r="N67" s="25">
        <f>SUMIFS('[7]1. Отчет АТС'!$F:$F,'[7]1. Отчет АТС'!$A:$A,$A67,'[7]1. Отчет АТС'!$B:$B,12)+'[7]2. Иные услуги'!$D$11+('[7]3. Услуги по передаче'!$F$11*1000)+('[7]4. СН (Установленные)'!$E$12*1000)+'[7]5. Плата за УРП'!$D$6</f>
        <v>4813.4120002339914</v>
      </c>
      <c r="O67" s="25">
        <f>SUMIFS('[7]1. Отчет АТС'!$F:$F,'[7]1. Отчет АТС'!$A:$A,$A67,'[7]1. Отчет АТС'!$B:$B,13)+'[7]2. Иные услуги'!$D$11+('[7]3. Услуги по передаче'!$F$11*1000)+('[7]4. СН (Установленные)'!$E$12*1000)+'[7]5. Плата за УРП'!$D$6</f>
        <v>4808.4120002339914</v>
      </c>
      <c r="P67" s="25">
        <f>SUMIFS('[7]1. Отчет АТС'!$F:$F,'[7]1. Отчет АТС'!$A:$A,$A67,'[7]1. Отчет АТС'!$B:$B,14)+'[7]2. Иные услуги'!$D$11+('[7]3. Услуги по передаче'!$F$11*1000)+('[7]4. СН (Установленные)'!$E$12*1000)+'[7]5. Плата за УРП'!$D$6</f>
        <v>4821.6520002339912</v>
      </c>
      <c r="Q67" s="25">
        <f>SUMIFS('[7]1. Отчет АТС'!$F:$F,'[7]1. Отчет АТС'!$A:$A,$A67,'[7]1. Отчет АТС'!$B:$B,15)+'[7]2. Иные услуги'!$D$11+('[7]3. Услуги по передаче'!$F$11*1000)+('[7]4. СН (Установленные)'!$E$12*1000)+'[7]5. Плата за УРП'!$D$6</f>
        <v>4819.8620002339903</v>
      </c>
      <c r="R67" s="25">
        <f>SUMIFS('[7]1. Отчет АТС'!$F:$F,'[7]1. Отчет АТС'!$A:$A,$A67,'[7]1. Отчет АТС'!$B:$B,16)+'[7]2. Иные услуги'!$D$11+('[7]3. Услуги по передаче'!$F$11*1000)+('[7]4. СН (Установленные)'!$E$12*1000)+'[7]5. Плата за УРП'!$D$6</f>
        <v>4814.9220002339907</v>
      </c>
      <c r="S67" s="25">
        <f>SUMIFS('[7]1. Отчет АТС'!$F:$F,'[7]1. Отчет АТС'!$A:$A,$A67,'[7]1. Отчет АТС'!$B:$B,17)+'[7]2. Иные услуги'!$D$11+('[7]3. Услуги по передаче'!$F$11*1000)+('[7]4. СН (Установленные)'!$E$12*1000)+'[7]5. Плата за УРП'!$D$6</f>
        <v>4810.5320002339904</v>
      </c>
      <c r="T67" s="25">
        <f>SUMIFS('[7]1. Отчет АТС'!$F:$F,'[7]1. Отчет АТС'!$A:$A,$A67,'[7]1. Отчет АТС'!$B:$B,18)+'[7]2. Иные услуги'!$D$11+('[7]3. Услуги по передаче'!$F$11*1000)+('[7]4. СН (Установленные)'!$E$12*1000)+'[7]5. Плата за УРП'!$D$6</f>
        <v>4810.5820002339915</v>
      </c>
      <c r="U67" s="25">
        <f>SUMIFS('[7]1. Отчет АТС'!$F:$F,'[7]1. Отчет АТС'!$A:$A,$A67,'[7]1. Отчет АТС'!$B:$B,19)+'[7]2. Иные услуги'!$D$11+('[7]3. Услуги по передаче'!$F$11*1000)+('[7]4. СН (Установленные)'!$E$12*1000)+'[7]5. Плата за УРП'!$D$6</f>
        <v>4801.102000233991</v>
      </c>
      <c r="V67" s="25">
        <f>SUMIFS('[7]1. Отчет АТС'!$F:$F,'[7]1. Отчет АТС'!$A:$A,$A67,'[7]1. Отчет АТС'!$B:$B,20)+'[7]2. Иные услуги'!$D$11+('[7]3. Услуги по передаче'!$F$11*1000)+('[7]4. СН (Установленные)'!$E$12*1000)+'[7]5. Плата за УРП'!$D$6</f>
        <v>4812.0320002339904</v>
      </c>
      <c r="W67" s="25">
        <f>SUMIFS('[7]1. Отчет АТС'!$F:$F,'[7]1. Отчет АТС'!$A:$A,$A67,'[7]1. Отчет АТС'!$B:$B,21)+'[7]2. Иные услуги'!$D$11+('[7]3. Услуги по передаче'!$F$11*1000)+('[7]4. СН (Установленные)'!$E$12*1000)+'[7]5. Плата за УРП'!$D$6</f>
        <v>4823.102000233991</v>
      </c>
      <c r="X67" s="25">
        <f>SUMIFS('[7]1. Отчет АТС'!$F:$F,'[7]1. Отчет АТС'!$A:$A,$A67,'[7]1. Отчет АТС'!$B:$B,22)+'[7]2. Иные услуги'!$D$11+('[7]3. Услуги по передаче'!$F$11*1000)+('[7]4. СН (Установленные)'!$E$12*1000)+'[7]5. Плата за УРП'!$D$6</f>
        <v>4780.6820002339909</v>
      </c>
      <c r="Y67" s="25">
        <f>SUMIFS('[7]1. Отчет АТС'!$F:$F,'[7]1. Отчет АТС'!$A:$A,$A67,'[7]1. Отчет АТС'!$B:$B,23)+'[7]2. Иные услуги'!$D$11+('[7]3. Услуги по передаче'!$F$11*1000)+('[7]4. СН (Установленные)'!$E$12*1000)+'[7]5. Плата за УРП'!$D$6</f>
        <v>4361.0720002339913</v>
      </c>
    </row>
    <row r="68" spans="1:25">
      <c r="A68" s="24">
        <v>45528</v>
      </c>
      <c r="B68" s="25">
        <f>SUMIFS('[7]1. Отчет АТС'!$F:$F,'[7]1. Отчет АТС'!$A:$A,$A68,'[7]1. Отчет АТС'!$B:$B,0)+'[7]2. Иные услуги'!$D$11+('[7]3. Услуги по передаче'!$F$11*1000)+('[7]4. СН (Установленные)'!$E$12*1000)+'[7]5. Плата за УРП'!$D$6</f>
        <v>4049.5020002339911</v>
      </c>
      <c r="C68" s="25">
        <f>SUMIFS('[7]1. Отчет АТС'!$F:$F,'[7]1. Отчет АТС'!$A:$A,$A68,'[7]1. Отчет АТС'!$B:$B,1)+'[7]2. Иные услуги'!$D$11+('[7]3. Услуги по передаче'!$F$11*1000)+('[7]4. СН (Установленные)'!$E$12*1000)+'[7]5. Плата за УРП'!$D$6</f>
        <v>3911.0420002339911</v>
      </c>
      <c r="D68" s="25">
        <f>SUMIFS('[7]1. Отчет АТС'!$F:$F,'[7]1. Отчет АТС'!$A:$A,$A68,'[7]1. Отчет АТС'!$B:$B,2)+'[7]2. Иные услуги'!$D$11+('[7]3. Услуги по передаче'!$F$11*1000)+('[7]4. СН (Установленные)'!$E$12*1000)+'[7]5. Плата за УРП'!$D$6</f>
        <v>3712.4320002339909</v>
      </c>
      <c r="E68" s="25">
        <f>SUMIFS('[7]1. Отчет АТС'!$F:$F,'[7]1. Отчет АТС'!$A:$A,$A68,'[7]1. Отчет АТС'!$B:$B,3)+'[7]2. Иные услуги'!$D$11+('[7]3. Услуги по передаче'!$F$11*1000)+('[7]4. СН (Установленные)'!$E$12*1000)+'[7]5. Плата за УРП'!$D$6</f>
        <v>3583.7720002339911</v>
      </c>
      <c r="F68" s="25">
        <f>SUMIFS('[7]1. Отчет АТС'!$F:$F,'[7]1. Отчет АТС'!$A:$A,$A68,'[7]1. Отчет АТС'!$B:$B,4)+'[7]2. Иные услуги'!$D$11+('[7]3. Услуги по передаче'!$F$11*1000)+('[7]4. СН (Установленные)'!$E$12*1000)+'[7]5. Плата за УРП'!$D$6</f>
        <v>3569.8220002339913</v>
      </c>
      <c r="G68" s="25">
        <f>SUMIFS('[7]1. Отчет АТС'!$F:$F,'[7]1. Отчет АТС'!$A:$A,$A68,'[7]1. Отчет АТС'!$B:$B,5)+'[7]2. Иные услуги'!$D$11+('[7]3. Услуги по передаче'!$F$11*1000)+('[7]4. СН (Установленные)'!$E$12*1000)+'[7]5. Плата за УРП'!$D$6</f>
        <v>3828.6820002339909</v>
      </c>
      <c r="H68" s="25">
        <f>SUMIFS('[7]1. Отчет АТС'!$F:$F,'[7]1. Отчет АТС'!$A:$A,$A68,'[7]1. Отчет АТС'!$B:$B,6)+'[7]2. Иные услуги'!$D$11+('[7]3. Услуги по передаче'!$F$11*1000)+('[7]4. СН (Установленные)'!$E$12*1000)+'[7]5. Плата за УРП'!$D$6</f>
        <v>3964.7120002339911</v>
      </c>
      <c r="I68" s="25">
        <f>SUMIFS('[7]1. Отчет АТС'!$F:$F,'[7]1. Отчет АТС'!$A:$A,$A68,'[7]1. Отчет АТС'!$B:$B,7)+'[7]2. Иные услуги'!$D$11+('[7]3. Услуги по передаче'!$F$11*1000)+('[7]4. СН (Установленные)'!$E$12*1000)+'[7]5. Плата за УРП'!$D$6</f>
        <v>4283.9520002339914</v>
      </c>
      <c r="J68" s="25">
        <f>SUMIFS('[7]1. Отчет АТС'!$F:$F,'[7]1. Отчет АТС'!$A:$A,$A68,'[7]1. Отчет АТС'!$B:$B,8)+'[7]2. Иные услуги'!$D$11+('[7]3. Услуги по передаче'!$F$11*1000)+('[7]4. СН (Установленные)'!$E$12*1000)+'[7]5. Плата за УРП'!$D$6</f>
        <v>4819.5320002339904</v>
      </c>
      <c r="K68" s="25">
        <f>SUMIFS('[7]1. Отчет АТС'!$F:$F,'[7]1. Отчет АТС'!$A:$A,$A68,'[7]1. Отчет АТС'!$B:$B,9)+'[7]2. Иные услуги'!$D$11+('[7]3. Услуги по передаче'!$F$11*1000)+('[7]4. СН (Установленные)'!$E$12*1000)+'[7]5. Плата за УРП'!$D$6</f>
        <v>4864.142000233991</v>
      </c>
      <c r="L68" s="25">
        <f>SUMIFS('[7]1. Отчет АТС'!$F:$F,'[7]1. Отчет АТС'!$A:$A,$A68,'[7]1. Отчет АТС'!$B:$B,10)+'[7]2. Иные услуги'!$D$11+('[7]3. Услуги по передаче'!$F$11*1000)+('[7]4. СН (Установленные)'!$E$12*1000)+'[7]5. Плата за УРП'!$D$6</f>
        <v>4866.6520002339912</v>
      </c>
      <c r="M68" s="25">
        <f>SUMIFS('[7]1. Отчет АТС'!$F:$F,'[7]1. Отчет АТС'!$A:$A,$A68,'[7]1. Отчет АТС'!$B:$B,11)+'[7]2. Иные услуги'!$D$11+('[7]3. Услуги по передаче'!$F$11*1000)+('[7]4. СН (Установленные)'!$E$12*1000)+'[7]5. Плата за УРП'!$D$6</f>
        <v>4860.392000233991</v>
      </c>
      <c r="N68" s="25">
        <f>SUMIFS('[7]1. Отчет АТС'!$F:$F,'[7]1. Отчет АТС'!$A:$A,$A68,'[7]1. Отчет АТС'!$B:$B,12)+'[7]2. Иные услуги'!$D$11+('[7]3. Услуги по передаче'!$F$11*1000)+('[7]4. СН (Установленные)'!$E$12*1000)+'[7]5. Плата за УРП'!$D$6</f>
        <v>4859.1820002339909</v>
      </c>
      <c r="O68" s="25">
        <f>SUMIFS('[7]1. Отчет АТС'!$F:$F,'[7]1. Отчет АТС'!$A:$A,$A68,'[7]1. Отчет АТС'!$B:$B,13)+'[7]2. Иные услуги'!$D$11+('[7]3. Услуги по передаче'!$F$11*1000)+('[7]4. СН (Установленные)'!$E$12*1000)+'[7]5. Плата за УРП'!$D$6</f>
        <v>4905.6220002339905</v>
      </c>
      <c r="P68" s="25">
        <f>SUMIFS('[7]1. Отчет АТС'!$F:$F,'[7]1. Отчет АТС'!$A:$A,$A68,'[7]1. Отчет АТС'!$B:$B,14)+'[7]2. Иные услуги'!$D$11+('[7]3. Услуги по передаче'!$F$11*1000)+('[7]4. СН (Установленные)'!$E$12*1000)+'[7]5. Плата за УРП'!$D$6</f>
        <v>4924.7520002339916</v>
      </c>
      <c r="Q68" s="25">
        <f>SUMIFS('[7]1. Отчет АТС'!$F:$F,'[7]1. Отчет АТС'!$A:$A,$A68,'[7]1. Отчет АТС'!$B:$B,15)+'[7]2. Иные услуги'!$D$11+('[7]3. Услуги по передаче'!$F$11*1000)+('[7]4. СН (Установленные)'!$E$12*1000)+'[7]5. Плата за УРП'!$D$6</f>
        <v>4958.8120002339911</v>
      </c>
      <c r="R68" s="25">
        <f>SUMIFS('[7]1. Отчет АТС'!$F:$F,'[7]1. Отчет АТС'!$A:$A,$A68,'[7]1. Отчет АТС'!$B:$B,16)+'[7]2. Иные услуги'!$D$11+('[7]3. Услуги по передаче'!$F$11*1000)+('[7]4. СН (Установленные)'!$E$12*1000)+'[7]5. Плата за УРП'!$D$6</f>
        <v>4960.3420002339908</v>
      </c>
      <c r="S68" s="25">
        <f>SUMIFS('[7]1. Отчет АТС'!$F:$F,'[7]1. Отчет АТС'!$A:$A,$A68,'[7]1. Отчет АТС'!$B:$B,17)+'[7]2. Иные услуги'!$D$11+('[7]3. Услуги по передаче'!$F$11*1000)+('[7]4. СН (Установленные)'!$E$12*1000)+'[7]5. Плата за УРП'!$D$6</f>
        <v>4921.9420002339912</v>
      </c>
      <c r="T68" s="25">
        <f>SUMIFS('[7]1. Отчет АТС'!$F:$F,'[7]1. Отчет АТС'!$A:$A,$A68,'[7]1. Отчет АТС'!$B:$B,18)+'[7]2. Иные услуги'!$D$11+('[7]3. Услуги по передаче'!$F$11*1000)+('[7]4. СН (Установленные)'!$E$12*1000)+'[7]5. Плата за УРП'!$D$6</f>
        <v>4837.3720002339905</v>
      </c>
      <c r="U68" s="25">
        <f>SUMIFS('[7]1. Отчет АТС'!$F:$F,'[7]1. Отчет АТС'!$A:$A,$A68,'[7]1. Отчет АТС'!$B:$B,19)+'[7]2. Иные услуги'!$D$11+('[7]3. Услуги по передаче'!$F$11*1000)+('[7]4. СН (Установленные)'!$E$12*1000)+'[7]5. Плата за УРП'!$D$6</f>
        <v>4814.0020002339916</v>
      </c>
      <c r="V68" s="25">
        <f>SUMIFS('[7]1. Отчет АТС'!$F:$F,'[7]1. Отчет АТС'!$A:$A,$A68,'[7]1. Отчет АТС'!$B:$B,20)+'[7]2. Иные услуги'!$D$11+('[7]3. Услуги по передаче'!$F$11*1000)+('[7]4. СН (Установленные)'!$E$12*1000)+'[7]5. Плата за УРП'!$D$6</f>
        <v>4823.5820002339915</v>
      </c>
      <c r="W68" s="25">
        <f>SUMIFS('[7]1. Отчет АТС'!$F:$F,'[7]1. Отчет АТС'!$A:$A,$A68,'[7]1. Отчет АТС'!$B:$B,21)+'[7]2. Иные услуги'!$D$11+('[7]3. Услуги по передаче'!$F$11*1000)+('[7]4. СН (Установленные)'!$E$12*1000)+'[7]5. Плата за УРП'!$D$6</f>
        <v>4825.7420002339913</v>
      </c>
      <c r="X68" s="25">
        <f>SUMIFS('[7]1. Отчет АТС'!$F:$F,'[7]1. Отчет АТС'!$A:$A,$A68,'[7]1. Отчет АТС'!$B:$B,22)+'[7]2. Иные услуги'!$D$11+('[7]3. Услуги по передаче'!$F$11*1000)+('[7]4. СН (Установленные)'!$E$12*1000)+'[7]5. Плата за УРП'!$D$6</f>
        <v>4779.1220002339905</v>
      </c>
      <c r="Y68" s="25">
        <f>SUMIFS('[7]1. Отчет АТС'!$F:$F,'[7]1. Отчет АТС'!$A:$A,$A68,'[7]1. Отчет АТС'!$B:$B,23)+'[7]2. Иные услуги'!$D$11+('[7]3. Услуги по передаче'!$F$11*1000)+('[7]4. СН (Установленные)'!$E$12*1000)+'[7]5. Плата за УРП'!$D$6</f>
        <v>4242.0020002339916</v>
      </c>
    </row>
    <row r="69" spans="1:25">
      <c r="A69" s="24">
        <v>45529</v>
      </c>
      <c r="B69" s="25">
        <f>SUMIFS('[7]1. Отчет АТС'!$F:$F,'[7]1. Отчет АТС'!$A:$A,$A69,'[7]1. Отчет АТС'!$B:$B,0)+'[7]2. Иные услуги'!$D$11+('[7]3. Услуги по передаче'!$F$11*1000)+('[7]4. СН (Установленные)'!$E$12*1000)+'[7]5. Плата за УРП'!$D$6</f>
        <v>3945.642000233991</v>
      </c>
      <c r="C69" s="25">
        <f>SUMIFS('[7]1. Отчет АТС'!$F:$F,'[7]1. Отчет АТС'!$A:$A,$A69,'[7]1. Отчет АТС'!$B:$B,1)+'[7]2. Иные услуги'!$D$11+('[7]3. Услуги по передаче'!$F$11*1000)+('[7]4. СН (Установленные)'!$E$12*1000)+'[7]5. Плата за УРП'!$D$6</f>
        <v>3755.1620002339914</v>
      </c>
      <c r="D69" s="25">
        <f>SUMIFS('[7]1. Отчет АТС'!$F:$F,'[7]1. Отчет АТС'!$A:$A,$A69,'[7]1. Отчет АТС'!$B:$B,2)+'[7]2. Иные услуги'!$D$11+('[7]3. Услуги по передаче'!$F$11*1000)+('[7]4. СН (Установленные)'!$E$12*1000)+'[7]5. Плата за УРП'!$D$6</f>
        <v>3573.4520002339909</v>
      </c>
      <c r="E69" s="25">
        <f>SUMIFS('[7]1. Отчет АТС'!$F:$F,'[7]1. Отчет АТС'!$A:$A,$A69,'[7]1. Отчет АТС'!$B:$B,3)+'[7]2. Иные услуги'!$D$11+('[7]3. Услуги по передаче'!$F$11*1000)+('[7]4. СН (Установленные)'!$E$12*1000)+'[7]5. Плата за УРП'!$D$6</f>
        <v>2725.6820002339909</v>
      </c>
      <c r="F69" s="25">
        <f>SUMIFS('[7]1. Отчет АТС'!$F:$F,'[7]1. Отчет АТС'!$A:$A,$A69,'[7]1. Отчет АТС'!$B:$B,4)+'[7]2. Иные услуги'!$D$11+('[7]3. Услуги по передаче'!$F$11*1000)+('[7]4. СН (Установленные)'!$E$12*1000)+'[7]5. Плата за УРП'!$D$6</f>
        <v>2725.5120002339913</v>
      </c>
      <c r="G69" s="25">
        <f>SUMIFS('[7]1. Отчет АТС'!$F:$F,'[7]1. Отчет АТС'!$A:$A,$A69,'[7]1. Отчет АТС'!$B:$B,5)+'[7]2. Иные услуги'!$D$11+('[7]3. Услуги по передаче'!$F$11*1000)+('[7]4. СН (Установленные)'!$E$12*1000)+'[7]5. Плата за УРП'!$D$6</f>
        <v>3702.2420002339909</v>
      </c>
      <c r="H69" s="25">
        <f>SUMIFS('[7]1. Отчет АТС'!$F:$F,'[7]1. Отчет АТС'!$A:$A,$A69,'[7]1. Отчет АТС'!$B:$B,6)+'[7]2. Иные услуги'!$D$11+('[7]3. Услуги по передаче'!$F$11*1000)+('[7]4. СН (Установленные)'!$E$12*1000)+'[7]5. Плата за УРП'!$D$6</f>
        <v>3893.4420002339912</v>
      </c>
      <c r="I69" s="25">
        <f>SUMIFS('[7]1. Отчет АТС'!$F:$F,'[7]1. Отчет АТС'!$A:$A,$A69,'[7]1. Отчет АТС'!$B:$B,7)+'[7]2. Иные услуги'!$D$11+('[7]3. Услуги по передаче'!$F$11*1000)+('[7]4. СН (Установленные)'!$E$12*1000)+'[7]5. Плата за УРП'!$D$6</f>
        <v>4149.5020002339916</v>
      </c>
      <c r="J69" s="25">
        <f>SUMIFS('[7]1. Отчет АТС'!$F:$F,'[7]1. Отчет АТС'!$A:$A,$A69,'[7]1. Отчет АТС'!$B:$B,8)+'[7]2. Иные услуги'!$D$11+('[7]3. Услуги по передаче'!$F$11*1000)+('[7]4. СН (Установленные)'!$E$12*1000)+'[7]5. Плата за УРП'!$D$6</f>
        <v>4778.0920002339908</v>
      </c>
      <c r="K69" s="25">
        <f>SUMIFS('[7]1. Отчет АТС'!$F:$F,'[7]1. Отчет АТС'!$A:$A,$A69,'[7]1. Отчет АТС'!$B:$B,9)+'[7]2. Иные услуги'!$D$11+('[7]3. Услуги по передаче'!$F$11*1000)+('[7]4. СН (Установленные)'!$E$12*1000)+'[7]5. Плата за УРП'!$D$6</f>
        <v>4811.5420002339906</v>
      </c>
      <c r="L69" s="25">
        <f>SUMIFS('[7]1. Отчет АТС'!$F:$F,'[7]1. Отчет АТС'!$A:$A,$A69,'[7]1. Отчет АТС'!$B:$B,10)+'[7]2. Иные услуги'!$D$11+('[7]3. Услуги по передаче'!$F$11*1000)+('[7]4. СН (Установленные)'!$E$12*1000)+'[7]5. Плата за УРП'!$D$6</f>
        <v>4818.9820002339911</v>
      </c>
      <c r="M69" s="25">
        <f>SUMIFS('[7]1. Отчет АТС'!$F:$F,'[7]1. Отчет АТС'!$A:$A,$A69,'[7]1. Отчет АТС'!$B:$B,11)+'[7]2. Иные услуги'!$D$11+('[7]3. Услуги по передаче'!$F$11*1000)+('[7]4. СН (Установленные)'!$E$12*1000)+'[7]5. Плата за УРП'!$D$6</f>
        <v>4824.2520002339916</v>
      </c>
      <c r="N69" s="25">
        <f>SUMIFS('[7]1. Отчет АТС'!$F:$F,'[7]1. Отчет АТС'!$A:$A,$A69,'[7]1. Отчет АТС'!$B:$B,12)+'[7]2. Иные услуги'!$D$11+('[7]3. Услуги по передаче'!$F$11*1000)+('[7]4. СН (Установленные)'!$E$12*1000)+'[7]5. Плата за УРП'!$D$6</f>
        <v>4824.7720002339911</v>
      </c>
      <c r="O69" s="25">
        <f>SUMIFS('[7]1. Отчет АТС'!$F:$F,'[7]1. Отчет АТС'!$A:$A,$A69,'[7]1. Отчет АТС'!$B:$B,13)+'[7]2. Иные услуги'!$D$11+('[7]3. Услуги по передаче'!$F$11*1000)+('[7]4. СН (Установленные)'!$E$12*1000)+'[7]5. Плата за УРП'!$D$6</f>
        <v>4821.6820002339909</v>
      </c>
      <c r="P69" s="25">
        <f>SUMIFS('[7]1. Отчет АТС'!$F:$F,'[7]1. Отчет АТС'!$A:$A,$A69,'[7]1. Отчет АТС'!$B:$B,14)+'[7]2. Иные услуги'!$D$11+('[7]3. Услуги по передаче'!$F$11*1000)+('[7]4. СН (Установленные)'!$E$12*1000)+'[7]5. Плата за УРП'!$D$6</f>
        <v>4831.9720002339909</v>
      </c>
      <c r="Q69" s="25">
        <f>SUMIFS('[7]1. Отчет АТС'!$F:$F,'[7]1. Отчет АТС'!$A:$A,$A69,'[7]1. Отчет АТС'!$B:$B,15)+'[7]2. Иные услуги'!$D$11+('[7]3. Услуги по передаче'!$F$11*1000)+('[7]4. СН (Установленные)'!$E$12*1000)+'[7]5. Плата за УРП'!$D$6</f>
        <v>4823.0820002339915</v>
      </c>
      <c r="R69" s="25">
        <f>SUMIFS('[7]1. Отчет АТС'!$F:$F,'[7]1. Отчет АТС'!$A:$A,$A69,'[7]1. Отчет АТС'!$B:$B,16)+'[7]2. Иные услуги'!$D$11+('[7]3. Услуги по передаче'!$F$11*1000)+('[7]4. СН (Установленные)'!$E$12*1000)+'[7]5. Плата за УРП'!$D$6</f>
        <v>4823.7220002339909</v>
      </c>
      <c r="S69" s="25">
        <f>SUMIFS('[7]1. Отчет АТС'!$F:$F,'[7]1. Отчет АТС'!$A:$A,$A69,'[7]1. Отчет АТС'!$B:$B,17)+'[7]2. Иные услуги'!$D$11+('[7]3. Услуги по передаче'!$F$11*1000)+('[7]4. СН (Установленные)'!$E$12*1000)+'[7]5. Плата за УРП'!$D$6</f>
        <v>4809.1220002339905</v>
      </c>
      <c r="T69" s="25">
        <f>SUMIFS('[7]1. Отчет АТС'!$F:$F,'[7]1. Отчет АТС'!$A:$A,$A69,'[7]1. Отчет АТС'!$B:$B,18)+'[7]2. Иные услуги'!$D$11+('[7]3. Услуги по передаче'!$F$11*1000)+('[7]4. СН (Установленные)'!$E$12*1000)+'[7]5. Плата за УРП'!$D$6</f>
        <v>4799.5220002339911</v>
      </c>
      <c r="U69" s="25">
        <f>SUMIFS('[7]1. Отчет АТС'!$F:$F,'[7]1. Отчет АТС'!$A:$A,$A69,'[7]1. Отчет АТС'!$B:$B,19)+'[7]2. Иные услуги'!$D$11+('[7]3. Услуги по передаче'!$F$11*1000)+('[7]4. СН (Установленные)'!$E$12*1000)+'[7]5. Плата за УРП'!$D$6</f>
        <v>4781.4620002339907</v>
      </c>
      <c r="V69" s="25">
        <f>SUMIFS('[7]1. Отчет АТС'!$F:$F,'[7]1. Отчет АТС'!$A:$A,$A69,'[7]1. Отчет АТС'!$B:$B,20)+'[7]2. Иные услуги'!$D$11+('[7]3. Услуги по передаче'!$F$11*1000)+('[7]4. СН (Установленные)'!$E$12*1000)+'[7]5. Плата за УРП'!$D$6</f>
        <v>4791.1720002339907</v>
      </c>
      <c r="W69" s="25">
        <f>SUMIFS('[7]1. Отчет АТС'!$F:$F,'[7]1. Отчет АТС'!$A:$A,$A69,'[7]1. Отчет АТС'!$B:$B,21)+'[7]2. Иные услуги'!$D$11+('[7]3. Услуги по передаче'!$F$11*1000)+('[7]4. СН (Установленные)'!$E$12*1000)+'[7]5. Плата за УРП'!$D$6</f>
        <v>4798.0620002339911</v>
      </c>
      <c r="X69" s="25">
        <f>SUMIFS('[7]1. Отчет АТС'!$F:$F,'[7]1. Отчет АТС'!$A:$A,$A69,'[7]1. Отчет АТС'!$B:$B,22)+'[7]2. Иные услуги'!$D$11+('[7]3. Услуги по передаче'!$F$11*1000)+('[7]4. СН (Установленные)'!$E$12*1000)+'[7]5. Плата за УРП'!$D$6</f>
        <v>4625.102000233991</v>
      </c>
      <c r="Y69" s="25">
        <f>SUMIFS('[7]1. Отчет АТС'!$F:$F,'[7]1. Отчет АТС'!$A:$A,$A69,'[7]1. Отчет АТС'!$B:$B,23)+'[7]2. Иные услуги'!$D$11+('[7]3. Услуги по передаче'!$F$11*1000)+('[7]4. СН (Установленные)'!$E$12*1000)+'[7]5. Плата за УРП'!$D$6</f>
        <v>4176.3120002339911</v>
      </c>
    </row>
    <row r="70" spans="1:25">
      <c r="A70" s="24">
        <v>45530</v>
      </c>
      <c r="B70" s="25">
        <f>SUMIFS('[7]1. Отчет АТС'!$F:$F,'[7]1. Отчет АТС'!$A:$A,$A70,'[7]1. Отчет АТС'!$B:$B,0)+'[7]2. Иные услуги'!$D$11+('[7]3. Услуги по передаче'!$F$11*1000)+('[7]4. СН (Установленные)'!$E$12*1000)+'[7]5. Плата за УРП'!$D$6</f>
        <v>3982.8620002339912</v>
      </c>
      <c r="C70" s="25">
        <f>SUMIFS('[7]1. Отчет АТС'!$F:$F,'[7]1. Отчет АТС'!$A:$A,$A70,'[7]1. Отчет АТС'!$B:$B,1)+'[7]2. Иные услуги'!$D$11+('[7]3. Услуги по передаче'!$F$11*1000)+('[7]4. СН (Установленные)'!$E$12*1000)+'[7]5. Плата за УРП'!$D$6</f>
        <v>3752.7720002339911</v>
      </c>
      <c r="D70" s="25">
        <f>SUMIFS('[7]1. Отчет АТС'!$F:$F,'[7]1. Отчет АТС'!$A:$A,$A70,'[7]1. Отчет АТС'!$B:$B,2)+'[7]2. Иные услуги'!$D$11+('[7]3. Услуги по передаче'!$F$11*1000)+('[7]4. СН (Установленные)'!$E$12*1000)+'[7]5. Плата за УРП'!$D$6</f>
        <v>3625.1320002339912</v>
      </c>
      <c r="E70" s="25">
        <f>SUMIFS('[7]1. Отчет АТС'!$F:$F,'[7]1. Отчет АТС'!$A:$A,$A70,'[7]1. Отчет АТС'!$B:$B,3)+'[7]2. Иные услуги'!$D$11+('[7]3. Услуги по передаче'!$F$11*1000)+('[7]4. СН (Установленные)'!$E$12*1000)+'[7]5. Плата за УРП'!$D$6</f>
        <v>3550.372000233991</v>
      </c>
      <c r="F70" s="25">
        <f>SUMIFS('[7]1. Отчет АТС'!$F:$F,'[7]1. Отчет АТС'!$A:$A,$A70,'[7]1. Отчет АТС'!$B:$B,4)+'[7]2. Иные услуги'!$D$11+('[7]3. Услуги по передаче'!$F$11*1000)+('[7]4. СН (Установленные)'!$E$12*1000)+'[7]5. Плата за УРП'!$D$6</f>
        <v>3348.7120002339911</v>
      </c>
      <c r="G70" s="25">
        <f>SUMIFS('[7]1. Отчет АТС'!$F:$F,'[7]1. Отчет АТС'!$A:$A,$A70,'[7]1. Отчет АТС'!$B:$B,5)+'[7]2. Иные услуги'!$D$11+('[7]3. Услуги по передаче'!$F$11*1000)+('[7]4. СН (Установленные)'!$E$12*1000)+'[7]5. Плата за УРП'!$D$6</f>
        <v>3786.3220002339913</v>
      </c>
      <c r="H70" s="25">
        <f>SUMIFS('[7]1. Отчет АТС'!$F:$F,'[7]1. Отчет АТС'!$A:$A,$A70,'[7]1. Отчет АТС'!$B:$B,6)+'[7]2. Иные услуги'!$D$11+('[7]3. Услуги по передаче'!$F$11*1000)+('[7]4. СН (Установленные)'!$E$12*1000)+'[7]5. Плата за УРП'!$D$6</f>
        <v>3978.4620002339911</v>
      </c>
      <c r="I70" s="25">
        <f>SUMIFS('[7]1. Отчет АТС'!$F:$F,'[7]1. Отчет АТС'!$A:$A,$A70,'[7]1. Отчет АТС'!$B:$B,7)+'[7]2. Иные услуги'!$D$11+('[7]3. Услуги по передаче'!$F$11*1000)+('[7]4. СН (Установленные)'!$E$12*1000)+'[7]5. Плата за УРП'!$D$6</f>
        <v>4241.1120002339912</v>
      </c>
      <c r="J70" s="25">
        <f>SUMIFS('[7]1. Отчет АТС'!$F:$F,'[7]1. Отчет АТС'!$A:$A,$A70,'[7]1. Отчет АТС'!$B:$B,8)+'[7]2. Иные услуги'!$D$11+('[7]3. Услуги по передаче'!$F$11*1000)+('[7]4. СН (Установленные)'!$E$12*1000)+'[7]5. Плата за УРП'!$D$6</f>
        <v>4778.7020002339905</v>
      </c>
      <c r="K70" s="25">
        <f>SUMIFS('[7]1. Отчет АТС'!$F:$F,'[7]1. Отчет АТС'!$A:$A,$A70,'[7]1. Отчет АТС'!$B:$B,9)+'[7]2. Иные услуги'!$D$11+('[7]3. Услуги по передаче'!$F$11*1000)+('[7]4. СН (Установленные)'!$E$12*1000)+'[7]5. Плата за УРП'!$D$6</f>
        <v>4819.7420002339913</v>
      </c>
      <c r="L70" s="25">
        <f>SUMIFS('[7]1. Отчет АТС'!$F:$F,'[7]1. Отчет АТС'!$A:$A,$A70,'[7]1. Отчет АТС'!$B:$B,10)+'[7]2. Иные услуги'!$D$11+('[7]3. Услуги по передаче'!$F$11*1000)+('[7]4. СН (Установленные)'!$E$12*1000)+'[7]5. Плата за УРП'!$D$6</f>
        <v>4824.6920002339912</v>
      </c>
      <c r="M70" s="25">
        <f>SUMIFS('[7]1. Отчет АТС'!$F:$F,'[7]1. Отчет АТС'!$A:$A,$A70,'[7]1. Отчет АТС'!$B:$B,11)+'[7]2. Иные услуги'!$D$11+('[7]3. Услуги по передаче'!$F$11*1000)+('[7]4. СН (Установленные)'!$E$12*1000)+'[7]5. Плата за УРП'!$D$6</f>
        <v>4815.9620002339907</v>
      </c>
      <c r="N70" s="25">
        <f>SUMIFS('[7]1. Отчет АТС'!$F:$F,'[7]1. Отчет АТС'!$A:$A,$A70,'[7]1. Отчет АТС'!$B:$B,12)+'[7]2. Иные услуги'!$D$11+('[7]3. Услуги по передаче'!$F$11*1000)+('[7]4. СН (Установленные)'!$E$12*1000)+'[7]5. Плата за УРП'!$D$6</f>
        <v>4812.352000233991</v>
      </c>
      <c r="O70" s="25">
        <f>SUMIFS('[7]1. Отчет АТС'!$F:$F,'[7]1. Отчет АТС'!$A:$A,$A70,'[7]1. Отчет АТС'!$B:$B,13)+'[7]2. Иные услуги'!$D$11+('[7]3. Услуги по передаче'!$F$11*1000)+('[7]4. СН (Установленные)'!$E$12*1000)+'[7]5. Плата за УРП'!$D$6</f>
        <v>4804.7320002339911</v>
      </c>
      <c r="P70" s="25">
        <f>SUMIFS('[7]1. Отчет АТС'!$F:$F,'[7]1. Отчет АТС'!$A:$A,$A70,'[7]1. Отчет АТС'!$B:$B,14)+'[7]2. Иные услуги'!$D$11+('[7]3. Услуги по передаче'!$F$11*1000)+('[7]4. СН (Установленные)'!$E$12*1000)+'[7]5. Плата за УРП'!$D$6</f>
        <v>4820.8720002339905</v>
      </c>
      <c r="Q70" s="25">
        <f>SUMIFS('[7]1. Отчет АТС'!$F:$F,'[7]1. Отчет АТС'!$A:$A,$A70,'[7]1. Отчет АТС'!$B:$B,15)+'[7]2. Иные услуги'!$D$11+('[7]3. Услуги по передаче'!$F$11*1000)+('[7]4. СН (Установленные)'!$E$12*1000)+'[7]5. Плата за УРП'!$D$6</f>
        <v>4812.1320002339908</v>
      </c>
      <c r="R70" s="25">
        <f>SUMIFS('[7]1. Отчет АТС'!$F:$F,'[7]1. Отчет АТС'!$A:$A,$A70,'[7]1. Отчет АТС'!$B:$B,16)+'[7]2. Иные услуги'!$D$11+('[7]3. Услуги по передаче'!$F$11*1000)+('[7]4. СН (Установленные)'!$E$12*1000)+'[7]5. Плата за УРП'!$D$6</f>
        <v>4812.8120002339911</v>
      </c>
      <c r="S70" s="25">
        <f>SUMIFS('[7]1. Отчет АТС'!$F:$F,'[7]1. Отчет АТС'!$A:$A,$A70,'[7]1. Отчет АТС'!$B:$B,17)+'[7]2. Иные услуги'!$D$11+('[7]3. Услуги по передаче'!$F$11*1000)+('[7]4. СН (Установленные)'!$E$12*1000)+'[7]5. Плата за УРП'!$D$6</f>
        <v>4817.1720002339907</v>
      </c>
      <c r="T70" s="25">
        <f>SUMIFS('[7]1. Отчет АТС'!$F:$F,'[7]1. Отчет АТС'!$A:$A,$A70,'[7]1. Отчет АТС'!$B:$B,18)+'[7]2. Иные услуги'!$D$11+('[7]3. Услуги по передаче'!$F$11*1000)+('[7]4. СН (Установленные)'!$E$12*1000)+'[7]5. Плата за УРП'!$D$6</f>
        <v>4815.6120002339903</v>
      </c>
      <c r="U70" s="25">
        <f>SUMIFS('[7]1. Отчет АТС'!$F:$F,'[7]1. Отчет АТС'!$A:$A,$A70,'[7]1. Отчет АТС'!$B:$B,19)+'[7]2. Иные услуги'!$D$11+('[7]3. Услуги по передаче'!$F$11*1000)+('[7]4. СН (Установленные)'!$E$12*1000)+'[7]5. Плата за УРП'!$D$6</f>
        <v>4804.3220002339913</v>
      </c>
      <c r="V70" s="25">
        <f>SUMIFS('[7]1. Отчет АТС'!$F:$F,'[7]1. Отчет АТС'!$A:$A,$A70,'[7]1. Отчет АТС'!$B:$B,20)+'[7]2. Иные услуги'!$D$11+('[7]3. Услуги по передаче'!$F$11*1000)+('[7]4. СН (Установленные)'!$E$12*1000)+'[7]5. Плата за УРП'!$D$6</f>
        <v>4807.6520002339912</v>
      </c>
      <c r="W70" s="25">
        <f>SUMIFS('[7]1. Отчет АТС'!$F:$F,'[7]1. Отчет АТС'!$A:$A,$A70,'[7]1. Отчет АТС'!$B:$B,21)+'[7]2. Иные услуги'!$D$11+('[7]3. Услуги по передаче'!$F$11*1000)+('[7]4. СН (Установленные)'!$E$12*1000)+'[7]5. Плата за УРП'!$D$6</f>
        <v>4805.602000233991</v>
      </c>
      <c r="X70" s="25">
        <f>SUMIFS('[7]1. Отчет АТС'!$F:$F,'[7]1. Отчет АТС'!$A:$A,$A70,'[7]1. Отчет АТС'!$B:$B,22)+'[7]2. Иные услуги'!$D$11+('[7]3. Услуги по передаче'!$F$11*1000)+('[7]4. СН (Установленные)'!$E$12*1000)+'[7]5. Плата за УРП'!$D$6</f>
        <v>4766.5820002339915</v>
      </c>
      <c r="Y70" s="25">
        <f>SUMIFS('[7]1. Отчет АТС'!$F:$F,'[7]1. Отчет АТС'!$A:$A,$A70,'[7]1. Отчет АТС'!$B:$B,23)+'[7]2. Иные услуги'!$D$11+('[7]3. Услуги по передаче'!$F$11*1000)+('[7]4. СН (Установленные)'!$E$12*1000)+'[7]5. Плата за УРП'!$D$6</f>
        <v>4257.6120002339912</v>
      </c>
    </row>
    <row r="71" spans="1:25">
      <c r="A71" s="24">
        <v>45531</v>
      </c>
      <c r="B71" s="25">
        <f>SUMIFS('[7]1. Отчет АТС'!$F:$F,'[7]1. Отчет АТС'!$A:$A,$A71,'[7]1. Отчет АТС'!$B:$B,0)+'[7]2. Иные услуги'!$D$11+('[7]3. Услуги по передаче'!$F$11*1000)+('[7]4. СН (Установленные)'!$E$12*1000)+'[7]5. Плата за УРП'!$D$6</f>
        <v>4010.2820002339913</v>
      </c>
      <c r="C71" s="25">
        <f>SUMIFS('[7]1. Отчет АТС'!$F:$F,'[7]1. Отчет АТС'!$A:$A,$A71,'[7]1. Отчет АТС'!$B:$B,1)+'[7]2. Иные услуги'!$D$11+('[7]3. Услуги по передаче'!$F$11*1000)+('[7]4. СН (Установленные)'!$E$12*1000)+'[7]5. Плата за УРП'!$D$6</f>
        <v>3748.8320002339915</v>
      </c>
      <c r="D71" s="25">
        <f>SUMIFS('[7]1. Отчет АТС'!$F:$F,'[7]1. Отчет АТС'!$A:$A,$A71,'[7]1. Отчет АТС'!$B:$B,2)+'[7]2. Иные услуги'!$D$11+('[7]3. Услуги по передаче'!$F$11*1000)+('[7]4. СН (Установленные)'!$E$12*1000)+'[7]5. Плата за УРП'!$D$6</f>
        <v>3627.2220002339909</v>
      </c>
      <c r="E71" s="25">
        <f>SUMIFS('[7]1. Отчет АТС'!$F:$F,'[7]1. Отчет АТС'!$A:$A,$A71,'[7]1. Отчет АТС'!$B:$B,3)+'[7]2. Иные услуги'!$D$11+('[7]3. Услуги по передаче'!$F$11*1000)+('[7]4. СН (Установленные)'!$E$12*1000)+'[7]5. Плата за УРП'!$D$6</f>
        <v>3553.1320002339912</v>
      </c>
      <c r="F71" s="25">
        <f>SUMIFS('[7]1. Отчет АТС'!$F:$F,'[7]1. Отчет АТС'!$A:$A,$A71,'[7]1. Отчет АТС'!$B:$B,4)+'[7]2. Иные услуги'!$D$11+('[7]3. Услуги по передаче'!$F$11*1000)+('[7]4. СН (Установленные)'!$E$12*1000)+'[7]5. Плата за УРП'!$D$6</f>
        <v>3545.872000233991</v>
      </c>
      <c r="G71" s="25">
        <f>SUMIFS('[7]1. Отчет АТС'!$F:$F,'[7]1. Отчет АТС'!$A:$A,$A71,'[7]1. Отчет АТС'!$B:$B,5)+'[7]2. Иные услуги'!$D$11+('[7]3. Услуги по передаче'!$F$11*1000)+('[7]4. СН (Установленные)'!$E$12*1000)+'[7]5. Плата за УРП'!$D$6</f>
        <v>3808.0920002339913</v>
      </c>
      <c r="H71" s="25">
        <f>SUMIFS('[7]1. Отчет АТС'!$F:$F,'[7]1. Отчет АТС'!$A:$A,$A71,'[7]1. Отчет АТС'!$B:$B,6)+'[7]2. Иные услуги'!$D$11+('[7]3. Услуги по передаче'!$F$11*1000)+('[7]4. СН (Установленные)'!$E$12*1000)+'[7]5. Плата за УРП'!$D$6</f>
        <v>3995.8820002339912</v>
      </c>
      <c r="I71" s="25">
        <f>SUMIFS('[7]1. Отчет АТС'!$F:$F,'[7]1. Отчет АТС'!$A:$A,$A71,'[7]1. Отчет АТС'!$B:$B,7)+'[7]2. Иные услуги'!$D$11+('[7]3. Услуги по передаче'!$F$11*1000)+('[7]4. СН (Установленные)'!$E$12*1000)+'[7]5. Плата за УРП'!$D$6</f>
        <v>4281.7620002339909</v>
      </c>
      <c r="J71" s="25">
        <f>SUMIFS('[7]1. Отчет АТС'!$F:$F,'[7]1. Отчет АТС'!$A:$A,$A71,'[7]1. Отчет АТС'!$B:$B,8)+'[7]2. Иные услуги'!$D$11+('[7]3. Услуги по передаче'!$F$11*1000)+('[7]4. СН (Установленные)'!$E$12*1000)+'[7]5. Плата за УРП'!$D$6</f>
        <v>4808.9920002339913</v>
      </c>
      <c r="K71" s="25">
        <f>SUMIFS('[7]1. Отчет АТС'!$F:$F,'[7]1. Отчет АТС'!$A:$A,$A71,'[7]1. Отчет АТС'!$B:$B,9)+'[7]2. Иные услуги'!$D$11+('[7]3. Услуги по передаче'!$F$11*1000)+('[7]4. СН (Установленные)'!$E$12*1000)+'[7]5. Плата за УРП'!$D$6</f>
        <v>4859.5920002339908</v>
      </c>
      <c r="L71" s="25">
        <f>SUMIFS('[7]1. Отчет АТС'!$F:$F,'[7]1. Отчет АТС'!$A:$A,$A71,'[7]1. Отчет АТС'!$B:$B,10)+'[7]2. Иные услуги'!$D$11+('[7]3. Услуги по передаче'!$F$11*1000)+('[7]4. СН (Установленные)'!$E$12*1000)+'[7]5. Плата за УРП'!$D$6</f>
        <v>4855.9120002339914</v>
      </c>
      <c r="M71" s="25">
        <f>SUMIFS('[7]1. Отчет АТС'!$F:$F,'[7]1. Отчет АТС'!$A:$A,$A71,'[7]1. Отчет АТС'!$B:$B,11)+'[7]2. Иные услуги'!$D$11+('[7]3. Услуги по передаче'!$F$11*1000)+('[7]4. СН (Установленные)'!$E$12*1000)+'[7]5. Плата за УРП'!$D$6</f>
        <v>4850.2220002339909</v>
      </c>
      <c r="N71" s="25">
        <f>SUMIFS('[7]1. Отчет АТС'!$F:$F,'[7]1. Отчет АТС'!$A:$A,$A71,'[7]1. Отчет АТС'!$B:$B,12)+'[7]2. Иные услуги'!$D$11+('[7]3. Услуги по передаче'!$F$11*1000)+('[7]4. СН (Установленные)'!$E$12*1000)+'[7]5. Плата за УРП'!$D$6</f>
        <v>4845.4020002339912</v>
      </c>
      <c r="O71" s="25">
        <f>SUMIFS('[7]1. Отчет АТС'!$F:$F,'[7]1. Отчет АТС'!$A:$A,$A71,'[7]1. Отчет АТС'!$B:$B,13)+'[7]2. Иные услуги'!$D$11+('[7]3. Услуги по передаче'!$F$11*1000)+('[7]4. СН (Установленные)'!$E$12*1000)+'[7]5. Плата за УРП'!$D$6</f>
        <v>4845.5220002339911</v>
      </c>
      <c r="P71" s="25">
        <f>SUMIFS('[7]1. Отчет АТС'!$F:$F,'[7]1. Отчет АТС'!$A:$A,$A71,'[7]1. Отчет АТС'!$B:$B,14)+'[7]2. Иные услуги'!$D$11+('[7]3. Услуги по передаче'!$F$11*1000)+('[7]4. СН (Установленные)'!$E$12*1000)+'[7]5. Плата за УРП'!$D$6</f>
        <v>4901.6220002339905</v>
      </c>
      <c r="Q71" s="25">
        <f>SUMIFS('[7]1. Отчет АТС'!$F:$F,'[7]1. Отчет АТС'!$A:$A,$A71,'[7]1. Отчет АТС'!$B:$B,15)+'[7]2. Иные услуги'!$D$11+('[7]3. Услуги по передаче'!$F$11*1000)+('[7]4. СН (Установленные)'!$E$12*1000)+'[7]5. Плата за УРП'!$D$6</f>
        <v>4929.6120002339903</v>
      </c>
      <c r="R71" s="25">
        <f>SUMIFS('[7]1. Отчет АТС'!$F:$F,'[7]1. Отчет АТС'!$A:$A,$A71,'[7]1. Отчет АТС'!$B:$B,16)+'[7]2. Иные услуги'!$D$11+('[7]3. Услуги по передаче'!$F$11*1000)+('[7]4. СН (Установленные)'!$E$12*1000)+'[7]5. Плата за УРП'!$D$6</f>
        <v>4924.0720002339913</v>
      </c>
      <c r="S71" s="25">
        <f>SUMIFS('[7]1. Отчет АТС'!$F:$F,'[7]1. Отчет АТС'!$A:$A,$A71,'[7]1. Отчет АТС'!$B:$B,17)+'[7]2. Иные услуги'!$D$11+('[7]3. Услуги по передаче'!$F$11*1000)+('[7]4. СН (Установленные)'!$E$12*1000)+'[7]5. Плата за УРП'!$D$6</f>
        <v>4908.1220002339905</v>
      </c>
      <c r="T71" s="25">
        <f>SUMIFS('[7]1. Отчет АТС'!$F:$F,'[7]1. Отчет АТС'!$A:$A,$A71,'[7]1. Отчет АТС'!$B:$B,18)+'[7]2. Иные услуги'!$D$11+('[7]3. Услуги по передаче'!$F$11*1000)+('[7]4. СН (Установленные)'!$E$12*1000)+'[7]5. Плата за УРП'!$D$6</f>
        <v>4832.4920002339913</v>
      </c>
      <c r="U71" s="25">
        <f>SUMIFS('[7]1. Отчет АТС'!$F:$F,'[7]1. Отчет АТС'!$A:$A,$A71,'[7]1. Отчет АТС'!$B:$B,19)+'[7]2. Иные услуги'!$D$11+('[7]3. Услуги по передаче'!$F$11*1000)+('[7]4. СН (Установленные)'!$E$12*1000)+'[7]5. Плата за УРП'!$D$6</f>
        <v>4797.8020002339908</v>
      </c>
      <c r="V71" s="25">
        <f>SUMIFS('[7]1. Отчет АТС'!$F:$F,'[7]1. Отчет АТС'!$A:$A,$A71,'[7]1. Отчет АТС'!$B:$B,20)+'[7]2. Иные услуги'!$D$11+('[7]3. Услуги по передаче'!$F$11*1000)+('[7]4. СН (Установленные)'!$E$12*1000)+'[7]5. Плата за УРП'!$D$6</f>
        <v>4799.5820002339915</v>
      </c>
      <c r="W71" s="25">
        <f>SUMIFS('[7]1. Отчет АТС'!$F:$F,'[7]1. Отчет АТС'!$A:$A,$A71,'[7]1. Отчет АТС'!$B:$B,21)+'[7]2. Иные услуги'!$D$11+('[7]3. Услуги по передаче'!$F$11*1000)+('[7]4. СН (Установленные)'!$E$12*1000)+'[7]5. Плата за УРП'!$D$6</f>
        <v>4793.2220002339909</v>
      </c>
      <c r="X71" s="25">
        <f>SUMIFS('[7]1. Отчет АТС'!$F:$F,'[7]1. Отчет АТС'!$A:$A,$A71,'[7]1. Отчет АТС'!$B:$B,22)+'[7]2. Иные услуги'!$D$11+('[7]3. Услуги по передаче'!$F$11*1000)+('[7]4. СН (Установленные)'!$E$12*1000)+'[7]5. Плата за УРП'!$D$6</f>
        <v>4765.2320002339911</v>
      </c>
      <c r="Y71" s="25">
        <f>SUMIFS('[7]1. Отчет АТС'!$F:$F,'[7]1. Отчет АТС'!$A:$A,$A71,'[7]1. Отчет АТС'!$B:$B,23)+'[7]2. Иные услуги'!$D$11+('[7]3. Услуги по передаче'!$F$11*1000)+('[7]4. СН (Установленные)'!$E$12*1000)+'[7]5. Плата за УРП'!$D$6</f>
        <v>4321.4720002339909</v>
      </c>
    </row>
    <row r="72" spans="1:25">
      <c r="A72" s="24">
        <v>45532</v>
      </c>
      <c r="B72" s="25">
        <f>SUMIFS('[7]1. Отчет АТС'!$F:$F,'[7]1. Отчет АТС'!$A:$A,$A72,'[7]1. Отчет АТС'!$B:$B,0)+'[7]2. Иные услуги'!$D$11+('[7]3. Услуги по передаче'!$F$11*1000)+('[7]4. СН (Установленные)'!$E$12*1000)+'[7]5. Плата за УРП'!$D$6</f>
        <v>4012.2720002339911</v>
      </c>
      <c r="C72" s="25">
        <f>SUMIFS('[7]1. Отчет АТС'!$F:$F,'[7]1. Отчет АТС'!$A:$A,$A72,'[7]1. Отчет АТС'!$B:$B,1)+'[7]2. Иные услуги'!$D$11+('[7]3. Услуги по передаче'!$F$11*1000)+('[7]4. СН (Установленные)'!$E$12*1000)+'[7]5. Плата за УРП'!$D$6</f>
        <v>3729.142000233991</v>
      </c>
      <c r="D72" s="25">
        <f>SUMIFS('[7]1. Отчет АТС'!$F:$F,'[7]1. Отчет АТС'!$A:$A,$A72,'[7]1. Отчет АТС'!$B:$B,2)+'[7]2. Иные услуги'!$D$11+('[7]3. Услуги по передаче'!$F$11*1000)+('[7]4. СН (Установленные)'!$E$12*1000)+'[7]5. Плата за УРП'!$D$6</f>
        <v>3556.892000233991</v>
      </c>
      <c r="E72" s="25">
        <f>SUMIFS('[7]1. Отчет АТС'!$F:$F,'[7]1. Отчет АТС'!$A:$A,$A72,'[7]1. Отчет АТС'!$B:$B,3)+'[7]2. Иные услуги'!$D$11+('[7]3. Услуги по передаче'!$F$11*1000)+('[7]4. СН (Установленные)'!$E$12*1000)+'[7]5. Плата за УРП'!$D$6</f>
        <v>2726.2820002339913</v>
      </c>
      <c r="F72" s="25">
        <f>SUMIFS('[7]1. Отчет АТС'!$F:$F,'[7]1. Отчет АТС'!$A:$A,$A72,'[7]1. Отчет АТС'!$B:$B,4)+'[7]2. Иные услуги'!$D$11+('[7]3. Услуги по передаче'!$F$11*1000)+('[7]4. СН (Установленные)'!$E$12*1000)+'[7]5. Плата за УРП'!$D$6</f>
        <v>2725.5620002339911</v>
      </c>
      <c r="G72" s="25">
        <f>SUMIFS('[7]1. Отчет АТС'!$F:$F,'[7]1. Отчет АТС'!$A:$A,$A72,'[7]1. Отчет АТС'!$B:$B,5)+'[7]2. Иные услуги'!$D$11+('[7]3. Услуги по передаче'!$F$11*1000)+('[7]4. СН (Установленные)'!$E$12*1000)+'[7]5. Плата за УРП'!$D$6</f>
        <v>3678.9320002339909</v>
      </c>
      <c r="H72" s="25">
        <f>SUMIFS('[7]1. Отчет АТС'!$F:$F,'[7]1. Отчет АТС'!$A:$A,$A72,'[7]1. Отчет АТС'!$B:$B,6)+'[7]2. Иные услуги'!$D$11+('[7]3. Услуги по передаче'!$F$11*1000)+('[7]4. СН (Установленные)'!$E$12*1000)+'[7]5. Плата за УРП'!$D$6</f>
        <v>3894.6120002339912</v>
      </c>
      <c r="I72" s="25">
        <f>SUMIFS('[7]1. Отчет АТС'!$F:$F,'[7]1. Отчет АТС'!$A:$A,$A72,'[7]1. Отчет АТС'!$B:$B,7)+'[7]2. Иные услуги'!$D$11+('[7]3. Услуги по передаче'!$F$11*1000)+('[7]4. СН (Установленные)'!$E$12*1000)+'[7]5. Плата за УРП'!$D$6</f>
        <v>4232.7820002339913</v>
      </c>
      <c r="J72" s="25">
        <f>SUMIFS('[7]1. Отчет АТС'!$F:$F,'[7]1. Отчет АТС'!$A:$A,$A72,'[7]1. Отчет АТС'!$B:$B,8)+'[7]2. Иные услуги'!$D$11+('[7]3. Услуги по передаче'!$F$11*1000)+('[7]4. СН (Установленные)'!$E$12*1000)+'[7]5. Плата за УРП'!$D$6</f>
        <v>4794.8220002339913</v>
      </c>
      <c r="K72" s="25">
        <f>SUMIFS('[7]1. Отчет АТС'!$F:$F,'[7]1. Отчет АТС'!$A:$A,$A72,'[7]1. Отчет АТС'!$B:$B,9)+'[7]2. Иные услуги'!$D$11+('[7]3. Услуги по передаче'!$F$11*1000)+('[7]4. СН (Установленные)'!$E$12*1000)+'[7]5. Плата за УРП'!$D$6</f>
        <v>4983.2320002339911</v>
      </c>
      <c r="L72" s="25">
        <f>SUMIFS('[7]1. Отчет АТС'!$F:$F,'[7]1. Отчет АТС'!$A:$A,$A72,'[7]1. Отчет АТС'!$B:$B,10)+'[7]2. Иные услуги'!$D$11+('[7]3. Услуги по передаче'!$F$11*1000)+('[7]4. СН (Установленные)'!$E$12*1000)+'[7]5. Плата за УРП'!$D$6</f>
        <v>4978.5820002339915</v>
      </c>
      <c r="M72" s="25">
        <f>SUMIFS('[7]1. Отчет АТС'!$F:$F,'[7]1. Отчет АТС'!$A:$A,$A72,'[7]1. Отчет АТС'!$B:$B,11)+'[7]2. Иные услуги'!$D$11+('[7]3. Услуги по передаче'!$F$11*1000)+('[7]4. СН (Установленные)'!$E$12*1000)+'[7]5. Плата за УРП'!$D$6</f>
        <v>5001.3720002339905</v>
      </c>
      <c r="N72" s="25">
        <f>SUMIFS('[7]1. Отчет АТС'!$F:$F,'[7]1. Отчет АТС'!$A:$A,$A72,'[7]1. Отчет АТС'!$B:$B,12)+'[7]2. Иные услуги'!$D$11+('[7]3. Услуги по передаче'!$F$11*1000)+('[7]4. СН (Установленные)'!$E$12*1000)+'[7]5. Плата за УРП'!$D$6</f>
        <v>4954.8720002339905</v>
      </c>
      <c r="O72" s="25">
        <f>SUMIFS('[7]1. Отчет АТС'!$F:$F,'[7]1. Отчет АТС'!$A:$A,$A72,'[7]1. Отчет АТС'!$B:$B,13)+'[7]2. Иные услуги'!$D$11+('[7]3. Услуги по передаче'!$F$11*1000)+('[7]4. СН (Установленные)'!$E$12*1000)+'[7]5. Плата за УРП'!$D$6</f>
        <v>5034.0520002339908</v>
      </c>
      <c r="P72" s="25">
        <f>SUMIFS('[7]1. Отчет АТС'!$F:$F,'[7]1. Отчет АТС'!$A:$A,$A72,'[7]1. Отчет АТС'!$B:$B,14)+'[7]2. Иные услуги'!$D$11+('[7]3. Услуги по передаче'!$F$11*1000)+('[7]4. СН (Установленные)'!$E$12*1000)+'[7]5. Плата за УРП'!$D$6</f>
        <v>5043.3420002339908</v>
      </c>
      <c r="Q72" s="25">
        <f>SUMIFS('[7]1. Отчет АТС'!$F:$F,'[7]1. Отчет АТС'!$A:$A,$A72,'[7]1. Отчет АТС'!$B:$B,15)+'[7]2. Иные услуги'!$D$11+('[7]3. Услуги по передаче'!$F$11*1000)+('[7]4. СН (Установленные)'!$E$12*1000)+'[7]5. Плата за УРП'!$D$6</f>
        <v>5052.2920002339906</v>
      </c>
      <c r="R72" s="25">
        <f>SUMIFS('[7]1. Отчет АТС'!$F:$F,'[7]1. Отчет АТС'!$A:$A,$A72,'[7]1. Отчет АТС'!$B:$B,16)+'[7]2. Иные услуги'!$D$11+('[7]3. Услуги по передаче'!$F$11*1000)+('[7]4. СН (Установленные)'!$E$12*1000)+'[7]5. Плата за УРП'!$D$6</f>
        <v>5065.0520002339908</v>
      </c>
      <c r="S72" s="25">
        <f>SUMIFS('[7]1. Отчет АТС'!$F:$F,'[7]1. Отчет АТС'!$A:$A,$A72,'[7]1. Отчет АТС'!$B:$B,17)+'[7]2. Иные услуги'!$D$11+('[7]3. Услуги по передаче'!$F$11*1000)+('[7]4. СН (Установленные)'!$E$12*1000)+'[7]5. Плата за УРП'!$D$6</f>
        <v>5045.3020002339908</v>
      </c>
      <c r="T72" s="25">
        <f>SUMIFS('[7]1. Отчет АТС'!$F:$F,'[7]1. Отчет АТС'!$A:$A,$A72,'[7]1. Отчет АТС'!$B:$B,18)+'[7]2. Иные услуги'!$D$11+('[7]3. Услуги по передаче'!$F$11*1000)+('[7]4. СН (Установленные)'!$E$12*1000)+'[7]5. Плата за УРП'!$D$6</f>
        <v>5014.9120002339914</v>
      </c>
      <c r="U72" s="25">
        <f>SUMIFS('[7]1. Отчет АТС'!$F:$F,'[7]1. Отчет АТС'!$A:$A,$A72,'[7]1. Отчет АТС'!$B:$B,19)+'[7]2. Иные услуги'!$D$11+('[7]3. Услуги по передаче'!$F$11*1000)+('[7]4. СН (Установленные)'!$E$12*1000)+'[7]5. Плата за УРП'!$D$6</f>
        <v>4909.1920002339912</v>
      </c>
      <c r="V72" s="25">
        <f>SUMIFS('[7]1. Отчет АТС'!$F:$F,'[7]1. Отчет АТС'!$A:$A,$A72,'[7]1. Отчет АТС'!$B:$B,20)+'[7]2. Иные услуги'!$D$11+('[7]3. Услуги по передаче'!$F$11*1000)+('[7]4. СН (Установленные)'!$E$12*1000)+'[7]5. Плата за УРП'!$D$6</f>
        <v>4916.3020002339908</v>
      </c>
      <c r="W72" s="25">
        <f>SUMIFS('[7]1. Отчет АТС'!$F:$F,'[7]1. Отчет АТС'!$A:$A,$A72,'[7]1. Отчет АТС'!$B:$B,21)+'[7]2. Иные услуги'!$D$11+('[7]3. Услуги по передаче'!$F$11*1000)+('[7]4. СН (Установленные)'!$E$12*1000)+'[7]5. Плата за УРП'!$D$6</f>
        <v>4901.642000233991</v>
      </c>
      <c r="X72" s="25">
        <f>SUMIFS('[7]1. Отчет АТС'!$F:$F,'[7]1. Отчет АТС'!$A:$A,$A72,'[7]1. Отчет АТС'!$B:$B,22)+'[7]2. Иные услуги'!$D$11+('[7]3. Услуги по передаче'!$F$11*1000)+('[7]4. СН (Установленные)'!$E$12*1000)+'[7]5. Плата за УРП'!$D$6</f>
        <v>4763.3120002339911</v>
      </c>
      <c r="Y72" s="25">
        <f>SUMIFS('[7]1. Отчет АТС'!$F:$F,'[7]1. Отчет АТС'!$A:$A,$A72,'[7]1. Отчет АТС'!$B:$B,23)+'[7]2. Иные услуги'!$D$11+('[7]3. Услуги по передаче'!$F$11*1000)+('[7]4. СН (Установленные)'!$E$12*1000)+'[7]5. Плата за УРП'!$D$6</f>
        <v>4219.0320002339913</v>
      </c>
    </row>
    <row r="73" spans="1:25">
      <c r="A73" s="24">
        <v>45533</v>
      </c>
      <c r="B73" s="25">
        <f>SUMIFS('[7]1. Отчет АТС'!$F:$F,'[7]1. Отчет АТС'!$A:$A,$A73,'[7]1. Отчет АТС'!$B:$B,0)+'[7]2. Иные услуги'!$D$11+('[7]3. Услуги по передаче'!$F$11*1000)+('[7]4. СН (Установленные)'!$E$12*1000)+'[7]5. Плата за УРП'!$D$6</f>
        <v>4076.602000233991</v>
      </c>
      <c r="C73" s="25">
        <f>SUMIFS('[7]1. Отчет АТС'!$F:$F,'[7]1. Отчет АТС'!$A:$A,$A73,'[7]1. Отчет АТС'!$B:$B,1)+'[7]2. Иные услуги'!$D$11+('[7]3. Услуги по передаче'!$F$11*1000)+('[7]4. СН (Установленные)'!$E$12*1000)+'[7]5. Плата за УРП'!$D$6</f>
        <v>3907.6320002339912</v>
      </c>
      <c r="D73" s="25">
        <f>SUMIFS('[7]1. Отчет АТС'!$F:$F,'[7]1. Отчет АТС'!$A:$A,$A73,'[7]1. Отчет АТС'!$B:$B,2)+'[7]2. Иные услуги'!$D$11+('[7]3. Услуги по передаче'!$F$11*1000)+('[7]4. СН (Установленные)'!$E$12*1000)+'[7]5. Плата за УРП'!$D$6</f>
        <v>3827.0220002339911</v>
      </c>
      <c r="E73" s="25">
        <f>SUMIFS('[7]1. Отчет АТС'!$F:$F,'[7]1. Отчет АТС'!$A:$A,$A73,'[7]1. Отчет АТС'!$B:$B,3)+'[7]2. Иные услуги'!$D$11+('[7]3. Услуги по передаче'!$F$11*1000)+('[7]4. СН (Установленные)'!$E$12*1000)+'[7]5. Плата за УРП'!$D$6</f>
        <v>3725.2820002339913</v>
      </c>
      <c r="F73" s="25">
        <f>SUMIFS('[7]1. Отчет АТС'!$F:$F,'[7]1. Отчет АТС'!$A:$A,$A73,'[7]1. Отчет АТС'!$B:$B,4)+'[7]2. Иные услуги'!$D$11+('[7]3. Услуги по передаче'!$F$11*1000)+('[7]4. СН (Установленные)'!$E$12*1000)+'[7]5. Плата за УРП'!$D$6</f>
        <v>3653.6920002339912</v>
      </c>
      <c r="G73" s="25">
        <f>SUMIFS('[7]1. Отчет АТС'!$F:$F,'[7]1. Отчет АТС'!$A:$A,$A73,'[7]1. Отчет АТС'!$B:$B,5)+'[7]2. Иные услуги'!$D$11+('[7]3. Услуги по передаче'!$F$11*1000)+('[7]4. СН (Установленные)'!$E$12*1000)+'[7]5. Плата за УРП'!$D$6</f>
        <v>3769.8820002339912</v>
      </c>
      <c r="H73" s="25">
        <f>SUMIFS('[7]1. Отчет АТС'!$F:$F,'[7]1. Отчет АТС'!$A:$A,$A73,'[7]1. Отчет АТС'!$B:$B,6)+'[7]2. Иные услуги'!$D$11+('[7]3. Услуги по передаче'!$F$11*1000)+('[7]4. СН (Установленные)'!$E$12*1000)+'[7]5. Плата за УРП'!$D$6</f>
        <v>3840.102000233991</v>
      </c>
      <c r="I73" s="25">
        <f>SUMIFS('[7]1. Отчет АТС'!$F:$F,'[7]1. Отчет АТС'!$A:$A,$A73,'[7]1. Отчет АТС'!$B:$B,7)+'[7]2. Иные услуги'!$D$11+('[7]3. Услуги по передаче'!$F$11*1000)+('[7]4. СН (Установленные)'!$E$12*1000)+'[7]5. Плата за УРП'!$D$6</f>
        <v>4112.1120002339912</v>
      </c>
      <c r="J73" s="25">
        <f>SUMIFS('[7]1. Отчет АТС'!$F:$F,'[7]1. Отчет АТС'!$A:$A,$A73,'[7]1. Отчет АТС'!$B:$B,8)+'[7]2. Иные услуги'!$D$11+('[7]3. Услуги по передаче'!$F$11*1000)+('[7]4. СН (Установленные)'!$E$12*1000)+'[7]5. Плата за УРП'!$D$6</f>
        <v>4633.4520002339914</v>
      </c>
      <c r="K73" s="25">
        <f>SUMIFS('[7]1. Отчет АТС'!$F:$F,'[7]1. Отчет АТС'!$A:$A,$A73,'[7]1. Отчет АТС'!$B:$B,9)+'[7]2. Иные услуги'!$D$11+('[7]3. Услуги по передаче'!$F$11*1000)+('[7]4. СН (Установленные)'!$E$12*1000)+'[7]5. Плата за УРП'!$D$6</f>
        <v>4858.5520002339908</v>
      </c>
      <c r="L73" s="25">
        <f>SUMIFS('[7]1. Отчет АТС'!$F:$F,'[7]1. Отчет АТС'!$A:$A,$A73,'[7]1. Отчет АТС'!$B:$B,10)+'[7]2. Иные услуги'!$D$11+('[7]3. Услуги по передаче'!$F$11*1000)+('[7]4. СН (Установленные)'!$E$12*1000)+'[7]5. Плата за УРП'!$D$6</f>
        <v>4895.3220002339913</v>
      </c>
      <c r="M73" s="25">
        <f>SUMIFS('[7]1. Отчет АТС'!$F:$F,'[7]1. Отчет АТС'!$A:$A,$A73,'[7]1. Отчет АТС'!$B:$B,11)+'[7]2. Иные услуги'!$D$11+('[7]3. Услуги по передаче'!$F$11*1000)+('[7]4. СН (Установленные)'!$E$12*1000)+'[7]5. Плата за УРП'!$D$6</f>
        <v>4969.0720002339913</v>
      </c>
      <c r="N73" s="25">
        <f>SUMIFS('[7]1. Отчет АТС'!$F:$F,'[7]1. Отчет АТС'!$A:$A,$A73,'[7]1. Отчет АТС'!$B:$B,12)+'[7]2. Иные услуги'!$D$11+('[7]3. Услуги по передаче'!$F$11*1000)+('[7]4. СН (Установленные)'!$E$12*1000)+'[7]5. Плата за УРП'!$D$6</f>
        <v>5031.1320002339908</v>
      </c>
      <c r="O73" s="25">
        <f>SUMIFS('[7]1. Отчет АТС'!$F:$F,'[7]1. Отчет АТС'!$A:$A,$A73,'[7]1. Отчет АТС'!$B:$B,13)+'[7]2. Иные услуги'!$D$11+('[7]3. Услуги по передаче'!$F$11*1000)+('[7]4. СН (Установленные)'!$E$12*1000)+'[7]5. Плата за УРП'!$D$6</f>
        <v>5063.0620002339911</v>
      </c>
      <c r="P73" s="25">
        <f>SUMIFS('[7]1. Отчет АТС'!$F:$F,'[7]1. Отчет АТС'!$A:$A,$A73,'[7]1. Отчет АТС'!$B:$B,14)+'[7]2. Иные услуги'!$D$11+('[7]3. Услуги по передаче'!$F$11*1000)+('[7]4. СН (Установленные)'!$E$12*1000)+'[7]5. Плата за УРП'!$D$6</f>
        <v>5088.0120002339909</v>
      </c>
      <c r="Q73" s="25">
        <f>SUMIFS('[7]1. Отчет АТС'!$F:$F,'[7]1. Отчет АТС'!$A:$A,$A73,'[7]1. Отчет АТС'!$B:$B,15)+'[7]2. Иные услуги'!$D$11+('[7]3. Услуги по передаче'!$F$11*1000)+('[7]4. СН (Установленные)'!$E$12*1000)+'[7]5. Плата за УРП'!$D$6</f>
        <v>5086.9020002339912</v>
      </c>
      <c r="R73" s="25">
        <f>SUMIFS('[7]1. Отчет АТС'!$F:$F,'[7]1. Отчет АТС'!$A:$A,$A73,'[7]1. Отчет АТС'!$B:$B,16)+'[7]2. Иные услуги'!$D$11+('[7]3. Услуги по передаче'!$F$11*1000)+('[7]4. СН (Установленные)'!$E$12*1000)+'[7]5. Плата за УРП'!$D$6</f>
        <v>5114.3820002339908</v>
      </c>
      <c r="S73" s="25">
        <f>SUMIFS('[7]1. Отчет АТС'!$F:$F,'[7]1. Отчет АТС'!$A:$A,$A73,'[7]1. Отчет АТС'!$B:$B,17)+'[7]2. Иные услуги'!$D$11+('[7]3. Услуги по передаче'!$F$11*1000)+('[7]4. СН (Установленные)'!$E$12*1000)+'[7]5. Плата за УРП'!$D$6</f>
        <v>5113.4120002339914</v>
      </c>
      <c r="T73" s="25">
        <f>SUMIFS('[7]1. Отчет АТС'!$F:$F,'[7]1. Отчет АТС'!$A:$A,$A73,'[7]1. Отчет АТС'!$B:$B,18)+'[7]2. Иные услуги'!$D$11+('[7]3. Услуги по передаче'!$F$11*1000)+('[7]4. СН (Установленные)'!$E$12*1000)+'[7]5. Плата за УРП'!$D$6</f>
        <v>5113.892000233991</v>
      </c>
      <c r="U73" s="25">
        <f>SUMIFS('[7]1. Отчет АТС'!$F:$F,'[7]1. Отчет АТС'!$A:$A,$A73,'[7]1. Отчет АТС'!$B:$B,19)+'[7]2. Иные услуги'!$D$11+('[7]3. Услуги по передаче'!$F$11*1000)+('[7]4. СН (Установленные)'!$E$12*1000)+'[7]5. Плата за УРП'!$D$6</f>
        <v>5004.1320002339908</v>
      </c>
      <c r="V73" s="25">
        <f>SUMIFS('[7]1. Отчет АТС'!$F:$F,'[7]1. Отчет АТС'!$A:$A,$A73,'[7]1. Отчет АТС'!$B:$B,20)+'[7]2. Иные услуги'!$D$11+('[7]3. Услуги по передаче'!$F$11*1000)+('[7]4. СН (Установленные)'!$E$12*1000)+'[7]5. Плата за УРП'!$D$6</f>
        <v>5029.9020002339912</v>
      </c>
      <c r="W73" s="25">
        <f>SUMIFS('[7]1. Отчет АТС'!$F:$F,'[7]1. Отчет АТС'!$A:$A,$A73,'[7]1. Отчет АТС'!$B:$B,21)+'[7]2. Иные услуги'!$D$11+('[7]3. Услуги по передаче'!$F$11*1000)+('[7]4. СН (Установленные)'!$E$12*1000)+'[7]5. Плата за УРП'!$D$6</f>
        <v>5027.7220002339909</v>
      </c>
      <c r="X73" s="25">
        <f>SUMIFS('[7]1. Отчет АТС'!$F:$F,'[7]1. Отчет АТС'!$A:$A,$A73,'[7]1. Отчет АТС'!$B:$B,22)+'[7]2. Иные услуги'!$D$11+('[7]3. Услуги по передаче'!$F$11*1000)+('[7]4. СН (Установленные)'!$E$12*1000)+'[7]5. Плата за УРП'!$D$6</f>
        <v>4784.392000233991</v>
      </c>
      <c r="Y73" s="25">
        <f>SUMIFS('[7]1. Отчет АТС'!$F:$F,'[7]1. Отчет АТС'!$A:$A,$A73,'[7]1. Отчет АТС'!$B:$B,23)+'[7]2. Иные услуги'!$D$11+('[7]3. Услуги по передаче'!$F$11*1000)+('[7]4. СН (Установленные)'!$E$12*1000)+'[7]5. Плата за УРП'!$D$6</f>
        <v>4259.4620002339907</v>
      </c>
    </row>
    <row r="74" spans="1:25">
      <c r="A74" s="24">
        <v>45534</v>
      </c>
      <c r="B74" s="25">
        <f>SUMIFS('[7]1. Отчет АТС'!$F:$F,'[7]1. Отчет АТС'!$A:$A,$A74,'[7]1. Отчет АТС'!$B:$B,0)+'[7]2. Иные услуги'!$D$11+('[7]3. Услуги по передаче'!$F$11*1000)+('[7]4. СН (Установленные)'!$E$12*1000)+'[7]5. Плата за УРП'!$D$6</f>
        <v>3995.4920002339913</v>
      </c>
      <c r="C74" s="25">
        <f>SUMIFS('[7]1. Отчет АТС'!$F:$F,'[7]1. Отчет АТС'!$A:$A,$A74,'[7]1. Отчет АТС'!$B:$B,1)+'[7]2. Иные услуги'!$D$11+('[7]3. Услуги по передаче'!$F$11*1000)+('[7]4. СН (Установленные)'!$E$12*1000)+'[7]5. Плата за УРП'!$D$6</f>
        <v>3831.4320002339909</v>
      </c>
      <c r="D74" s="25">
        <f>SUMIFS('[7]1. Отчет АТС'!$F:$F,'[7]1. Отчет АТС'!$A:$A,$A74,'[7]1. Отчет АТС'!$B:$B,2)+'[7]2. Иные услуги'!$D$11+('[7]3. Услуги по передаче'!$F$11*1000)+('[7]4. СН (Установленные)'!$E$12*1000)+'[7]5. Плата за УРП'!$D$6</f>
        <v>3688.412000233991</v>
      </c>
      <c r="E74" s="25">
        <f>SUMIFS('[7]1. Отчет АТС'!$F:$F,'[7]1. Отчет АТС'!$A:$A,$A74,'[7]1. Отчет АТС'!$B:$B,3)+'[7]2. Иные услуги'!$D$11+('[7]3. Услуги по передаче'!$F$11*1000)+('[7]4. СН (Установленные)'!$E$12*1000)+'[7]5. Плата за УРП'!$D$6</f>
        <v>3550.0420002339911</v>
      </c>
      <c r="F74" s="25">
        <f>SUMIFS('[7]1. Отчет АТС'!$F:$F,'[7]1. Отчет АТС'!$A:$A,$A74,'[7]1. Отчет АТС'!$B:$B,4)+'[7]2. Иные услуги'!$D$11+('[7]3. Услуги по передаче'!$F$11*1000)+('[7]4. СН (Установленные)'!$E$12*1000)+'[7]5. Плата за УРП'!$D$6</f>
        <v>3500.5920002339908</v>
      </c>
      <c r="G74" s="25">
        <f>SUMIFS('[7]1. Отчет АТС'!$F:$F,'[7]1. Отчет АТС'!$A:$A,$A74,'[7]1. Отчет АТС'!$B:$B,5)+'[7]2. Иные услуги'!$D$11+('[7]3. Услуги по передаче'!$F$11*1000)+('[7]4. СН (Установленные)'!$E$12*1000)+'[7]5. Плата за УРП'!$D$6</f>
        <v>3581.8820002339912</v>
      </c>
      <c r="H74" s="25">
        <f>SUMIFS('[7]1. Отчет АТС'!$F:$F,'[7]1. Отчет АТС'!$A:$A,$A74,'[7]1. Отчет АТС'!$B:$B,6)+'[7]2. Иные услуги'!$D$11+('[7]3. Услуги по передаче'!$F$11*1000)+('[7]4. СН (Установленные)'!$E$12*1000)+'[7]5. Плата за УРП'!$D$6</f>
        <v>3588.2120002339911</v>
      </c>
      <c r="I74" s="25">
        <f>SUMIFS('[7]1. Отчет АТС'!$F:$F,'[7]1. Отчет АТС'!$A:$A,$A74,'[7]1. Отчет АТС'!$B:$B,7)+'[7]2. Иные услуги'!$D$11+('[7]3. Услуги по передаче'!$F$11*1000)+('[7]4. СН (Установленные)'!$E$12*1000)+'[7]5. Плата за УРП'!$D$6</f>
        <v>3952.6720002339912</v>
      </c>
      <c r="J74" s="25">
        <f>SUMIFS('[7]1. Отчет АТС'!$F:$F,'[7]1. Отчет АТС'!$A:$A,$A74,'[7]1. Отчет АТС'!$B:$B,8)+'[7]2. Иные услуги'!$D$11+('[7]3. Услуги по передаче'!$F$11*1000)+('[7]4. СН (Установленные)'!$E$12*1000)+'[7]5. Плата за УРП'!$D$6</f>
        <v>4352.4720002339909</v>
      </c>
      <c r="K74" s="25">
        <f>SUMIFS('[7]1. Отчет АТС'!$F:$F,'[7]1. Отчет АТС'!$A:$A,$A74,'[7]1. Отчет АТС'!$B:$B,9)+'[7]2. Иные услуги'!$D$11+('[7]3. Услуги по передаче'!$F$11*1000)+('[7]4. СН (Установленные)'!$E$12*1000)+'[7]5. Плата за УРП'!$D$6</f>
        <v>4799.9320002339909</v>
      </c>
      <c r="L74" s="25">
        <f>SUMIFS('[7]1. Отчет АТС'!$F:$F,'[7]1. Отчет АТС'!$A:$A,$A74,'[7]1. Отчет АТС'!$B:$B,10)+'[7]2. Иные услуги'!$D$11+('[7]3. Услуги по передаче'!$F$11*1000)+('[7]4. СН (Установленные)'!$E$12*1000)+'[7]5. Плата за УРП'!$D$6</f>
        <v>4842.0020002339916</v>
      </c>
      <c r="M74" s="25">
        <f>SUMIFS('[7]1. Отчет АТС'!$F:$F,'[7]1. Отчет АТС'!$A:$A,$A74,'[7]1. Отчет АТС'!$B:$B,11)+'[7]2. Иные услуги'!$D$11+('[7]3. Услуги по передаче'!$F$11*1000)+('[7]4. СН (Установленные)'!$E$12*1000)+'[7]5. Плата за УРП'!$D$6</f>
        <v>4850.2820002339904</v>
      </c>
      <c r="N74" s="25">
        <f>SUMIFS('[7]1. Отчет АТС'!$F:$F,'[7]1. Отчет АТС'!$A:$A,$A74,'[7]1. Отчет АТС'!$B:$B,12)+'[7]2. Иные услуги'!$D$11+('[7]3. Услуги по передаче'!$F$11*1000)+('[7]4. СН (Установленные)'!$E$12*1000)+'[7]5. Плата за УРП'!$D$6</f>
        <v>4853.7420002339913</v>
      </c>
      <c r="O74" s="25">
        <f>SUMIFS('[7]1. Отчет АТС'!$F:$F,'[7]1. Отчет АТС'!$A:$A,$A74,'[7]1. Отчет АТС'!$B:$B,13)+'[7]2. Иные услуги'!$D$11+('[7]3. Услуги по передаче'!$F$11*1000)+('[7]4. СН (Установленные)'!$E$12*1000)+'[7]5. Плата за УРП'!$D$6</f>
        <v>4857.2520002339916</v>
      </c>
      <c r="P74" s="25">
        <f>SUMIFS('[7]1. Отчет АТС'!$F:$F,'[7]1. Отчет АТС'!$A:$A,$A74,'[7]1. Отчет АТС'!$B:$B,14)+'[7]2. Иные услуги'!$D$11+('[7]3. Услуги по передаче'!$F$11*1000)+('[7]4. СН (Установленные)'!$E$12*1000)+'[7]5. Плата за УРП'!$D$6</f>
        <v>4862.9920002339913</v>
      </c>
      <c r="Q74" s="25">
        <f>SUMIFS('[7]1. Отчет АТС'!$F:$F,'[7]1. Отчет АТС'!$A:$A,$A74,'[7]1. Отчет АТС'!$B:$B,15)+'[7]2. Иные услуги'!$D$11+('[7]3. Услуги по передаче'!$F$11*1000)+('[7]4. СН (Установленные)'!$E$12*1000)+'[7]5. Плата за УРП'!$D$6</f>
        <v>4866.5220002339911</v>
      </c>
      <c r="R74" s="25">
        <f>SUMIFS('[7]1. Отчет АТС'!$F:$F,'[7]1. Отчет АТС'!$A:$A,$A74,'[7]1. Отчет АТС'!$B:$B,16)+'[7]2. Иные услуги'!$D$11+('[7]3. Услуги по передаче'!$F$11*1000)+('[7]4. СН (Установленные)'!$E$12*1000)+'[7]5. Плата за УРП'!$D$6</f>
        <v>4866.9520002339905</v>
      </c>
      <c r="S74" s="25">
        <f>SUMIFS('[7]1. Отчет АТС'!$F:$F,'[7]1. Отчет АТС'!$A:$A,$A74,'[7]1. Отчет АТС'!$B:$B,17)+'[7]2. Иные услуги'!$D$11+('[7]3. Услуги по передаче'!$F$11*1000)+('[7]4. СН (Установленные)'!$E$12*1000)+'[7]5. Плата за УРП'!$D$6</f>
        <v>4859.9820002339911</v>
      </c>
      <c r="T74" s="25">
        <f>SUMIFS('[7]1. Отчет АТС'!$F:$F,'[7]1. Отчет АТС'!$A:$A,$A74,'[7]1. Отчет АТС'!$B:$B,18)+'[7]2. Иные услуги'!$D$11+('[7]3. Услуги по передаче'!$F$11*1000)+('[7]4. СН (Установленные)'!$E$12*1000)+'[7]5. Плата за УРП'!$D$6</f>
        <v>4864.4120002339914</v>
      </c>
      <c r="U74" s="25">
        <f>SUMIFS('[7]1. Отчет АТС'!$F:$F,'[7]1. Отчет АТС'!$A:$A,$A74,'[7]1. Отчет АТС'!$B:$B,19)+'[7]2. Иные услуги'!$D$11+('[7]3. Услуги по передаче'!$F$11*1000)+('[7]4. СН (Установленные)'!$E$12*1000)+'[7]5. Плата за УРП'!$D$6</f>
        <v>4842.9720002339909</v>
      </c>
      <c r="V74" s="25">
        <f>SUMIFS('[7]1. Отчет АТС'!$F:$F,'[7]1. Отчет АТС'!$A:$A,$A74,'[7]1. Отчет АТС'!$B:$B,20)+'[7]2. Иные услуги'!$D$11+('[7]3. Услуги по передаче'!$F$11*1000)+('[7]4. СН (Установленные)'!$E$12*1000)+'[7]5. Плата за УРП'!$D$6</f>
        <v>4848.2620002339909</v>
      </c>
      <c r="W74" s="25">
        <f>SUMIFS('[7]1. Отчет АТС'!$F:$F,'[7]1. Отчет АТС'!$A:$A,$A74,'[7]1. Отчет АТС'!$B:$B,21)+'[7]2. Иные услуги'!$D$11+('[7]3. Услуги по передаче'!$F$11*1000)+('[7]4. СН (Установленные)'!$E$12*1000)+'[7]5. Плата за УРП'!$D$6</f>
        <v>4840.6520002339912</v>
      </c>
      <c r="X74" s="25">
        <f>SUMIFS('[7]1. Отчет АТС'!$F:$F,'[7]1. Отчет АТС'!$A:$A,$A74,'[7]1. Отчет АТС'!$B:$B,22)+'[7]2. Иные услуги'!$D$11+('[7]3. Услуги по передаче'!$F$11*1000)+('[7]4. СН (Установленные)'!$E$12*1000)+'[7]5. Плата за УРП'!$D$6</f>
        <v>4783.0820002339915</v>
      </c>
      <c r="Y74" s="25">
        <f>SUMIFS('[7]1. Отчет АТС'!$F:$F,'[7]1. Отчет АТС'!$A:$A,$A74,'[7]1. Отчет АТС'!$B:$B,23)+'[7]2. Иные услуги'!$D$11+('[7]3. Услуги по передаче'!$F$11*1000)+('[7]4. СН (Установленные)'!$E$12*1000)+'[7]5. Плата за УРП'!$D$6</f>
        <v>4254.8820002339908</v>
      </c>
    </row>
    <row r="75" spans="1:25">
      <c r="A75" s="24">
        <v>45535</v>
      </c>
      <c r="B75" s="25">
        <f>SUMIFS('[7]1. Отчет АТС'!$F:$F,'[7]1. Отчет АТС'!$A:$A,$A75,'[7]1. Отчет АТС'!$B:$B,0)+'[7]2. Иные услуги'!$D$11+('[7]3. Услуги по передаче'!$F$11*1000)+('[7]4. СН (Установленные)'!$E$12*1000)+'[7]5. Плата за УРП'!$D$6</f>
        <v>4010.2820002339913</v>
      </c>
      <c r="C75" s="25">
        <f>SUMIFS('[7]1. Отчет АТС'!$F:$F,'[7]1. Отчет АТС'!$A:$A,$A75,'[7]1. Отчет АТС'!$B:$B,1)+'[7]2. Иные услуги'!$D$11+('[7]3. Услуги по передаче'!$F$11*1000)+('[7]4. СН (Установленные)'!$E$12*1000)+'[7]5. Плата за УРП'!$D$6</f>
        <v>3748.8320002339915</v>
      </c>
      <c r="D75" s="25">
        <f>SUMIFS('[7]1. Отчет АТС'!$F:$F,'[7]1. Отчет АТС'!$A:$A,$A75,'[7]1. Отчет АТС'!$B:$B,2)+'[7]2. Иные услуги'!$D$11+('[7]3. Услуги по передаче'!$F$11*1000)+('[7]4. СН (Установленные)'!$E$12*1000)+'[7]5. Плата за УРП'!$D$6</f>
        <v>3627.2220002339909</v>
      </c>
      <c r="E75" s="25">
        <f>SUMIFS('[7]1. Отчет АТС'!$F:$F,'[7]1. Отчет АТС'!$A:$A,$A75,'[7]1. Отчет АТС'!$B:$B,3)+'[7]2. Иные услуги'!$D$11+('[7]3. Услуги по передаче'!$F$11*1000)+('[7]4. СН (Установленные)'!$E$12*1000)+'[7]5. Плата за УРП'!$D$6</f>
        <v>3553.1320002339912</v>
      </c>
      <c r="F75" s="25">
        <f>SUMIFS('[7]1. Отчет АТС'!$F:$F,'[7]1. Отчет АТС'!$A:$A,$A75,'[7]1. Отчет АТС'!$B:$B,4)+'[7]2. Иные услуги'!$D$11+('[7]3. Услуги по передаче'!$F$11*1000)+('[7]4. СН (Установленные)'!$E$12*1000)+'[7]5. Плата за УРП'!$D$6</f>
        <v>3545.872000233991</v>
      </c>
      <c r="G75" s="25">
        <f>SUMIFS('[7]1. Отчет АТС'!$F:$F,'[7]1. Отчет АТС'!$A:$A,$A75,'[7]1. Отчет АТС'!$B:$B,5)+'[7]2. Иные услуги'!$D$11+('[7]3. Услуги по передаче'!$F$11*1000)+('[7]4. СН (Установленные)'!$E$12*1000)+'[7]5. Плата за УРП'!$D$6</f>
        <v>3808.0920002339913</v>
      </c>
      <c r="H75" s="25">
        <f>SUMIFS('[7]1. Отчет АТС'!$F:$F,'[7]1. Отчет АТС'!$A:$A,$A75,'[7]1. Отчет АТС'!$B:$B,6)+'[7]2. Иные услуги'!$D$11+('[7]3. Услуги по передаче'!$F$11*1000)+('[7]4. СН (Установленные)'!$E$12*1000)+'[7]5. Плата за УРП'!$D$6</f>
        <v>3995.8820002339912</v>
      </c>
      <c r="I75" s="25">
        <f>SUMIFS('[7]1. Отчет АТС'!$F:$F,'[7]1. Отчет АТС'!$A:$A,$A75,'[7]1. Отчет АТС'!$B:$B,7)+'[7]2. Иные услуги'!$D$11+('[7]3. Услуги по передаче'!$F$11*1000)+('[7]4. СН (Установленные)'!$E$12*1000)+'[7]5. Плата за УРП'!$D$6</f>
        <v>4281.7620002339909</v>
      </c>
      <c r="J75" s="25">
        <f>SUMIFS('[7]1. Отчет АТС'!$F:$F,'[7]1. Отчет АТС'!$A:$A,$A75,'[7]1. Отчет АТС'!$B:$B,8)+'[7]2. Иные услуги'!$D$11+('[7]3. Услуги по передаче'!$F$11*1000)+('[7]4. СН (Установленные)'!$E$12*1000)+'[7]5. Плата за УРП'!$D$6</f>
        <v>4808.9920002339913</v>
      </c>
      <c r="K75" s="25">
        <f>SUMIFS('[7]1. Отчет АТС'!$F:$F,'[7]1. Отчет АТС'!$A:$A,$A75,'[7]1. Отчет АТС'!$B:$B,9)+'[7]2. Иные услуги'!$D$11+('[7]3. Услуги по передаче'!$F$11*1000)+('[7]4. СН (Установленные)'!$E$12*1000)+'[7]5. Плата за УРП'!$D$6</f>
        <v>4859.5920002339908</v>
      </c>
      <c r="L75" s="25">
        <f>SUMIFS('[7]1. Отчет АТС'!$F:$F,'[7]1. Отчет АТС'!$A:$A,$A75,'[7]1. Отчет АТС'!$B:$B,10)+'[7]2. Иные услуги'!$D$11+('[7]3. Услуги по передаче'!$F$11*1000)+('[7]4. СН (Установленные)'!$E$12*1000)+'[7]5. Плата за УРП'!$D$6</f>
        <v>4855.9120002339914</v>
      </c>
      <c r="M75" s="25">
        <f>SUMIFS('[7]1. Отчет АТС'!$F:$F,'[7]1. Отчет АТС'!$A:$A,$A75,'[7]1. Отчет АТС'!$B:$B,11)+'[7]2. Иные услуги'!$D$11+('[7]3. Услуги по передаче'!$F$11*1000)+('[7]4. СН (Установленные)'!$E$12*1000)+'[7]5. Плата за УРП'!$D$6</f>
        <v>4850.2220002339909</v>
      </c>
      <c r="N75" s="25">
        <f>SUMIFS('[7]1. Отчет АТС'!$F:$F,'[7]1. Отчет АТС'!$A:$A,$A75,'[7]1. Отчет АТС'!$B:$B,12)+'[7]2. Иные услуги'!$D$11+('[7]3. Услуги по передаче'!$F$11*1000)+('[7]4. СН (Установленные)'!$E$12*1000)+'[7]5. Плата за УРП'!$D$6</f>
        <v>4845.4020002339912</v>
      </c>
      <c r="O75" s="25">
        <f>SUMIFS('[7]1. Отчет АТС'!$F:$F,'[7]1. Отчет АТС'!$A:$A,$A75,'[7]1. Отчет АТС'!$B:$B,13)+'[7]2. Иные услуги'!$D$11+('[7]3. Услуги по передаче'!$F$11*1000)+('[7]4. СН (Установленные)'!$E$12*1000)+'[7]5. Плата за УРП'!$D$6</f>
        <v>4845.5220002339911</v>
      </c>
      <c r="P75" s="25">
        <f>SUMIFS('[7]1. Отчет АТС'!$F:$F,'[7]1. Отчет АТС'!$A:$A,$A75,'[7]1. Отчет АТС'!$B:$B,14)+'[7]2. Иные услуги'!$D$11+('[7]3. Услуги по передаче'!$F$11*1000)+('[7]4. СН (Установленные)'!$E$12*1000)+'[7]5. Плата за УРП'!$D$6</f>
        <v>4901.6220002339905</v>
      </c>
      <c r="Q75" s="25">
        <f>SUMIFS('[7]1. Отчет АТС'!$F:$F,'[7]1. Отчет АТС'!$A:$A,$A75,'[7]1. Отчет АТС'!$B:$B,15)+'[7]2. Иные услуги'!$D$11+('[7]3. Услуги по передаче'!$F$11*1000)+('[7]4. СН (Установленные)'!$E$12*1000)+'[7]5. Плата за УРП'!$D$6</f>
        <v>4929.6120002339903</v>
      </c>
      <c r="R75" s="25">
        <f>SUMIFS('[7]1. Отчет АТС'!$F:$F,'[7]1. Отчет АТС'!$A:$A,$A75,'[7]1. Отчет АТС'!$B:$B,16)+'[7]2. Иные услуги'!$D$11+('[7]3. Услуги по передаче'!$F$11*1000)+('[7]4. СН (Установленные)'!$E$12*1000)+'[7]5. Плата за УРП'!$D$6</f>
        <v>4924.0720002339913</v>
      </c>
      <c r="S75" s="25">
        <f>SUMIFS('[7]1. Отчет АТС'!$F:$F,'[7]1. Отчет АТС'!$A:$A,$A75,'[7]1. Отчет АТС'!$B:$B,17)+'[7]2. Иные услуги'!$D$11+('[7]3. Услуги по передаче'!$F$11*1000)+('[7]4. СН (Установленные)'!$E$12*1000)+'[7]5. Плата за УРП'!$D$6</f>
        <v>4908.1220002339905</v>
      </c>
      <c r="T75" s="25">
        <f>SUMIFS('[7]1. Отчет АТС'!$F:$F,'[7]1. Отчет АТС'!$A:$A,$A75,'[7]1. Отчет АТС'!$B:$B,18)+'[7]2. Иные услуги'!$D$11+('[7]3. Услуги по передаче'!$F$11*1000)+('[7]4. СН (Установленные)'!$E$12*1000)+'[7]5. Плата за УРП'!$D$6</f>
        <v>4832.4920002339913</v>
      </c>
      <c r="U75" s="25">
        <f>SUMIFS('[7]1. Отчет АТС'!$F:$F,'[7]1. Отчет АТС'!$A:$A,$A75,'[7]1. Отчет АТС'!$B:$B,19)+'[7]2. Иные услуги'!$D$11+('[7]3. Услуги по передаче'!$F$11*1000)+('[7]4. СН (Установленные)'!$E$12*1000)+'[7]5. Плата за УРП'!$D$6</f>
        <v>4797.8020002339908</v>
      </c>
      <c r="V75" s="25">
        <f>SUMIFS('[7]1. Отчет АТС'!$F:$F,'[7]1. Отчет АТС'!$A:$A,$A75,'[7]1. Отчет АТС'!$B:$B,20)+'[7]2. Иные услуги'!$D$11+('[7]3. Услуги по передаче'!$F$11*1000)+('[7]4. СН (Установленные)'!$E$12*1000)+'[7]5. Плата за УРП'!$D$6</f>
        <v>4799.5820002339915</v>
      </c>
      <c r="W75" s="25">
        <f>SUMIFS('[7]1. Отчет АТС'!$F:$F,'[7]1. Отчет АТС'!$A:$A,$A75,'[7]1. Отчет АТС'!$B:$B,21)+'[7]2. Иные услуги'!$D$11+('[7]3. Услуги по передаче'!$F$11*1000)+('[7]4. СН (Установленные)'!$E$12*1000)+'[7]5. Плата за УРП'!$D$6</f>
        <v>4793.2220002339909</v>
      </c>
      <c r="X75" s="25">
        <f>SUMIFS('[7]1. Отчет АТС'!$F:$F,'[7]1. Отчет АТС'!$A:$A,$A75,'[7]1. Отчет АТС'!$B:$B,22)+'[7]2. Иные услуги'!$D$11+('[7]3. Услуги по передаче'!$F$11*1000)+('[7]4. СН (Установленные)'!$E$12*1000)+'[7]5. Плата за УРП'!$D$6</f>
        <v>4765.2320002339911</v>
      </c>
      <c r="Y75" s="25">
        <f>SUMIFS('[7]1. Отчет АТС'!$F:$F,'[7]1. Отчет АТС'!$A:$A,$A75,'[7]1. Отчет АТС'!$B:$B,23)+'[7]2. Иные услуги'!$D$11+('[7]3. Услуги по передаче'!$F$11*1000)+('[7]4. СН (Установленные)'!$E$12*1000)+'[7]5. Плата за УРП'!$D$6</f>
        <v>4321.4720002339909</v>
      </c>
    </row>
    <row r="77" spans="1:25">
      <c r="A77" s="39" t="s">
        <v>8</v>
      </c>
      <c r="B77" s="17"/>
      <c r="C77" s="18"/>
      <c r="D77" s="19"/>
      <c r="E77" s="19"/>
      <c r="F77" s="19"/>
      <c r="G77" s="20" t="s">
        <v>35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21"/>
    </row>
    <row r="78" spans="1:25" ht="24">
      <c r="A78" s="40"/>
      <c r="B78" s="22" t="s">
        <v>10</v>
      </c>
      <c r="C78" s="23" t="s">
        <v>11</v>
      </c>
      <c r="D78" s="23" t="s">
        <v>12</v>
      </c>
      <c r="E78" s="23" t="s">
        <v>13</v>
      </c>
      <c r="F78" s="23" t="s">
        <v>14</v>
      </c>
      <c r="G78" s="23" t="s">
        <v>15</v>
      </c>
      <c r="H78" s="23" t="s">
        <v>16</v>
      </c>
      <c r="I78" s="23" t="s">
        <v>17</v>
      </c>
      <c r="J78" s="23" t="s">
        <v>18</v>
      </c>
      <c r="K78" s="23" t="s">
        <v>19</v>
      </c>
      <c r="L78" s="23" t="s">
        <v>20</v>
      </c>
      <c r="M78" s="23" t="s">
        <v>21</v>
      </c>
      <c r="N78" s="23" t="s">
        <v>22</v>
      </c>
      <c r="O78" s="23" t="s">
        <v>23</v>
      </c>
      <c r="P78" s="23" t="s">
        <v>24</v>
      </c>
      <c r="Q78" s="23" t="s">
        <v>25</v>
      </c>
      <c r="R78" s="23" t="s">
        <v>26</v>
      </c>
      <c r="S78" s="23" t="s">
        <v>27</v>
      </c>
      <c r="T78" s="23" t="s">
        <v>28</v>
      </c>
      <c r="U78" s="23" t="s">
        <v>29</v>
      </c>
      <c r="V78" s="23" t="s">
        <v>30</v>
      </c>
      <c r="W78" s="23" t="s">
        <v>31</v>
      </c>
      <c r="X78" s="23" t="s">
        <v>32</v>
      </c>
      <c r="Y78" s="23" t="s">
        <v>33</v>
      </c>
    </row>
    <row r="79" spans="1:25">
      <c r="A79" s="24">
        <v>45505</v>
      </c>
      <c r="B79" s="25">
        <f>SUMIFS('[7]1. Отчет АТС'!$F:$F,'[7]1. Отчет АТС'!$A:$A,$A79,'[7]1. Отчет АТС'!$B:$B,0)+'[7]2. Иные услуги'!$D$11+('[7]3. Услуги по передаче'!$G$11*1000)+('[7]4. СН (Установленные)'!$E$12*1000)+'[7]5. Плата за УРП'!$D$6</f>
        <v>4824.5520002339908</v>
      </c>
      <c r="C79" s="25">
        <f>SUMIFS('[7]1. Отчет АТС'!$F:$F,'[7]1. Отчет АТС'!$A:$A,$A79,'[7]1. Отчет АТС'!$B:$B,1)+'[7]2. Иные услуги'!$D$11+('[7]3. Услуги по передаче'!$G$11*1000)+('[7]4. СН (Установленные)'!$E$12*1000)+'[7]5. Плата за УРП'!$D$6</f>
        <v>4770.2520002339916</v>
      </c>
      <c r="D79" s="25">
        <f>SUMIFS('[7]1. Отчет АТС'!$F:$F,'[7]1. Отчет АТС'!$A:$A,$A79,'[7]1. Отчет АТС'!$B:$B,2)+'[7]2. Иные услуги'!$D$11+('[7]3. Услуги по передаче'!$G$11*1000)+('[7]4. СН (Установленные)'!$E$12*1000)+'[7]5. Плата за УРП'!$D$6</f>
        <v>4622.9720002339909</v>
      </c>
      <c r="E79" s="25">
        <f>SUMIFS('[7]1. Отчет АТС'!$F:$F,'[7]1. Отчет АТС'!$A:$A,$A79,'[7]1. Отчет АТС'!$B:$B,3)+'[7]2. Иные услуги'!$D$11+('[7]3. Услуги по передаче'!$G$11*1000)+('[7]4. СН (Установленные)'!$E$12*1000)+'[7]5. Плата за УРП'!$D$6</f>
        <v>4498.2120002339907</v>
      </c>
      <c r="F79" s="25">
        <f>SUMIFS('[7]1. Отчет АТС'!$F:$F,'[7]1. Отчет АТС'!$A:$A,$A79,'[7]1. Отчет АТС'!$B:$B,4)+'[7]2. Иные услуги'!$D$11+('[7]3. Услуги по передаче'!$G$11*1000)+('[7]4. СН (Установленные)'!$E$12*1000)+'[7]5. Плата за УРП'!$D$6</f>
        <v>4276.2720002339911</v>
      </c>
      <c r="G79" s="25">
        <f>SUMIFS('[7]1. Отчет АТС'!$F:$F,'[7]1. Отчет АТС'!$A:$A,$A79,'[7]1. Отчет АТС'!$B:$B,5)+'[7]2. Иные услуги'!$D$11+('[7]3. Услуги по передаче'!$G$11*1000)+('[7]4. СН (Установленные)'!$E$12*1000)+'[7]5. Плата за УРП'!$D$6</f>
        <v>4196.9220002339907</v>
      </c>
      <c r="H79" s="25">
        <f>SUMIFS('[7]1. Отчет АТС'!$F:$F,'[7]1. Отчет АТС'!$A:$A,$A79,'[7]1. Отчет АТС'!$B:$B,6)+'[7]2. Иные услуги'!$D$11+('[7]3. Услуги по передаче'!$G$11*1000)+('[7]4. СН (Установленные)'!$E$12*1000)+'[7]5. Плата за УРП'!$D$6</f>
        <v>3616.2720002339911</v>
      </c>
      <c r="I79" s="25">
        <f>SUMIFS('[7]1. Отчет АТС'!$F:$F,'[7]1. Отчет АТС'!$A:$A,$A79,'[7]1. Отчет АТС'!$B:$B,7)+'[7]2. Иные услуги'!$D$11+('[7]3. Услуги по передаче'!$G$11*1000)+('[7]4. СН (Установленные)'!$E$12*1000)+'[7]5. Плата за УРП'!$D$6</f>
        <v>4719.9220002339916</v>
      </c>
      <c r="J79" s="25">
        <f>SUMIFS('[7]1. Отчет АТС'!$F:$F,'[7]1. Отчет АТС'!$A:$A,$A79,'[7]1. Отчет АТС'!$B:$B,8)+'[7]2. Иные услуги'!$D$11+('[7]3. Услуги по передаче'!$G$11*1000)+('[7]4. СН (Установленные)'!$E$12*1000)+'[7]5. Плата за УРП'!$D$6</f>
        <v>5013.0120002339909</v>
      </c>
      <c r="K79" s="25">
        <f>SUMIFS('[7]1. Отчет АТС'!$F:$F,'[7]1. Отчет АТС'!$A:$A,$A79,'[7]1. Отчет АТС'!$B:$B,9)+'[7]2. Иные услуги'!$D$11+('[7]3. Услуги по передаче'!$G$11*1000)+('[7]4. СН (Установленные)'!$E$12*1000)+'[7]5. Плата за УРП'!$D$6</f>
        <v>5176.8720002339905</v>
      </c>
      <c r="L79" s="25">
        <f>SUMIFS('[7]1. Отчет АТС'!$F:$F,'[7]1. Отчет АТС'!$A:$A,$A79,'[7]1. Отчет АТС'!$B:$B,10)+'[7]2. Иные услуги'!$D$11+('[7]3. Услуги по передаче'!$G$11*1000)+('[7]4. СН (Установленные)'!$E$12*1000)+'[7]5. Плата за УРП'!$D$6</f>
        <v>5258.892000233991</v>
      </c>
      <c r="M79" s="25">
        <f>SUMIFS('[7]1. Отчет АТС'!$F:$F,'[7]1. Отчет АТС'!$A:$A,$A79,'[7]1. Отчет АТС'!$B:$B,11)+'[7]2. Иные услуги'!$D$11+('[7]3. Услуги по передаче'!$G$11*1000)+('[7]4. СН (Установленные)'!$E$12*1000)+'[7]5. Плата за УРП'!$D$6</f>
        <v>5048.4820002339911</v>
      </c>
      <c r="N79" s="25">
        <f>SUMIFS('[7]1. Отчет АТС'!$F:$F,'[7]1. Отчет АТС'!$A:$A,$A79,'[7]1. Отчет АТС'!$B:$B,12)+'[7]2. Иные услуги'!$D$11+('[7]3. Услуги по передаче'!$G$11*1000)+('[7]4. СН (Установленные)'!$E$12*1000)+'[7]5. Плата за УРП'!$D$6</f>
        <v>5044.1520002339912</v>
      </c>
      <c r="O79" s="25">
        <f>SUMIFS('[7]1. Отчет АТС'!$F:$F,'[7]1. Отчет АТС'!$A:$A,$A79,'[7]1. Отчет АТС'!$B:$B,13)+'[7]2. Иные услуги'!$D$11+('[7]3. Услуги по передаче'!$G$11*1000)+('[7]4. СН (Установленные)'!$E$12*1000)+'[7]5. Плата за УРП'!$D$6</f>
        <v>5053.6720002339916</v>
      </c>
      <c r="P79" s="25">
        <f>SUMIFS('[7]1. Отчет АТС'!$F:$F,'[7]1. Отчет АТС'!$A:$A,$A79,'[7]1. Отчет АТС'!$B:$B,14)+'[7]2. Иные услуги'!$D$11+('[7]3. Услуги по передаче'!$G$11*1000)+('[7]4. СН (Установленные)'!$E$12*1000)+'[7]5. Плата за УРП'!$D$6</f>
        <v>5043.3020002339908</v>
      </c>
      <c r="Q79" s="25">
        <f>SUMIFS('[7]1. Отчет АТС'!$F:$F,'[7]1. Отчет АТС'!$A:$A,$A79,'[7]1. Отчет АТС'!$B:$B,15)+'[7]2. Иные услуги'!$D$11+('[7]3. Услуги по передаче'!$G$11*1000)+('[7]4. СН (Установленные)'!$E$12*1000)+'[7]5. Плата за УРП'!$D$6</f>
        <v>5063.2120002339907</v>
      </c>
      <c r="R79" s="25">
        <f>SUMIFS('[7]1. Отчет АТС'!$F:$F,'[7]1. Отчет АТС'!$A:$A,$A79,'[7]1. Отчет АТС'!$B:$B,16)+'[7]2. Иные услуги'!$D$11+('[7]3. Услуги по передаче'!$G$11*1000)+('[7]4. СН (Установленные)'!$E$12*1000)+'[7]5. Плата за УРП'!$D$6</f>
        <v>5114.5420002339906</v>
      </c>
      <c r="S79" s="25">
        <f>SUMIFS('[7]1. Отчет АТС'!$F:$F,'[7]1. Отчет АТС'!$A:$A,$A79,'[7]1. Отчет АТС'!$B:$B,17)+'[7]2. Иные услуги'!$D$11+('[7]3. Услуги по передаче'!$G$11*1000)+('[7]4. СН (Установленные)'!$E$12*1000)+'[7]5. Плата за УРП'!$D$6</f>
        <v>5370.7120002339907</v>
      </c>
      <c r="T79" s="25">
        <f>SUMIFS('[7]1. Отчет АТС'!$F:$F,'[7]1. Отчет АТС'!$A:$A,$A79,'[7]1. Отчет АТС'!$B:$B,18)+'[7]2. Иные услуги'!$D$11+('[7]3. Услуги по передаче'!$G$11*1000)+('[7]4. СН (Установленные)'!$E$12*1000)+'[7]5. Плата за УРП'!$D$6</f>
        <v>5320.4920002339913</v>
      </c>
      <c r="U79" s="25">
        <f>SUMIFS('[7]1. Отчет АТС'!$F:$F,'[7]1. Отчет АТС'!$A:$A,$A79,'[7]1. Отчет АТС'!$B:$B,19)+'[7]2. Иные услуги'!$D$11+('[7]3. Услуги по передаче'!$G$11*1000)+('[7]4. СН (Установленные)'!$E$12*1000)+'[7]5. Плата за УРП'!$D$6</f>
        <v>5290.7120002339907</v>
      </c>
      <c r="V79" s="25">
        <f>SUMIFS('[7]1. Отчет АТС'!$F:$F,'[7]1. Отчет АТС'!$A:$A,$A79,'[7]1. Отчет АТС'!$B:$B,20)+'[7]2. Иные услуги'!$D$11+('[7]3. Услуги по передаче'!$G$11*1000)+('[7]4. СН (Установленные)'!$E$12*1000)+'[7]5. Плата за УРП'!$D$6</f>
        <v>5414.2520002339916</v>
      </c>
      <c r="W79" s="25">
        <f>SUMIFS('[7]1. Отчет АТС'!$F:$F,'[7]1. Отчет АТС'!$A:$A,$A79,'[7]1. Отчет АТС'!$B:$B,21)+'[7]2. Иные услуги'!$D$11+('[7]3. Услуги по передаче'!$G$11*1000)+('[7]4. СН (Установленные)'!$E$12*1000)+'[7]5. Плата за УРП'!$D$6</f>
        <v>5326.1320002339908</v>
      </c>
      <c r="X79" s="25">
        <f>SUMIFS('[7]1. Отчет АТС'!$F:$F,'[7]1. Отчет АТС'!$A:$A,$A79,'[7]1. Отчет АТС'!$B:$B,22)+'[7]2. Иные услуги'!$D$11+('[7]3. Услуги по передаче'!$G$11*1000)+('[7]4. СН (Установленные)'!$E$12*1000)+'[7]5. Плата за УРП'!$D$6</f>
        <v>5024.8220002339913</v>
      </c>
      <c r="Y79" s="25">
        <f>SUMIFS('[7]1. Отчет АТС'!$F:$F,'[7]1. Отчет АТС'!$A:$A,$A79,'[7]1. Отчет АТС'!$B:$B,23)+'[7]2. Иные услуги'!$D$11+('[7]3. Услуги по передаче'!$G$11*1000)+('[7]4. СН (Установленные)'!$E$12*1000)+'[7]5. Плата за УРП'!$D$6</f>
        <v>4854.4420002339912</v>
      </c>
    </row>
    <row r="80" spans="1:25">
      <c r="A80" s="24">
        <v>45506</v>
      </c>
      <c r="B80" s="25">
        <f>SUMIFS('[7]1. Отчет АТС'!$F:$F,'[7]1. Отчет АТС'!$A:$A,$A80,'[7]1. Отчет АТС'!$B:$B,0)+'[7]2. Иные услуги'!$D$11+('[7]3. Услуги по передаче'!$G$11*1000)+('[7]4. СН (Установленные)'!$E$12*1000)+'[7]5. Плата за УРП'!$D$6</f>
        <v>4783.4620002339907</v>
      </c>
      <c r="C80" s="25">
        <f>SUMIFS('[7]1. Отчет АТС'!$F:$F,'[7]1. Отчет АТС'!$A:$A,$A80,'[7]1. Отчет АТС'!$B:$B,1)+'[7]2. Иные услуги'!$D$11+('[7]3. Услуги по передаче'!$G$11*1000)+('[7]4. СН (Установленные)'!$E$12*1000)+'[7]5. Плата за УРП'!$D$6</f>
        <v>4580.0720002339913</v>
      </c>
      <c r="D80" s="25">
        <f>SUMIFS('[7]1. Отчет АТС'!$F:$F,'[7]1. Отчет АТС'!$A:$A,$A80,'[7]1. Отчет АТС'!$B:$B,2)+'[7]2. Иные услуги'!$D$11+('[7]3. Услуги по передаче'!$G$11*1000)+('[7]4. СН (Установленные)'!$E$12*1000)+'[7]5. Плата за УРП'!$D$6</f>
        <v>4380.7620002339909</v>
      </c>
      <c r="E80" s="25">
        <f>SUMIFS('[7]1. Отчет АТС'!$F:$F,'[7]1. Отчет АТС'!$A:$A,$A80,'[7]1. Отчет АТС'!$B:$B,3)+'[7]2. Иные услуги'!$D$11+('[7]3. Услуги по передаче'!$G$11*1000)+('[7]4. СН (Установленные)'!$E$12*1000)+'[7]5. Плата за УРП'!$D$6</f>
        <v>4247.1520002339912</v>
      </c>
      <c r="F80" s="25">
        <f>SUMIFS('[7]1. Отчет АТС'!$F:$F,'[7]1. Отчет АТС'!$A:$A,$A80,'[7]1. Отчет АТС'!$B:$B,4)+'[7]2. Иные услуги'!$D$11+('[7]3. Услуги по передаче'!$G$11*1000)+('[7]4. СН (Установленные)'!$E$12*1000)+'[7]5. Плата за УРП'!$D$6</f>
        <v>4163.4920002339913</v>
      </c>
      <c r="G80" s="25">
        <f>SUMIFS('[7]1. Отчет АТС'!$F:$F,'[7]1. Отчет АТС'!$A:$A,$A80,'[7]1. Отчет АТС'!$B:$B,5)+'[7]2. Иные услуги'!$D$11+('[7]3. Услуги по передаче'!$G$11*1000)+('[7]4. СН (Установленные)'!$E$12*1000)+'[7]5. Плата за УРП'!$D$6</f>
        <v>4182.3020002339908</v>
      </c>
      <c r="H80" s="25">
        <f>SUMIFS('[7]1. Отчет АТС'!$F:$F,'[7]1. Отчет АТС'!$A:$A,$A80,'[7]1. Отчет АТС'!$B:$B,6)+'[7]2. Иные услуги'!$D$11+('[7]3. Услуги по передаче'!$G$11*1000)+('[7]4. СН (Установленные)'!$E$12*1000)+'[7]5. Плата за УРП'!$D$6</f>
        <v>3610.852000233991</v>
      </c>
      <c r="I80" s="25">
        <f>SUMIFS('[7]1. Отчет АТС'!$F:$F,'[7]1. Отчет АТС'!$A:$A,$A80,'[7]1. Отчет АТС'!$B:$B,7)+'[7]2. Иные услуги'!$D$11+('[7]3. Услуги по передаче'!$G$11*1000)+('[7]4. СН (Установленные)'!$E$12*1000)+'[7]5. Плата за УРП'!$D$6</f>
        <v>3614.3120002339911</v>
      </c>
      <c r="J80" s="25">
        <f>SUMIFS('[7]1. Отчет АТС'!$F:$F,'[7]1. Отчет АТС'!$A:$A,$A80,'[7]1. Отчет АТС'!$B:$B,8)+'[7]2. Иные услуги'!$D$11+('[7]3. Услуги по передаче'!$G$11*1000)+('[7]4. СН (Установленные)'!$E$12*1000)+'[7]5. Плата за УРП'!$D$6</f>
        <v>4872.2920002339906</v>
      </c>
      <c r="K80" s="25">
        <f>SUMIFS('[7]1. Отчет АТС'!$F:$F,'[7]1. Отчет АТС'!$A:$A,$A80,'[7]1. Отчет АТС'!$B:$B,9)+'[7]2. Иные услуги'!$D$11+('[7]3. Услуги по передаче'!$G$11*1000)+('[7]4. СН (Установленные)'!$E$12*1000)+'[7]5. Плата за УРП'!$D$6</f>
        <v>5211.8720002339905</v>
      </c>
      <c r="L80" s="25">
        <f>SUMIFS('[7]1. Отчет АТС'!$F:$F,'[7]1. Отчет АТС'!$A:$A,$A80,'[7]1. Отчет АТС'!$B:$B,10)+'[7]2. Иные услуги'!$D$11+('[7]3. Услуги по передаче'!$G$11*1000)+('[7]4. СН (Установленные)'!$E$12*1000)+'[7]5. Плата за УРП'!$D$6</f>
        <v>5335.642000233991</v>
      </c>
      <c r="M80" s="25">
        <f>SUMIFS('[7]1. Отчет АТС'!$F:$F,'[7]1. Отчет АТС'!$A:$A,$A80,'[7]1. Отчет АТС'!$B:$B,11)+'[7]2. Иные услуги'!$D$11+('[7]3. Услуги по передаче'!$G$11*1000)+('[7]4. СН (Установленные)'!$E$12*1000)+'[7]5. Плата за УРП'!$D$6</f>
        <v>5344.0020002339916</v>
      </c>
      <c r="N80" s="25">
        <f>SUMIFS('[7]1. Отчет АТС'!$F:$F,'[7]1. Отчет АТС'!$A:$A,$A80,'[7]1. Отчет АТС'!$B:$B,12)+'[7]2. Иные услуги'!$D$11+('[7]3. Услуги по передаче'!$G$11*1000)+('[7]4. СН (Установленные)'!$E$12*1000)+'[7]5. Плата за УРП'!$D$6</f>
        <v>5340.0220002339911</v>
      </c>
      <c r="O80" s="25">
        <f>SUMIFS('[7]1. Отчет АТС'!$F:$F,'[7]1. Отчет АТС'!$A:$A,$A80,'[7]1. Отчет АТС'!$B:$B,13)+'[7]2. Иные услуги'!$D$11+('[7]3. Услуги по передаче'!$G$11*1000)+('[7]4. СН (Установленные)'!$E$12*1000)+'[7]5. Плата за УРП'!$D$6</f>
        <v>5369.3420002339908</v>
      </c>
      <c r="P80" s="25">
        <f>SUMIFS('[7]1. Отчет АТС'!$F:$F,'[7]1. Отчет АТС'!$A:$A,$A80,'[7]1. Отчет АТС'!$B:$B,14)+'[7]2. Иные услуги'!$D$11+('[7]3. Услуги по передаче'!$G$11*1000)+('[7]4. СН (Установленные)'!$E$12*1000)+'[7]5. Плата за УРП'!$D$6</f>
        <v>5435.4520002339914</v>
      </c>
      <c r="Q80" s="25">
        <f>SUMIFS('[7]1. Отчет АТС'!$F:$F,'[7]1. Отчет АТС'!$A:$A,$A80,'[7]1. Отчет АТС'!$B:$B,15)+'[7]2. Иные услуги'!$D$11+('[7]3. Услуги по передаче'!$G$11*1000)+('[7]4. СН (Установленные)'!$E$12*1000)+'[7]5. Плата за УРП'!$D$6</f>
        <v>5485.6620002339914</v>
      </c>
      <c r="R80" s="25">
        <f>SUMIFS('[7]1. Отчет АТС'!$F:$F,'[7]1. Отчет АТС'!$A:$A,$A80,'[7]1. Отчет АТС'!$B:$B,16)+'[7]2. Иные услуги'!$D$11+('[7]3. Услуги по передаче'!$G$11*1000)+('[7]4. СН (Установленные)'!$E$12*1000)+'[7]5. Плата за УРП'!$D$6</f>
        <v>5524.5220002339911</v>
      </c>
      <c r="S80" s="25">
        <f>SUMIFS('[7]1. Отчет АТС'!$F:$F,'[7]1. Отчет АТС'!$A:$A,$A80,'[7]1. Отчет АТС'!$B:$B,17)+'[7]2. Иные услуги'!$D$11+('[7]3. Услуги по передаче'!$G$11*1000)+('[7]4. СН (Установленные)'!$E$12*1000)+'[7]5. Плата за УРП'!$D$6</f>
        <v>5546.2020002339914</v>
      </c>
      <c r="T80" s="25">
        <f>SUMIFS('[7]1. Отчет АТС'!$F:$F,'[7]1. Отчет АТС'!$A:$A,$A80,'[7]1. Отчет АТС'!$B:$B,18)+'[7]2. Иные услуги'!$D$11+('[7]3. Услуги по передаче'!$G$11*1000)+('[7]4. СН (Установленные)'!$E$12*1000)+'[7]5. Плата за УРП'!$D$6</f>
        <v>5546.8420002339908</v>
      </c>
      <c r="U80" s="25">
        <f>SUMIFS('[7]1. Отчет АТС'!$F:$F,'[7]1. Отчет АТС'!$A:$A,$A80,'[7]1. Отчет АТС'!$B:$B,19)+'[7]2. Иные услуги'!$D$11+('[7]3. Услуги по передаче'!$G$11*1000)+('[7]4. СН (Установленные)'!$E$12*1000)+'[7]5. Плата за УРП'!$D$6</f>
        <v>5437.9820002339911</v>
      </c>
      <c r="V80" s="25">
        <f>SUMIFS('[7]1. Отчет АТС'!$F:$F,'[7]1. Отчет АТС'!$A:$A,$A80,'[7]1. Отчет АТС'!$B:$B,20)+'[7]2. Иные услуги'!$D$11+('[7]3. Услуги по передаче'!$G$11*1000)+('[7]4. СН (Установленные)'!$E$12*1000)+'[7]5. Плата за УРП'!$D$6</f>
        <v>5471.7420002339913</v>
      </c>
      <c r="W80" s="25">
        <f>SUMIFS('[7]1. Отчет АТС'!$F:$F,'[7]1. Отчет АТС'!$A:$A,$A80,'[7]1. Отчет АТС'!$B:$B,21)+'[7]2. Иные услуги'!$D$11+('[7]3. Услуги по передаче'!$G$11*1000)+('[7]4. СН (Установленные)'!$E$12*1000)+'[7]5. Плата за УРП'!$D$6</f>
        <v>5483.7820002339913</v>
      </c>
      <c r="X80" s="25">
        <f>SUMIFS('[7]1. Отчет АТС'!$F:$F,'[7]1. Отчет АТС'!$A:$A,$A80,'[7]1. Отчет АТС'!$B:$B,22)+'[7]2. Иные услуги'!$D$11+('[7]3. Услуги по передаче'!$G$11*1000)+('[7]4. СН (Установленные)'!$E$12*1000)+'[7]5. Плата за УРП'!$D$6</f>
        <v>5344.1520002339912</v>
      </c>
      <c r="Y80" s="25">
        <f>SUMIFS('[7]1. Отчет АТС'!$F:$F,'[7]1. Отчет АТС'!$A:$A,$A80,'[7]1. Отчет АТС'!$B:$B,23)+'[7]2. Иные услуги'!$D$11+('[7]3. Услуги по передаче'!$G$11*1000)+('[7]4. СН (Установленные)'!$E$12*1000)+'[7]5. Плата за УРП'!$D$6</f>
        <v>4960.5020002339916</v>
      </c>
    </row>
    <row r="81" spans="1:25">
      <c r="A81" s="24">
        <v>45507</v>
      </c>
      <c r="B81" s="25">
        <f>SUMIFS('[7]1. Отчет АТС'!$F:$F,'[7]1. Отчет АТС'!$A:$A,$A81,'[7]1. Отчет АТС'!$B:$B,0)+'[7]2. Иные услуги'!$D$11+('[7]3. Услуги по передаче'!$G$11*1000)+('[7]4. СН (Установленные)'!$E$12*1000)+'[7]5. Плата за УРП'!$D$6</f>
        <v>4833.1520002339912</v>
      </c>
      <c r="C81" s="25">
        <f>SUMIFS('[7]1. Отчет АТС'!$F:$F,'[7]1. Отчет АТС'!$A:$A,$A81,'[7]1. Отчет АТС'!$B:$B,1)+'[7]2. Иные услуги'!$D$11+('[7]3. Услуги по передаче'!$G$11*1000)+('[7]4. СН (Установленные)'!$E$12*1000)+'[7]5. Плата за УРП'!$D$6</f>
        <v>4614.5320002339913</v>
      </c>
      <c r="D81" s="25">
        <f>SUMIFS('[7]1. Отчет АТС'!$F:$F,'[7]1. Отчет АТС'!$A:$A,$A81,'[7]1. Отчет АТС'!$B:$B,2)+'[7]2. Иные услуги'!$D$11+('[7]3. Услуги по передаче'!$G$11*1000)+('[7]4. СН (Установленные)'!$E$12*1000)+'[7]5. Плата за УРП'!$D$6</f>
        <v>4581.4220002339907</v>
      </c>
      <c r="E81" s="25">
        <f>SUMIFS('[7]1. Отчет АТС'!$F:$F,'[7]1. Отчет АТС'!$A:$A,$A81,'[7]1. Отчет АТС'!$B:$B,3)+'[7]2. Иные услуги'!$D$11+('[7]3. Услуги по передаче'!$G$11*1000)+('[7]4. СН (Установленные)'!$E$12*1000)+'[7]5. Плата за УРП'!$D$6</f>
        <v>4426.4520002339905</v>
      </c>
      <c r="F81" s="25">
        <f>SUMIFS('[7]1. Отчет АТС'!$F:$F,'[7]1. Отчет АТС'!$A:$A,$A81,'[7]1. Отчет АТС'!$B:$B,4)+'[7]2. Иные услуги'!$D$11+('[7]3. Услуги по передаче'!$G$11*1000)+('[7]4. СН (Установленные)'!$E$12*1000)+'[7]5. Плата за УРП'!$D$6</f>
        <v>4359.6220002339905</v>
      </c>
      <c r="G81" s="25">
        <f>SUMIFS('[7]1. Отчет АТС'!$F:$F,'[7]1. Отчет АТС'!$A:$A,$A81,'[7]1. Отчет АТС'!$B:$B,5)+'[7]2. Иные услуги'!$D$11+('[7]3. Услуги по передаче'!$G$11*1000)+('[7]4. СН (Установленные)'!$E$12*1000)+'[7]5. Плата за УРП'!$D$6</f>
        <v>4559.7420002339913</v>
      </c>
      <c r="H81" s="25">
        <f>SUMIFS('[7]1. Отчет АТС'!$F:$F,'[7]1. Отчет АТС'!$A:$A,$A81,'[7]1. Отчет АТС'!$B:$B,6)+'[7]2. Иные услуги'!$D$11+('[7]3. Услуги по передаче'!$G$11*1000)+('[7]4. СН (Установленные)'!$E$12*1000)+'[7]5. Плата за УРП'!$D$6</f>
        <v>4704.8820002339908</v>
      </c>
      <c r="I81" s="25">
        <f>SUMIFS('[7]1. Отчет АТС'!$F:$F,'[7]1. Отчет АТС'!$A:$A,$A81,'[7]1. Отчет АТС'!$B:$B,7)+'[7]2. Иные услуги'!$D$11+('[7]3. Услуги по передаче'!$G$11*1000)+('[7]4. СН (Установленные)'!$E$12*1000)+'[7]5. Плата за УРП'!$D$6</f>
        <v>4904.4520002339914</v>
      </c>
      <c r="J81" s="25">
        <f>SUMIFS('[7]1. Отчет АТС'!$F:$F,'[7]1. Отчет АТС'!$A:$A,$A81,'[7]1. Отчет АТС'!$B:$B,8)+'[7]2. Иные услуги'!$D$11+('[7]3. Услуги по передаче'!$G$11*1000)+('[7]4. СН (Установленные)'!$E$12*1000)+'[7]5. Плата за УРП'!$D$6</f>
        <v>5396.642000233991</v>
      </c>
      <c r="K81" s="25">
        <f>SUMIFS('[7]1. Отчет АТС'!$F:$F,'[7]1. Отчет АТС'!$A:$A,$A81,'[7]1. Отчет АТС'!$B:$B,9)+'[7]2. Иные услуги'!$D$11+('[7]3. Услуги по передаче'!$G$11*1000)+('[7]4. СН (Установленные)'!$E$12*1000)+'[7]5. Плата за УРП'!$D$6</f>
        <v>5604.0820002339915</v>
      </c>
      <c r="L81" s="25">
        <f>SUMIFS('[7]1. Отчет АТС'!$F:$F,'[7]1. Отчет АТС'!$A:$A,$A81,'[7]1. Отчет АТС'!$B:$B,10)+'[7]2. Иные услуги'!$D$11+('[7]3. Услуги по передаче'!$G$11*1000)+('[7]4. СН (Установленные)'!$E$12*1000)+'[7]5. Плата за УРП'!$D$6</f>
        <v>5607.0720002339913</v>
      </c>
      <c r="M81" s="25">
        <f>SUMIFS('[7]1. Отчет АТС'!$F:$F,'[7]1. Отчет АТС'!$A:$A,$A81,'[7]1. Отчет АТС'!$B:$B,11)+'[7]2. Иные услуги'!$D$11+('[7]3. Услуги по передаче'!$G$11*1000)+('[7]4. СН (Установленные)'!$E$12*1000)+'[7]5. Плата за УРП'!$D$6</f>
        <v>5585.7620002339909</v>
      </c>
      <c r="N81" s="25">
        <f>SUMIFS('[7]1. Отчет АТС'!$F:$F,'[7]1. Отчет АТС'!$A:$A,$A81,'[7]1. Отчет АТС'!$B:$B,12)+'[7]2. Иные услуги'!$D$11+('[7]3. Услуги по передаче'!$G$11*1000)+('[7]4. СН (Установленные)'!$E$12*1000)+'[7]5. Плата за УРП'!$D$6</f>
        <v>5586.1520002339912</v>
      </c>
      <c r="O81" s="25">
        <f>SUMIFS('[7]1. Отчет АТС'!$F:$F,'[7]1. Отчет АТС'!$A:$A,$A81,'[7]1. Отчет АТС'!$B:$B,13)+'[7]2. Иные услуги'!$D$11+('[7]3. Услуги по передаче'!$G$11*1000)+('[7]4. СН (Установленные)'!$E$12*1000)+'[7]5. Плата за УРП'!$D$6</f>
        <v>5586.852000233991</v>
      </c>
      <c r="P81" s="25">
        <f>SUMIFS('[7]1. Отчет АТС'!$F:$F,'[7]1. Отчет АТС'!$A:$A,$A81,'[7]1. Отчет АТС'!$B:$B,14)+'[7]2. Иные услуги'!$D$11+('[7]3. Услуги по передаче'!$G$11*1000)+('[7]4. СН (Установленные)'!$E$12*1000)+'[7]5. Плата за УРП'!$D$6</f>
        <v>5591.6720002339916</v>
      </c>
      <c r="Q81" s="25">
        <f>SUMIFS('[7]1. Отчет АТС'!$F:$F,'[7]1. Отчет АТС'!$A:$A,$A81,'[7]1. Отчет АТС'!$B:$B,15)+'[7]2. Иные услуги'!$D$11+('[7]3. Услуги по передаче'!$G$11*1000)+('[7]4. СН (Установленные)'!$E$12*1000)+'[7]5. Плата за УРП'!$D$6</f>
        <v>5582.8120002339911</v>
      </c>
      <c r="R81" s="25">
        <f>SUMIFS('[7]1. Отчет АТС'!$F:$F,'[7]1. Отчет АТС'!$A:$A,$A81,'[7]1. Отчет АТС'!$B:$B,16)+'[7]2. Иные услуги'!$D$11+('[7]3. Услуги по передаче'!$G$11*1000)+('[7]4. СН (Установленные)'!$E$12*1000)+'[7]5. Плата за УРП'!$D$6</f>
        <v>5579.5620002339911</v>
      </c>
      <c r="S81" s="25">
        <f>SUMIFS('[7]1. Отчет АТС'!$F:$F,'[7]1. Отчет АТС'!$A:$A,$A81,'[7]1. Отчет АТС'!$B:$B,17)+'[7]2. Иные услуги'!$D$11+('[7]3. Услуги по передаче'!$G$11*1000)+('[7]4. СН (Установленные)'!$E$12*1000)+'[7]5. Плата за УРП'!$D$6</f>
        <v>5578.2520002339916</v>
      </c>
      <c r="T81" s="25">
        <f>SUMIFS('[7]1. Отчет АТС'!$F:$F,'[7]1. Отчет АТС'!$A:$A,$A81,'[7]1. Отчет АТС'!$B:$B,18)+'[7]2. Иные услуги'!$D$11+('[7]3. Услуги по передаче'!$G$11*1000)+('[7]4. СН (Установленные)'!$E$12*1000)+'[7]5. Плата за УРП'!$D$6</f>
        <v>5578.0120002339909</v>
      </c>
      <c r="U81" s="25">
        <f>SUMIFS('[7]1. Отчет АТС'!$F:$F,'[7]1. Отчет АТС'!$A:$A,$A81,'[7]1. Отчет АТС'!$B:$B,19)+'[7]2. Иные услуги'!$D$11+('[7]3. Услуги по передаче'!$G$11*1000)+('[7]4. СН (Установленные)'!$E$12*1000)+'[7]5. Плата за УРП'!$D$6</f>
        <v>5445.1620002339914</v>
      </c>
      <c r="V81" s="25">
        <f>SUMIFS('[7]1. Отчет АТС'!$F:$F,'[7]1. Отчет АТС'!$A:$A,$A81,'[7]1. Отчет АТС'!$B:$B,20)+'[7]2. Иные услуги'!$D$11+('[7]3. Услуги по передаче'!$G$11*1000)+('[7]4. СН (Установленные)'!$E$12*1000)+'[7]5. Плата за УРП'!$D$6</f>
        <v>5496.2520002339916</v>
      </c>
      <c r="W81" s="25">
        <f>SUMIFS('[7]1. Отчет АТС'!$F:$F,'[7]1. Отчет АТС'!$A:$A,$A81,'[7]1. Отчет АТС'!$B:$B,21)+'[7]2. Иные услуги'!$D$11+('[7]3. Услуги по передаче'!$G$11*1000)+('[7]4. СН (Установленные)'!$E$12*1000)+'[7]5. Плата за УРП'!$D$6</f>
        <v>5485.102000233991</v>
      </c>
      <c r="X81" s="25">
        <f>SUMIFS('[7]1. Отчет АТС'!$F:$F,'[7]1. Отчет АТС'!$A:$A,$A81,'[7]1. Отчет АТС'!$B:$B,22)+'[7]2. Иные услуги'!$D$11+('[7]3. Услуги по передаче'!$G$11*1000)+('[7]4. СН (Установленные)'!$E$12*1000)+'[7]5. Плата за УРП'!$D$6</f>
        <v>5164.5820002339915</v>
      </c>
      <c r="Y81" s="25">
        <f>SUMIFS('[7]1. Отчет АТС'!$F:$F,'[7]1. Отчет АТС'!$A:$A,$A81,'[7]1. Отчет АТС'!$B:$B,23)+'[7]2. Иные услуги'!$D$11+('[7]3. Услуги по передаче'!$G$11*1000)+('[7]4. СН (Установленные)'!$E$12*1000)+'[7]5. Плата за УРП'!$D$6</f>
        <v>4904.0920002339908</v>
      </c>
    </row>
    <row r="82" spans="1:25">
      <c r="A82" s="24">
        <v>45508</v>
      </c>
      <c r="B82" s="25">
        <f>SUMIFS('[7]1. Отчет АТС'!$F:$F,'[7]1. Отчет АТС'!$A:$A,$A82,'[7]1. Отчет АТС'!$B:$B,0)+'[7]2. Иные услуги'!$D$11+('[7]3. Услуги по передаче'!$G$11*1000)+('[7]4. СН (Установленные)'!$E$12*1000)+'[7]5. Плата за УРП'!$D$6</f>
        <v>4927.892000233991</v>
      </c>
      <c r="C82" s="25">
        <f>SUMIFS('[7]1. Отчет АТС'!$F:$F,'[7]1. Отчет АТС'!$A:$A,$A82,'[7]1. Отчет АТС'!$B:$B,1)+'[7]2. Иные услуги'!$D$11+('[7]3. Услуги по передаче'!$G$11*1000)+('[7]4. СН (Установленные)'!$E$12*1000)+'[7]5. Плата за УРП'!$D$6</f>
        <v>4700.6520002339912</v>
      </c>
      <c r="D82" s="25">
        <f>SUMIFS('[7]1. Отчет АТС'!$F:$F,'[7]1. Отчет АТС'!$A:$A,$A82,'[7]1. Отчет АТС'!$B:$B,2)+'[7]2. Иные услуги'!$D$11+('[7]3. Услуги по передаче'!$G$11*1000)+('[7]4. СН (Установленные)'!$E$12*1000)+'[7]5. Плата за УРП'!$D$6</f>
        <v>4564.3420002339908</v>
      </c>
      <c r="E82" s="25">
        <f>SUMIFS('[7]1. Отчет АТС'!$F:$F,'[7]1. Отчет АТС'!$A:$A,$A82,'[7]1. Отчет АТС'!$B:$B,3)+'[7]2. Иные услуги'!$D$11+('[7]3. Услуги по передаче'!$G$11*1000)+('[7]4. СН (Установленные)'!$E$12*1000)+'[7]5. Плата за УРП'!$D$6</f>
        <v>4467.2720002339911</v>
      </c>
      <c r="F82" s="25">
        <f>SUMIFS('[7]1. Отчет АТС'!$F:$F,'[7]1. Отчет АТС'!$A:$A,$A82,'[7]1. Отчет АТС'!$B:$B,4)+'[7]2. Иные услуги'!$D$11+('[7]3. Услуги по передаче'!$G$11*1000)+('[7]4. СН (Установленные)'!$E$12*1000)+'[7]5. Плата за УРП'!$D$6</f>
        <v>4469.4220002339907</v>
      </c>
      <c r="G82" s="25">
        <f>SUMIFS('[7]1. Отчет АТС'!$F:$F,'[7]1. Отчет АТС'!$A:$A,$A82,'[7]1. Отчет АТС'!$B:$B,5)+'[7]2. Иные услуги'!$D$11+('[7]3. Услуги по передаче'!$G$11*1000)+('[7]4. СН (Установленные)'!$E$12*1000)+'[7]5. Плата за УРП'!$D$6</f>
        <v>4641.602000233991</v>
      </c>
      <c r="H82" s="25">
        <f>SUMIFS('[7]1. Отчет АТС'!$F:$F,'[7]1. Отчет АТС'!$A:$A,$A82,'[7]1. Отчет АТС'!$B:$B,6)+'[7]2. Иные услуги'!$D$11+('[7]3. Услуги по передаче'!$G$11*1000)+('[7]4. СН (Установленные)'!$E$12*1000)+'[7]5. Плата за УРП'!$D$6</f>
        <v>4761.2520002339916</v>
      </c>
      <c r="I82" s="25">
        <f>SUMIFS('[7]1. Отчет АТС'!$F:$F,'[7]1. Отчет АТС'!$A:$A,$A82,'[7]1. Отчет АТС'!$B:$B,7)+'[7]2. Иные услуги'!$D$11+('[7]3. Услуги по передаче'!$G$11*1000)+('[7]4. СН (Установленные)'!$E$12*1000)+'[7]5. Плата за УРП'!$D$6</f>
        <v>5010.6520002339912</v>
      </c>
      <c r="J82" s="25">
        <f>SUMIFS('[7]1. Отчет АТС'!$F:$F,'[7]1. Отчет АТС'!$A:$A,$A82,'[7]1. Отчет АТС'!$B:$B,8)+'[7]2. Иные услуги'!$D$11+('[7]3. Услуги по передаче'!$G$11*1000)+('[7]4. СН (Установленные)'!$E$12*1000)+'[7]5. Плата за УРП'!$D$6</f>
        <v>5466.9920002339913</v>
      </c>
      <c r="K82" s="25">
        <f>SUMIFS('[7]1. Отчет АТС'!$F:$F,'[7]1. Отчет АТС'!$A:$A,$A82,'[7]1. Отчет АТС'!$B:$B,9)+'[7]2. Иные услуги'!$D$11+('[7]3. Услуги по передаче'!$G$11*1000)+('[7]4. СН (Установленные)'!$E$12*1000)+'[7]5. Плата за УРП'!$D$6</f>
        <v>5618.4320002339909</v>
      </c>
      <c r="L82" s="25">
        <f>SUMIFS('[7]1. Отчет АТС'!$F:$F,'[7]1. Отчет АТС'!$A:$A,$A82,'[7]1. Отчет АТС'!$B:$B,10)+'[7]2. Иные услуги'!$D$11+('[7]3. Услуги по передаче'!$G$11*1000)+('[7]4. СН (Установленные)'!$E$12*1000)+'[7]5. Плата за УРП'!$D$6</f>
        <v>5629.852000233991</v>
      </c>
      <c r="M82" s="25">
        <f>SUMIFS('[7]1. Отчет АТС'!$F:$F,'[7]1. Отчет АТС'!$A:$A,$A82,'[7]1. Отчет АТС'!$B:$B,11)+'[7]2. Иные услуги'!$D$11+('[7]3. Услуги по передаче'!$G$11*1000)+('[7]4. СН (Установленные)'!$E$12*1000)+'[7]5. Плата за УРП'!$D$6</f>
        <v>5630.0920002339908</v>
      </c>
      <c r="N82" s="25">
        <f>SUMIFS('[7]1. Отчет АТС'!$F:$F,'[7]1. Отчет АТС'!$A:$A,$A82,'[7]1. Отчет АТС'!$B:$B,12)+'[7]2. Иные услуги'!$D$11+('[7]3. Услуги по передаче'!$G$11*1000)+('[7]4. СН (Установленные)'!$E$12*1000)+'[7]5. Плата за УРП'!$D$6</f>
        <v>5622.6520002339912</v>
      </c>
      <c r="O82" s="25">
        <f>SUMIFS('[7]1. Отчет АТС'!$F:$F,'[7]1. Отчет АТС'!$A:$A,$A82,'[7]1. Отчет АТС'!$B:$B,13)+'[7]2. Иные услуги'!$D$11+('[7]3. Услуги по передаче'!$G$11*1000)+('[7]4. СН (Установленные)'!$E$12*1000)+'[7]5. Плата за УРП'!$D$6</f>
        <v>5622.8220002339913</v>
      </c>
      <c r="P82" s="25">
        <f>SUMIFS('[7]1. Отчет АТС'!$F:$F,'[7]1. Отчет АТС'!$A:$A,$A82,'[7]1. Отчет АТС'!$B:$B,14)+'[7]2. Иные услуги'!$D$11+('[7]3. Услуги по передаче'!$G$11*1000)+('[7]4. СН (Установленные)'!$E$12*1000)+'[7]5. Плата за УРП'!$D$6</f>
        <v>5624.4420002339903</v>
      </c>
      <c r="Q82" s="25">
        <f>SUMIFS('[7]1. Отчет АТС'!$F:$F,'[7]1. Отчет АТС'!$A:$A,$A82,'[7]1. Отчет АТС'!$B:$B,15)+'[7]2. Иные услуги'!$D$11+('[7]3. Услуги по передаче'!$G$11*1000)+('[7]4. СН (Установленные)'!$E$12*1000)+'[7]5. Плата за УРП'!$D$6</f>
        <v>5622.3020002339908</v>
      </c>
      <c r="R82" s="25">
        <f>SUMIFS('[7]1. Отчет АТС'!$F:$F,'[7]1. Отчет АТС'!$A:$A,$A82,'[7]1. Отчет АТС'!$B:$B,16)+'[7]2. Иные услуги'!$D$11+('[7]3. Услуги по передаче'!$G$11*1000)+('[7]4. СН (Установленные)'!$E$12*1000)+'[7]5. Плата за УРП'!$D$6</f>
        <v>5629.5320002339904</v>
      </c>
      <c r="S82" s="25">
        <f>SUMIFS('[7]1. Отчет АТС'!$F:$F,'[7]1. Отчет АТС'!$A:$A,$A82,'[7]1. Отчет АТС'!$B:$B,17)+'[7]2. Иные услуги'!$D$11+('[7]3. Услуги по передаче'!$G$11*1000)+('[7]4. СН (Установленные)'!$E$12*1000)+'[7]5. Плата за УРП'!$D$6</f>
        <v>5630.642000233991</v>
      </c>
      <c r="T82" s="25">
        <f>SUMIFS('[7]1. Отчет АТС'!$F:$F,'[7]1. Отчет АТС'!$A:$A,$A82,'[7]1. Отчет АТС'!$B:$B,18)+'[7]2. Иные услуги'!$D$11+('[7]3. Услуги по передаче'!$G$11*1000)+('[7]4. СН (Установленные)'!$E$12*1000)+'[7]5. Плата за УРП'!$D$6</f>
        <v>5632.1920002339903</v>
      </c>
      <c r="U82" s="25">
        <f>SUMIFS('[7]1. Отчет АТС'!$F:$F,'[7]1. Отчет АТС'!$A:$A,$A82,'[7]1. Отчет АТС'!$B:$B,19)+'[7]2. Иные услуги'!$D$11+('[7]3. Услуги по передаче'!$G$11*1000)+('[7]4. СН (Установленные)'!$E$12*1000)+'[7]5. Плата за УРП'!$D$6</f>
        <v>5614.1720002339916</v>
      </c>
      <c r="V82" s="25">
        <f>SUMIFS('[7]1. Отчет АТС'!$F:$F,'[7]1. Отчет АТС'!$A:$A,$A82,'[7]1. Отчет АТС'!$B:$B,20)+'[7]2. Иные услуги'!$D$11+('[7]3. Услуги по передаче'!$G$11*1000)+('[7]4. СН (Установленные)'!$E$12*1000)+'[7]5. Плата за УРП'!$D$6</f>
        <v>5613.142000233991</v>
      </c>
      <c r="W82" s="25">
        <f>SUMIFS('[7]1. Отчет АТС'!$F:$F,'[7]1. Отчет АТС'!$A:$A,$A82,'[7]1. Отчет АТС'!$B:$B,21)+'[7]2. Иные услуги'!$D$11+('[7]3. Услуги по передаче'!$G$11*1000)+('[7]4. СН (Установленные)'!$E$12*1000)+'[7]5. Плата за УРП'!$D$6</f>
        <v>5621.3020002339908</v>
      </c>
      <c r="X82" s="25">
        <f>SUMIFS('[7]1. Отчет АТС'!$F:$F,'[7]1. Отчет АТС'!$A:$A,$A82,'[7]1. Отчет АТС'!$B:$B,22)+'[7]2. Иные услуги'!$D$11+('[7]3. Услуги по передаче'!$G$11*1000)+('[7]4. СН (Установленные)'!$E$12*1000)+'[7]5. Плата за УРП'!$D$6</f>
        <v>5160.7520002339916</v>
      </c>
      <c r="Y82" s="25">
        <f>SUMIFS('[7]1. Отчет АТС'!$F:$F,'[7]1. Отчет АТС'!$A:$A,$A82,'[7]1. Отчет АТС'!$B:$B,23)+'[7]2. Иные услуги'!$D$11+('[7]3. Услуги по передаче'!$G$11*1000)+('[7]4. СН (Установленные)'!$E$12*1000)+'[7]5. Плата за УРП'!$D$6</f>
        <v>4905.142000233991</v>
      </c>
    </row>
    <row r="83" spans="1:25">
      <c r="A83" s="24">
        <v>45509</v>
      </c>
      <c r="B83" s="25">
        <f>SUMIFS('[7]1. Отчет АТС'!$F:$F,'[7]1. Отчет АТС'!$A:$A,$A83,'[7]1. Отчет АТС'!$B:$B,0)+'[7]2. Иные услуги'!$D$11+('[7]3. Услуги по передаче'!$G$11*1000)+('[7]4. СН (Установленные)'!$E$12*1000)+'[7]5. Плата за УРП'!$D$6</f>
        <v>4739.4420002339912</v>
      </c>
      <c r="C83" s="25">
        <f>SUMIFS('[7]1. Отчет АТС'!$F:$F,'[7]1. Отчет АТС'!$A:$A,$A83,'[7]1. Отчет АТС'!$B:$B,1)+'[7]2. Иные услуги'!$D$11+('[7]3. Услуги по передаче'!$G$11*1000)+('[7]4. СН (Установленные)'!$E$12*1000)+'[7]5. Плата за УРП'!$D$6</f>
        <v>4562.8420002339908</v>
      </c>
      <c r="D83" s="25">
        <f>SUMIFS('[7]1. Отчет АТС'!$F:$F,'[7]1. Отчет АТС'!$A:$A,$A83,'[7]1. Отчет АТС'!$B:$B,2)+'[7]2. Иные услуги'!$D$11+('[7]3. Услуги по передаче'!$G$11*1000)+('[7]4. СН (Установленные)'!$E$12*1000)+'[7]5. Плата за УРП'!$D$6</f>
        <v>4425.6920002339912</v>
      </c>
      <c r="E83" s="25">
        <f>SUMIFS('[7]1. Отчет АТС'!$F:$F,'[7]1. Отчет АТС'!$A:$A,$A83,'[7]1. Отчет АТС'!$B:$B,3)+'[7]2. Иные услуги'!$D$11+('[7]3. Услуги по передаче'!$G$11*1000)+('[7]4. СН (Установленные)'!$E$12*1000)+'[7]5. Плата за УРП'!$D$6</f>
        <v>4334.7120002339907</v>
      </c>
      <c r="F83" s="25">
        <f>SUMIFS('[7]1. Отчет АТС'!$F:$F,'[7]1. Отчет АТС'!$A:$A,$A83,'[7]1. Отчет АТС'!$B:$B,4)+'[7]2. Иные услуги'!$D$11+('[7]3. Услуги по передаче'!$G$11*1000)+('[7]4. СН (Установленные)'!$E$12*1000)+'[7]5. Плата за УРП'!$D$6</f>
        <v>3605.5920002339913</v>
      </c>
      <c r="G83" s="25">
        <f>SUMIFS('[7]1. Отчет АТС'!$F:$F,'[7]1. Отчет АТС'!$A:$A,$A83,'[7]1. Отчет АТС'!$B:$B,5)+'[7]2. Иные услуги'!$D$11+('[7]3. Услуги по передаче'!$G$11*1000)+('[7]4. СН (Установленные)'!$E$12*1000)+'[7]5. Плата за УРП'!$D$6</f>
        <v>3605.5920002339913</v>
      </c>
      <c r="H83" s="25">
        <f>SUMIFS('[7]1. Отчет АТС'!$F:$F,'[7]1. Отчет АТС'!$A:$A,$A83,'[7]1. Отчет АТС'!$B:$B,6)+'[7]2. Иные услуги'!$D$11+('[7]3. Услуги по передаче'!$G$11*1000)+('[7]4. СН (Установленные)'!$E$12*1000)+'[7]5. Плата за УРП'!$D$6</f>
        <v>3809.832000233991</v>
      </c>
      <c r="I83" s="25">
        <f>SUMIFS('[7]1. Отчет АТС'!$F:$F,'[7]1. Отчет АТС'!$A:$A,$A83,'[7]1. Отчет АТС'!$B:$B,7)+'[7]2. Иные услуги'!$D$11+('[7]3. Услуги по передаче'!$G$11*1000)+('[7]4. СН (Установленные)'!$E$12*1000)+'[7]5. Плата за УРП'!$D$6</f>
        <v>3713.6920002339912</v>
      </c>
      <c r="J83" s="25">
        <f>SUMIFS('[7]1. Отчет АТС'!$F:$F,'[7]1. Отчет АТС'!$A:$A,$A83,'[7]1. Отчет АТС'!$B:$B,8)+'[7]2. Иные услуги'!$D$11+('[7]3. Услуги по передаче'!$G$11*1000)+('[7]4. СН (Установленные)'!$E$12*1000)+'[7]5. Плата за УРП'!$D$6</f>
        <v>5339.4820002339911</v>
      </c>
      <c r="K83" s="25">
        <f>SUMIFS('[7]1. Отчет АТС'!$F:$F,'[7]1. Отчет АТС'!$A:$A,$A83,'[7]1. Отчет АТС'!$B:$B,9)+'[7]2. Иные услуги'!$D$11+('[7]3. Услуги по передаче'!$G$11*1000)+('[7]4. СН (Установленные)'!$E$12*1000)+'[7]5. Плата за УРП'!$D$6</f>
        <v>5587.5020002339916</v>
      </c>
      <c r="L83" s="25">
        <f>SUMIFS('[7]1. Отчет АТС'!$F:$F,'[7]1. Отчет АТС'!$A:$A,$A83,'[7]1. Отчет АТС'!$B:$B,10)+'[7]2. Иные услуги'!$D$11+('[7]3. Услуги по передаче'!$G$11*1000)+('[7]4. СН (Установленные)'!$E$12*1000)+'[7]5. Плата за УРП'!$D$6</f>
        <v>5610.5320002339913</v>
      </c>
      <c r="M83" s="25">
        <f>SUMIFS('[7]1. Отчет АТС'!$F:$F,'[7]1. Отчет АТС'!$A:$A,$A83,'[7]1. Отчет АТС'!$B:$B,11)+'[7]2. Иные услуги'!$D$11+('[7]3. Услуги по передаче'!$G$11*1000)+('[7]4. СН (Установленные)'!$E$12*1000)+'[7]5. Плата за УРП'!$D$6</f>
        <v>5600.0620002339911</v>
      </c>
      <c r="N83" s="25">
        <f>SUMIFS('[7]1. Отчет АТС'!$F:$F,'[7]1. Отчет АТС'!$A:$A,$A83,'[7]1. Отчет АТС'!$B:$B,12)+'[7]2. Иные услуги'!$D$11+('[7]3. Услуги по передаче'!$G$11*1000)+('[7]4. СН (Установленные)'!$E$12*1000)+'[7]5. Плата за УРП'!$D$6</f>
        <v>5601.7520002339916</v>
      </c>
      <c r="O83" s="25">
        <f>SUMIFS('[7]1. Отчет АТС'!$F:$F,'[7]1. Отчет АТС'!$A:$A,$A83,'[7]1. Отчет АТС'!$B:$B,13)+'[7]2. Иные услуги'!$D$11+('[7]3. Услуги по передаче'!$G$11*1000)+('[7]4. СН (Установленные)'!$E$12*1000)+'[7]5. Плата за УРП'!$D$6</f>
        <v>5602.5320002339913</v>
      </c>
      <c r="P83" s="25">
        <f>SUMIFS('[7]1. Отчет АТС'!$F:$F,'[7]1. Отчет АТС'!$A:$A,$A83,'[7]1. Отчет АТС'!$B:$B,14)+'[7]2. Иные услуги'!$D$11+('[7]3. Услуги по передаче'!$G$11*1000)+('[7]4. СН (Установленные)'!$E$12*1000)+'[7]5. Плата за УРП'!$D$6</f>
        <v>5602.7320002339911</v>
      </c>
      <c r="Q83" s="25">
        <f>SUMIFS('[7]1. Отчет АТС'!$F:$F,'[7]1. Отчет АТС'!$A:$A,$A83,'[7]1. Отчет АТС'!$B:$B,15)+'[7]2. Иные услуги'!$D$11+('[7]3. Услуги по передаче'!$G$11*1000)+('[7]4. СН (Установленные)'!$E$12*1000)+'[7]5. Плата за УРП'!$D$6</f>
        <v>5603.7920002339906</v>
      </c>
      <c r="R83" s="25">
        <f>SUMIFS('[7]1. Отчет АТС'!$F:$F,'[7]1. Отчет АТС'!$A:$A,$A83,'[7]1. Отчет АТС'!$B:$B,16)+'[7]2. Иные услуги'!$D$11+('[7]3. Услуги по передаче'!$G$11*1000)+('[7]4. СН (Установленные)'!$E$12*1000)+'[7]5. Плата за УРП'!$D$6</f>
        <v>5604.102000233991</v>
      </c>
      <c r="S83" s="25">
        <f>SUMIFS('[7]1. Отчет АТС'!$F:$F,'[7]1. Отчет АТС'!$A:$A,$A83,'[7]1. Отчет АТС'!$B:$B,17)+'[7]2. Иные услуги'!$D$11+('[7]3. Услуги по передаче'!$G$11*1000)+('[7]4. СН (Установленные)'!$E$12*1000)+'[7]5. Плата за УРП'!$D$6</f>
        <v>5630.8020002339908</v>
      </c>
      <c r="T83" s="25">
        <f>SUMIFS('[7]1. Отчет АТС'!$F:$F,'[7]1. Отчет АТС'!$A:$A,$A83,'[7]1. Отчет АТС'!$B:$B,18)+'[7]2. Иные услуги'!$D$11+('[7]3. Услуги по передаче'!$G$11*1000)+('[7]4. СН (Установленные)'!$E$12*1000)+'[7]5. Плата за УРП'!$D$6</f>
        <v>5615.6120002339912</v>
      </c>
      <c r="U83" s="25">
        <f>SUMIFS('[7]1. Отчет АТС'!$F:$F,'[7]1. Отчет АТС'!$A:$A,$A83,'[7]1. Отчет АТС'!$B:$B,19)+'[7]2. Иные услуги'!$D$11+('[7]3. Услуги по передаче'!$G$11*1000)+('[7]4. СН (Установленные)'!$E$12*1000)+'[7]5. Плата за УРП'!$D$6</f>
        <v>5580.7120002339907</v>
      </c>
      <c r="V83" s="25">
        <f>SUMIFS('[7]1. Отчет АТС'!$F:$F,'[7]1. Отчет АТС'!$A:$A,$A83,'[7]1. Отчет АТС'!$B:$B,20)+'[7]2. Иные услуги'!$D$11+('[7]3. Услуги по передаче'!$G$11*1000)+('[7]4. СН (Установленные)'!$E$12*1000)+'[7]5. Плата за УРП'!$D$6</f>
        <v>5596.5920002339908</v>
      </c>
      <c r="W83" s="25">
        <f>SUMIFS('[7]1. Отчет АТС'!$F:$F,'[7]1. Отчет АТС'!$A:$A,$A83,'[7]1. Отчет АТС'!$B:$B,21)+'[7]2. Иные услуги'!$D$11+('[7]3. Услуги по передаче'!$G$11*1000)+('[7]4. СН (Установленные)'!$E$12*1000)+'[7]5. Плата за УРП'!$D$6</f>
        <v>5594.5320002339913</v>
      </c>
      <c r="X83" s="25">
        <f>SUMIFS('[7]1. Отчет АТС'!$F:$F,'[7]1. Отчет АТС'!$A:$A,$A83,'[7]1. Отчет АТС'!$B:$B,22)+'[7]2. Иные услуги'!$D$11+('[7]3. Услуги по передаче'!$G$11*1000)+('[7]4. СН (Установленные)'!$E$12*1000)+'[7]5. Плата за УРП'!$D$6</f>
        <v>5149.9320002339909</v>
      </c>
      <c r="Y83" s="25">
        <f>SUMIFS('[7]1. Отчет АТС'!$F:$F,'[7]1. Отчет АТС'!$A:$A,$A83,'[7]1. Отчет АТС'!$B:$B,23)+'[7]2. Иные услуги'!$D$11+('[7]3. Услуги по передаче'!$G$11*1000)+('[7]4. СН (Установленные)'!$E$12*1000)+'[7]5. Плата за УРП'!$D$6</f>
        <v>4836.2020002339914</v>
      </c>
    </row>
    <row r="84" spans="1:25">
      <c r="A84" s="24">
        <v>45510</v>
      </c>
      <c r="B84" s="25">
        <f>SUMIFS('[7]1. Отчет АТС'!$F:$F,'[7]1. Отчет АТС'!$A:$A,$A84,'[7]1. Отчет АТС'!$B:$B,0)+'[7]2. Иные услуги'!$D$11+('[7]3. Услуги по передаче'!$G$11*1000)+('[7]4. СН (Установленные)'!$E$12*1000)+'[7]5. Плата за УРП'!$D$6</f>
        <v>4483.6920002339912</v>
      </c>
      <c r="C84" s="25">
        <f>SUMIFS('[7]1. Отчет АТС'!$F:$F,'[7]1. Отчет АТС'!$A:$A,$A84,'[7]1. Отчет АТС'!$B:$B,1)+'[7]2. Иные услуги'!$D$11+('[7]3. Услуги по передаче'!$G$11*1000)+('[7]4. СН (Установленные)'!$E$12*1000)+'[7]5. Плата за УРП'!$D$6</f>
        <v>4369.4820002339911</v>
      </c>
      <c r="D84" s="25">
        <f>SUMIFS('[7]1. Отчет АТС'!$F:$F,'[7]1. Отчет АТС'!$A:$A,$A84,'[7]1. Отчет АТС'!$B:$B,2)+'[7]2. Иные услуги'!$D$11+('[7]3. Услуги по передаче'!$G$11*1000)+('[7]4. СН (Установленные)'!$E$12*1000)+'[7]5. Плата за УРП'!$D$6</f>
        <v>4262.3820002339908</v>
      </c>
      <c r="E84" s="25">
        <f>SUMIFS('[7]1. Отчет АТС'!$F:$F,'[7]1. Отчет АТС'!$A:$A,$A84,'[7]1. Отчет АТС'!$B:$B,3)+'[7]2. Иные услуги'!$D$11+('[7]3. Услуги по передаче'!$G$11*1000)+('[7]4. СН (Установленные)'!$E$12*1000)+'[7]5. Плата за УРП'!$D$6</f>
        <v>3605.5920002339913</v>
      </c>
      <c r="F84" s="25">
        <f>SUMIFS('[7]1. Отчет АТС'!$F:$F,'[7]1. Отчет АТС'!$A:$A,$A84,'[7]1. Отчет АТС'!$B:$B,4)+'[7]2. Иные услуги'!$D$11+('[7]3. Услуги по передаче'!$G$11*1000)+('[7]4. СН (Установленные)'!$E$12*1000)+'[7]5. Плата за УРП'!$D$6</f>
        <v>3605.5920002339913</v>
      </c>
      <c r="G84" s="25">
        <f>SUMIFS('[7]1. Отчет АТС'!$F:$F,'[7]1. Отчет АТС'!$A:$A,$A84,'[7]1. Отчет АТС'!$B:$B,5)+'[7]2. Иные услуги'!$D$11+('[7]3. Услуги по передаче'!$G$11*1000)+('[7]4. СН (Установленные)'!$E$12*1000)+'[7]5. Плата за УРП'!$D$6</f>
        <v>3605.5920002339913</v>
      </c>
      <c r="H84" s="25">
        <f>SUMIFS('[7]1. Отчет АТС'!$F:$F,'[7]1. Отчет АТС'!$A:$A,$A84,'[7]1. Отчет АТС'!$B:$B,6)+'[7]2. Иные услуги'!$D$11+('[7]3. Услуги по передаче'!$G$11*1000)+('[7]4. СН (Установленные)'!$E$12*1000)+'[7]5. Плата за УРП'!$D$6</f>
        <v>3746.2320002339911</v>
      </c>
      <c r="I84" s="25">
        <f>SUMIFS('[7]1. Отчет АТС'!$F:$F,'[7]1. Отчет АТС'!$A:$A,$A84,'[7]1. Отчет АТС'!$B:$B,7)+'[7]2. Иные услуги'!$D$11+('[7]3. Услуги по передаче'!$G$11*1000)+('[7]4. СН (Установленные)'!$E$12*1000)+'[7]5. Плата за УРП'!$D$6</f>
        <v>4719.7620002339909</v>
      </c>
      <c r="J84" s="25">
        <f>SUMIFS('[7]1. Отчет АТС'!$F:$F,'[7]1. Отчет АТС'!$A:$A,$A84,'[7]1. Отчет АТС'!$B:$B,8)+'[7]2. Иные услуги'!$D$11+('[7]3. Услуги по передаче'!$G$11*1000)+('[7]4. СН (Установленные)'!$E$12*1000)+'[7]5. Плата за УРП'!$D$6</f>
        <v>5184.9820002339911</v>
      </c>
      <c r="K84" s="25">
        <f>SUMIFS('[7]1. Отчет АТС'!$F:$F,'[7]1. Отчет АТС'!$A:$A,$A84,'[7]1. Отчет АТС'!$B:$B,9)+'[7]2. Иные услуги'!$D$11+('[7]3. Услуги по передаче'!$G$11*1000)+('[7]4. СН (Установленные)'!$E$12*1000)+'[7]5. Плата за УРП'!$D$6</f>
        <v>5583.9520002339914</v>
      </c>
      <c r="L84" s="25">
        <f>SUMIFS('[7]1. Отчет АТС'!$F:$F,'[7]1. Отчет АТС'!$A:$A,$A84,'[7]1. Отчет АТС'!$B:$B,10)+'[7]2. Иные услуги'!$D$11+('[7]3. Услуги по передаче'!$G$11*1000)+('[7]4. СН (Установленные)'!$E$12*1000)+'[7]5. Плата за УРП'!$D$6</f>
        <v>5624.4420002339903</v>
      </c>
      <c r="M84" s="25">
        <f>SUMIFS('[7]1. Отчет АТС'!$F:$F,'[7]1. Отчет АТС'!$A:$A,$A84,'[7]1. Отчет АТС'!$B:$B,11)+'[7]2. Иные услуги'!$D$11+('[7]3. Услуги по передаче'!$G$11*1000)+('[7]4. СН (Установленные)'!$E$12*1000)+'[7]5. Плата за УРП'!$D$6</f>
        <v>5630.4220002339907</v>
      </c>
      <c r="N84" s="25">
        <f>SUMIFS('[7]1. Отчет АТС'!$F:$F,'[7]1. Отчет АТС'!$A:$A,$A84,'[7]1. Отчет АТС'!$B:$B,12)+'[7]2. Иные услуги'!$D$11+('[7]3. Услуги по передаче'!$G$11*1000)+('[7]4. СН (Установленные)'!$E$12*1000)+'[7]5. Плата за УРП'!$D$6</f>
        <v>5626.4020002339912</v>
      </c>
      <c r="O84" s="25">
        <f>SUMIFS('[7]1. Отчет АТС'!$F:$F,'[7]1. Отчет АТС'!$A:$A,$A84,'[7]1. Отчет АТС'!$B:$B,13)+'[7]2. Иные услуги'!$D$11+('[7]3. Услуги по передаче'!$G$11*1000)+('[7]4. СН (Установленные)'!$E$12*1000)+'[7]5. Плата за УРП'!$D$6</f>
        <v>5622.1920002339903</v>
      </c>
      <c r="P84" s="25">
        <f>SUMIFS('[7]1. Отчет АТС'!$F:$F,'[7]1. Отчет АТС'!$A:$A,$A84,'[7]1. Отчет АТС'!$B:$B,14)+'[7]2. Иные услуги'!$D$11+('[7]3. Услуги по передаче'!$G$11*1000)+('[7]4. СН (Установленные)'!$E$12*1000)+'[7]5. Плата за УРП'!$D$6</f>
        <v>5644.1220002339905</v>
      </c>
      <c r="Q84" s="25">
        <f>SUMIFS('[7]1. Отчет АТС'!$F:$F,'[7]1. Отчет АТС'!$A:$A,$A84,'[7]1. Отчет АТС'!$B:$B,15)+'[7]2. Иные услуги'!$D$11+('[7]3. Услуги по передаче'!$G$11*1000)+('[7]4. СН (Установленные)'!$E$12*1000)+'[7]5. Плата за УРП'!$D$6</f>
        <v>5650.2620002339909</v>
      </c>
      <c r="R84" s="25">
        <f>SUMIFS('[7]1. Отчет АТС'!$F:$F,'[7]1. Отчет АТС'!$A:$A,$A84,'[7]1. Отчет АТС'!$B:$B,16)+'[7]2. Иные услуги'!$D$11+('[7]3. Услуги по передаче'!$G$11*1000)+('[7]4. СН (Установленные)'!$E$12*1000)+'[7]5. Плата за УРП'!$D$6</f>
        <v>5638.3720002339905</v>
      </c>
      <c r="S84" s="25">
        <f>SUMIFS('[7]1. Отчет АТС'!$F:$F,'[7]1. Отчет АТС'!$A:$A,$A84,'[7]1. Отчет АТС'!$B:$B,17)+'[7]2. Иные услуги'!$D$11+('[7]3. Услуги по передаче'!$G$11*1000)+('[7]4. СН (Установленные)'!$E$12*1000)+'[7]5. Плата за УРП'!$D$6</f>
        <v>5623.3620002339903</v>
      </c>
      <c r="T84" s="25">
        <f>SUMIFS('[7]1. Отчет АТС'!$F:$F,'[7]1. Отчет АТС'!$A:$A,$A84,'[7]1. Отчет АТС'!$B:$B,18)+'[7]2. Иные услуги'!$D$11+('[7]3. Услуги по передаче'!$G$11*1000)+('[7]4. СН (Установленные)'!$E$12*1000)+'[7]5. Плата за УРП'!$D$6</f>
        <v>5607.2520002339916</v>
      </c>
      <c r="U84" s="25">
        <f>SUMIFS('[7]1. Отчет АТС'!$F:$F,'[7]1. Отчет АТС'!$A:$A,$A84,'[7]1. Отчет АТС'!$B:$B,19)+'[7]2. Иные услуги'!$D$11+('[7]3. Услуги по передаче'!$G$11*1000)+('[7]4. СН (Установленные)'!$E$12*1000)+'[7]5. Плата за УРП'!$D$6</f>
        <v>5430.2320002339911</v>
      </c>
      <c r="V84" s="25">
        <f>SUMIFS('[7]1. Отчет АТС'!$F:$F,'[7]1. Отчет АТС'!$A:$A,$A84,'[7]1. Отчет АТС'!$B:$B,20)+'[7]2. Иные услуги'!$D$11+('[7]3. Услуги по передаче'!$G$11*1000)+('[7]4. СН (Установленные)'!$E$12*1000)+'[7]5. Плата за УРП'!$D$6</f>
        <v>5516.2820002339913</v>
      </c>
      <c r="W84" s="25">
        <f>SUMIFS('[7]1. Отчет АТС'!$F:$F,'[7]1. Отчет АТС'!$A:$A,$A84,'[7]1. Отчет АТС'!$B:$B,21)+'[7]2. Иные услуги'!$D$11+('[7]3. Услуги по передаче'!$G$11*1000)+('[7]4. СН (Установленные)'!$E$12*1000)+'[7]5. Плата за УРП'!$D$6</f>
        <v>5432.9520002339914</v>
      </c>
      <c r="X84" s="25">
        <f>SUMIFS('[7]1. Отчет АТС'!$F:$F,'[7]1. Отчет АТС'!$A:$A,$A84,'[7]1. Отчет АТС'!$B:$B,22)+'[7]2. Иные услуги'!$D$11+('[7]3. Услуги по передаче'!$G$11*1000)+('[7]4. СН (Установленные)'!$E$12*1000)+'[7]5. Плата за УРП'!$D$6</f>
        <v>4982.1220002339905</v>
      </c>
      <c r="Y84" s="25">
        <f>SUMIFS('[7]1. Отчет АТС'!$F:$F,'[7]1. Отчет АТС'!$A:$A,$A84,'[7]1. Отчет АТС'!$B:$B,23)+'[7]2. Иные услуги'!$D$11+('[7]3. Услуги по передаче'!$G$11*1000)+('[7]4. СН (Установленные)'!$E$12*1000)+'[7]5. Плата за УРП'!$D$6</f>
        <v>4696.0520002339908</v>
      </c>
    </row>
    <row r="85" spans="1:25">
      <c r="A85" s="24">
        <v>45511</v>
      </c>
      <c r="B85" s="25">
        <f>SUMIFS('[7]1. Отчет АТС'!$F:$F,'[7]1. Отчет АТС'!$A:$A,$A85,'[7]1. Отчет АТС'!$B:$B,0)+'[7]2. Иные услуги'!$D$11+('[7]3. Услуги по передаче'!$G$11*1000)+('[7]4. СН (Установленные)'!$E$12*1000)+'[7]5. Плата за УРП'!$D$6</f>
        <v>4538.4520002339914</v>
      </c>
      <c r="C85" s="25">
        <f>SUMIFS('[7]1. Отчет АТС'!$F:$F,'[7]1. Отчет АТС'!$A:$A,$A85,'[7]1. Отчет АТС'!$B:$B,1)+'[7]2. Иные услуги'!$D$11+('[7]3. Услуги по передаче'!$G$11*1000)+('[7]4. СН (Установленные)'!$E$12*1000)+'[7]5. Плата за УРП'!$D$6</f>
        <v>4352.4120002339914</v>
      </c>
      <c r="D85" s="25">
        <f>SUMIFS('[7]1. Отчет АТС'!$F:$F,'[7]1. Отчет АТС'!$A:$A,$A85,'[7]1. Отчет АТС'!$B:$B,2)+'[7]2. Иные услуги'!$D$11+('[7]3. Услуги по передаче'!$G$11*1000)+('[7]4. СН (Установленные)'!$E$12*1000)+'[7]5. Плата за УРП'!$D$6</f>
        <v>3714.372000233991</v>
      </c>
      <c r="E85" s="25">
        <f>SUMIFS('[7]1. Отчет АТС'!$F:$F,'[7]1. Отчет АТС'!$A:$A,$A85,'[7]1. Отчет АТС'!$B:$B,3)+'[7]2. Иные услуги'!$D$11+('[7]3. Услуги по передаче'!$G$11*1000)+('[7]4. СН (Установленные)'!$E$12*1000)+'[7]5. Плата за УРП'!$D$6</f>
        <v>3701.4720002339909</v>
      </c>
      <c r="F85" s="25">
        <f>SUMIFS('[7]1. Отчет АТС'!$F:$F,'[7]1. Отчет АТС'!$A:$A,$A85,'[7]1. Отчет АТС'!$B:$B,4)+'[7]2. Иные услуги'!$D$11+('[7]3. Услуги по передаче'!$G$11*1000)+('[7]4. СН (Установленные)'!$E$12*1000)+'[7]5. Плата за УРП'!$D$6</f>
        <v>3694.5420002339911</v>
      </c>
      <c r="G85" s="25">
        <f>SUMIFS('[7]1. Отчет АТС'!$F:$F,'[7]1. Отчет АТС'!$A:$A,$A85,'[7]1. Отчет АТС'!$B:$B,5)+'[7]2. Иные услуги'!$D$11+('[7]3. Услуги по передаче'!$G$11*1000)+('[7]4. СН (Установленные)'!$E$12*1000)+'[7]5. Плата за УРП'!$D$6</f>
        <v>3719.642000233991</v>
      </c>
      <c r="H85" s="25">
        <f>SUMIFS('[7]1. Отчет АТС'!$F:$F,'[7]1. Отчет АТС'!$A:$A,$A85,'[7]1. Отчет АТС'!$B:$B,6)+'[7]2. Иные услуги'!$D$11+('[7]3. Услуги по передаче'!$G$11*1000)+('[7]4. СН (Установленные)'!$E$12*1000)+'[7]5. Плата за УРП'!$D$6</f>
        <v>4569.4120002339914</v>
      </c>
      <c r="I85" s="25">
        <f>SUMIFS('[7]1. Отчет АТС'!$F:$F,'[7]1. Отчет АТС'!$A:$A,$A85,'[7]1. Отчет АТС'!$B:$B,7)+'[7]2. Иные услуги'!$D$11+('[7]3. Услуги по передаче'!$G$11*1000)+('[7]4. СН (Установленные)'!$E$12*1000)+'[7]5. Плата за УРП'!$D$6</f>
        <v>4861.2420002339913</v>
      </c>
      <c r="J85" s="25">
        <f>SUMIFS('[7]1. Отчет АТС'!$F:$F,'[7]1. Отчет АТС'!$A:$A,$A85,'[7]1. Отчет АТС'!$B:$B,8)+'[7]2. Иные услуги'!$D$11+('[7]3. Услуги по передаче'!$G$11*1000)+('[7]4. СН (Установленные)'!$E$12*1000)+'[7]5. Плата за УРП'!$D$6</f>
        <v>5231.2320002339911</v>
      </c>
      <c r="K85" s="25">
        <f>SUMIFS('[7]1. Отчет АТС'!$F:$F,'[7]1. Отчет АТС'!$A:$A,$A85,'[7]1. Отчет АТС'!$B:$B,9)+'[7]2. Иные услуги'!$D$11+('[7]3. Услуги по передаче'!$G$11*1000)+('[7]4. СН (Установленные)'!$E$12*1000)+'[7]5. Плата за УРП'!$D$6</f>
        <v>5605.7020002339914</v>
      </c>
      <c r="L85" s="25">
        <f>SUMIFS('[7]1. Отчет АТС'!$F:$F,'[7]1. Отчет АТС'!$A:$A,$A85,'[7]1. Отчет АТС'!$B:$B,10)+'[7]2. Иные услуги'!$D$11+('[7]3. Услуги по передаче'!$G$11*1000)+('[7]4. СН (Установленные)'!$E$12*1000)+'[7]5. Плата за УРП'!$D$6</f>
        <v>5607.5020002339916</v>
      </c>
      <c r="M85" s="25">
        <f>SUMIFS('[7]1. Отчет АТС'!$F:$F,'[7]1. Отчет АТС'!$A:$A,$A85,'[7]1. Отчет АТС'!$B:$B,11)+'[7]2. Иные услуги'!$D$11+('[7]3. Услуги по передаче'!$G$11*1000)+('[7]4. СН (Установленные)'!$E$12*1000)+'[7]5. Плата за УРП'!$D$6</f>
        <v>5609.642000233991</v>
      </c>
      <c r="N85" s="25">
        <f>SUMIFS('[7]1. Отчет АТС'!$F:$F,'[7]1. Отчет АТС'!$A:$A,$A85,'[7]1. Отчет АТС'!$B:$B,12)+'[7]2. Иные услуги'!$D$11+('[7]3. Услуги по передаче'!$G$11*1000)+('[7]4. СН (Установленные)'!$E$12*1000)+'[7]5. Плата за УРП'!$D$6</f>
        <v>5613.4420002339912</v>
      </c>
      <c r="O85" s="25">
        <f>SUMIFS('[7]1. Отчет АТС'!$F:$F,'[7]1. Отчет АТС'!$A:$A,$A85,'[7]1. Отчет АТС'!$B:$B,13)+'[7]2. Иные услуги'!$D$11+('[7]3. Услуги по передаче'!$G$11*1000)+('[7]4. СН (Установленные)'!$E$12*1000)+'[7]5. Плата за УРП'!$D$6</f>
        <v>5611.0720002339913</v>
      </c>
      <c r="P85" s="25">
        <f>SUMIFS('[7]1. Отчет АТС'!$F:$F,'[7]1. Отчет АТС'!$A:$A,$A85,'[7]1. Отчет АТС'!$B:$B,14)+'[7]2. Иные услуги'!$D$11+('[7]3. Услуги по передаче'!$G$11*1000)+('[7]4. СН (Установленные)'!$E$12*1000)+'[7]5. Плата за УРП'!$D$6</f>
        <v>5617.0720002339913</v>
      </c>
      <c r="Q85" s="25">
        <f>SUMIFS('[7]1. Отчет АТС'!$F:$F,'[7]1. Отчет АТС'!$A:$A,$A85,'[7]1. Отчет АТС'!$B:$B,15)+'[7]2. Иные услуги'!$D$11+('[7]3. Услуги по передаче'!$G$11*1000)+('[7]4. СН (Установленные)'!$E$12*1000)+'[7]5. Плата за УРП'!$D$6</f>
        <v>5617.8120002339911</v>
      </c>
      <c r="R85" s="25">
        <f>SUMIFS('[7]1. Отчет АТС'!$F:$F,'[7]1. Отчет АТС'!$A:$A,$A85,'[7]1. Отчет АТС'!$B:$B,16)+'[7]2. Иные услуги'!$D$11+('[7]3. Услуги по передаче'!$G$11*1000)+('[7]4. СН (Установленные)'!$E$12*1000)+'[7]5. Плата за УРП'!$D$6</f>
        <v>5655.4020002339912</v>
      </c>
      <c r="S85" s="25">
        <f>SUMIFS('[7]1. Отчет АТС'!$F:$F,'[7]1. Отчет АТС'!$A:$A,$A85,'[7]1. Отчет АТС'!$B:$B,17)+'[7]2. Иные услуги'!$D$11+('[7]3. Услуги по передаче'!$G$11*1000)+('[7]4. СН (Установленные)'!$E$12*1000)+'[7]5. Плата за УРП'!$D$6</f>
        <v>5635.0420002339906</v>
      </c>
      <c r="T85" s="25">
        <f>SUMIFS('[7]1. Отчет АТС'!$F:$F,'[7]1. Отчет АТС'!$A:$A,$A85,'[7]1. Отчет АТС'!$B:$B,18)+'[7]2. Иные услуги'!$D$11+('[7]3. Услуги по передаче'!$G$11*1000)+('[7]4. СН (Установленные)'!$E$12*1000)+'[7]5. Плата за УРП'!$D$6</f>
        <v>5645.5720002339913</v>
      </c>
      <c r="U85" s="25">
        <f>SUMIFS('[7]1. Отчет АТС'!$F:$F,'[7]1. Отчет АТС'!$A:$A,$A85,'[7]1. Отчет АТС'!$B:$B,19)+'[7]2. Иные услуги'!$D$11+('[7]3. Услуги по передаче'!$G$11*1000)+('[7]4. СН (Установленные)'!$E$12*1000)+'[7]5. Плата за УРП'!$D$6</f>
        <v>5610.7220002339909</v>
      </c>
      <c r="V85" s="25">
        <f>SUMIFS('[7]1. Отчет АТС'!$F:$F,'[7]1. Отчет АТС'!$A:$A,$A85,'[7]1. Отчет АТС'!$B:$B,20)+'[7]2. Иные услуги'!$D$11+('[7]3. Услуги по передаче'!$G$11*1000)+('[7]4. СН (Установленные)'!$E$12*1000)+'[7]5. Плата за УРП'!$D$6</f>
        <v>5646.9120002339914</v>
      </c>
      <c r="W85" s="25">
        <f>SUMIFS('[7]1. Отчет АТС'!$F:$F,'[7]1. Отчет АТС'!$A:$A,$A85,'[7]1. Отчет АТС'!$B:$B,21)+'[7]2. Иные услуги'!$D$11+('[7]3. Услуги по передаче'!$G$11*1000)+('[7]4. СН (Установленные)'!$E$12*1000)+'[7]5. Плата за УРП'!$D$6</f>
        <v>5639.0420002339906</v>
      </c>
      <c r="X85" s="25">
        <f>SUMIFS('[7]1. Отчет АТС'!$F:$F,'[7]1. Отчет АТС'!$A:$A,$A85,'[7]1. Отчет АТС'!$B:$B,22)+'[7]2. Иные услуги'!$D$11+('[7]3. Услуги по передаче'!$G$11*1000)+('[7]4. СН (Установленные)'!$E$12*1000)+'[7]5. Плата за УРП'!$D$6</f>
        <v>5257.7020002339914</v>
      </c>
      <c r="Y85" s="25">
        <f>SUMIFS('[7]1. Отчет АТС'!$F:$F,'[7]1. Отчет АТС'!$A:$A,$A85,'[7]1. Отчет АТС'!$B:$B,23)+'[7]2. Иные услуги'!$D$11+('[7]3. Услуги по передаче'!$G$11*1000)+('[7]4. СН (Установленные)'!$E$12*1000)+'[7]5. Плата за УРП'!$D$6</f>
        <v>4887.142000233991</v>
      </c>
    </row>
    <row r="86" spans="1:25">
      <c r="A86" s="24">
        <v>45512</v>
      </c>
      <c r="B86" s="25">
        <f>SUMIFS('[7]1. Отчет АТС'!$F:$F,'[7]1. Отчет АТС'!$A:$A,$A86,'[7]1. Отчет АТС'!$B:$B,0)+'[7]2. Иные услуги'!$D$11+('[7]3. Услуги по передаче'!$G$11*1000)+('[7]4. СН (Установленные)'!$E$12*1000)+'[7]5. Плата за УРП'!$D$6</f>
        <v>4816.9020002339912</v>
      </c>
      <c r="C86" s="25">
        <f>SUMIFS('[7]1. Отчет АТС'!$F:$F,'[7]1. Отчет АТС'!$A:$A,$A86,'[7]1. Отчет АТС'!$B:$B,1)+'[7]2. Иные услуги'!$D$11+('[7]3. Услуги по передаче'!$G$11*1000)+('[7]4. СН (Установленные)'!$E$12*1000)+'[7]5. Плата за УРП'!$D$6</f>
        <v>4598.0020002339916</v>
      </c>
      <c r="D86" s="25">
        <f>SUMIFS('[7]1. Отчет АТС'!$F:$F,'[7]1. Отчет АТС'!$A:$A,$A86,'[7]1. Отчет АТС'!$B:$B,2)+'[7]2. Иные услуги'!$D$11+('[7]3. Услуги по передаче'!$G$11*1000)+('[7]4. СН (Установленные)'!$E$12*1000)+'[7]5. Плата за УРП'!$D$6</f>
        <v>4457.7520002339916</v>
      </c>
      <c r="E86" s="25">
        <f>SUMIFS('[7]1. Отчет АТС'!$F:$F,'[7]1. Отчет АТС'!$A:$A,$A86,'[7]1. Отчет АТС'!$B:$B,3)+'[7]2. Иные услуги'!$D$11+('[7]3. Услуги по передаче'!$G$11*1000)+('[7]4. СН (Установленные)'!$E$12*1000)+'[7]5. Плата за УРП'!$D$6</f>
        <v>4398.8420002339908</v>
      </c>
      <c r="F86" s="25">
        <f>SUMIFS('[7]1. Отчет АТС'!$F:$F,'[7]1. Отчет АТС'!$A:$A,$A86,'[7]1. Отчет АТС'!$B:$B,4)+'[7]2. Иные услуги'!$D$11+('[7]3. Услуги по передаче'!$G$11*1000)+('[7]4. СН (Установленные)'!$E$12*1000)+'[7]5. Плата за УРП'!$D$6</f>
        <v>4402.5420002339906</v>
      </c>
      <c r="G86" s="25">
        <f>SUMIFS('[7]1. Отчет АТС'!$F:$F,'[7]1. Отчет АТС'!$A:$A,$A86,'[7]1. Отчет АТС'!$B:$B,5)+'[7]2. Иные услуги'!$D$11+('[7]3. Услуги по передаче'!$G$11*1000)+('[7]4. СН (Установленные)'!$E$12*1000)+'[7]5. Плата за УРП'!$D$6</f>
        <v>4517.7620002339909</v>
      </c>
      <c r="H86" s="25">
        <f>SUMIFS('[7]1. Отчет АТС'!$F:$F,'[7]1. Отчет АТС'!$A:$A,$A86,'[7]1. Отчет АТС'!$B:$B,6)+'[7]2. Иные услуги'!$D$11+('[7]3. Услуги по передаче'!$G$11*1000)+('[7]4. СН (Установленные)'!$E$12*1000)+'[7]5. Плата за УРП'!$D$6</f>
        <v>4642.7620002339909</v>
      </c>
      <c r="I86" s="25">
        <f>SUMIFS('[7]1. Отчет АТС'!$F:$F,'[7]1. Отчет АТС'!$A:$A,$A86,'[7]1. Отчет АТС'!$B:$B,7)+'[7]2. Иные услуги'!$D$11+('[7]3. Услуги по передаче'!$G$11*1000)+('[7]4. СН (Установленные)'!$E$12*1000)+'[7]5. Плата за УРП'!$D$6</f>
        <v>4829.6520002339912</v>
      </c>
      <c r="J86" s="25">
        <f>SUMIFS('[7]1. Отчет АТС'!$F:$F,'[7]1. Отчет АТС'!$A:$A,$A86,'[7]1. Отчет АТС'!$B:$B,8)+'[7]2. Иные услуги'!$D$11+('[7]3. Услуги по передаче'!$G$11*1000)+('[7]4. СН (Установленные)'!$E$12*1000)+'[7]5. Плата за УРП'!$D$6</f>
        <v>5325.6520002339912</v>
      </c>
      <c r="K86" s="25">
        <f>SUMIFS('[7]1. Отчет АТС'!$F:$F,'[7]1. Отчет АТС'!$A:$A,$A86,'[7]1. Отчет АТС'!$B:$B,9)+'[7]2. Иные услуги'!$D$11+('[7]3. Услуги по передаче'!$G$11*1000)+('[7]4. СН (Установленные)'!$E$12*1000)+'[7]5. Плата за УРП'!$D$6</f>
        <v>5634.9220002339907</v>
      </c>
      <c r="L86" s="25">
        <f>SUMIFS('[7]1. Отчет АТС'!$F:$F,'[7]1. Отчет АТС'!$A:$A,$A86,'[7]1. Отчет АТС'!$B:$B,10)+'[7]2. Иные услуги'!$D$11+('[7]3. Услуги по передаче'!$G$11*1000)+('[7]4. СН (Установленные)'!$E$12*1000)+'[7]5. Плата за УРП'!$D$6</f>
        <v>5655.392000233991</v>
      </c>
      <c r="M86" s="25">
        <f>SUMIFS('[7]1. Отчет АТС'!$F:$F,'[7]1. Отчет АТС'!$A:$A,$A86,'[7]1. Отчет АТС'!$B:$B,11)+'[7]2. Иные услуги'!$D$11+('[7]3. Услуги по передаче'!$G$11*1000)+('[7]4. СН (Установленные)'!$E$12*1000)+'[7]5. Плата за УРП'!$D$6</f>
        <v>5661.5020002339907</v>
      </c>
      <c r="N86" s="25">
        <f>SUMIFS('[7]1. Отчет АТС'!$F:$F,'[7]1. Отчет АТС'!$A:$A,$A86,'[7]1. Отчет АТС'!$B:$B,12)+'[7]2. Иные услуги'!$D$11+('[7]3. Услуги по передаче'!$G$11*1000)+('[7]4. СН (Установленные)'!$E$12*1000)+'[7]5. Плата за УРП'!$D$6</f>
        <v>5665.7620002339909</v>
      </c>
      <c r="O86" s="25">
        <f>SUMIFS('[7]1. Отчет АТС'!$F:$F,'[7]1. Отчет АТС'!$A:$A,$A86,'[7]1. Отчет АТС'!$B:$B,13)+'[7]2. Иные услуги'!$D$11+('[7]3. Услуги по передаче'!$G$11*1000)+('[7]4. СН (Установленные)'!$E$12*1000)+'[7]5. Плата за УРП'!$D$6</f>
        <v>5663.1720002339907</v>
      </c>
      <c r="P86" s="25">
        <f>SUMIFS('[7]1. Отчет АТС'!$F:$F,'[7]1. Отчет АТС'!$A:$A,$A86,'[7]1. Отчет АТС'!$B:$B,14)+'[7]2. Иные услуги'!$D$11+('[7]3. Услуги по передаче'!$G$11*1000)+('[7]4. СН (Установленные)'!$E$12*1000)+'[7]5. Плата за УРП'!$D$6</f>
        <v>5671.5420002339906</v>
      </c>
      <c r="Q86" s="25">
        <f>SUMIFS('[7]1. Отчет АТС'!$F:$F,'[7]1. Отчет АТС'!$A:$A,$A86,'[7]1. Отчет АТС'!$B:$B,15)+'[7]2. Иные услуги'!$D$11+('[7]3. Услуги по передаче'!$G$11*1000)+('[7]4. СН (Установленные)'!$E$12*1000)+'[7]5. Плата за УРП'!$D$6</f>
        <v>5676.352000233991</v>
      </c>
      <c r="R86" s="25">
        <f>SUMIFS('[7]1. Отчет АТС'!$F:$F,'[7]1. Отчет АТС'!$A:$A,$A86,'[7]1. Отчет АТС'!$B:$B,16)+'[7]2. Иные услуги'!$D$11+('[7]3. Услуги по передаче'!$G$11*1000)+('[7]4. СН (Установленные)'!$E$12*1000)+'[7]5. Плата за УРП'!$D$6</f>
        <v>5690.9920002339913</v>
      </c>
      <c r="S86" s="25">
        <f>SUMIFS('[7]1. Отчет АТС'!$F:$F,'[7]1. Отчет АТС'!$A:$A,$A86,'[7]1. Отчет АТС'!$B:$B,17)+'[7]2. Иные услуги'!$D$11+('[7]3. Услуги по передаче'!$G$11*1000)+('[7]4. СН (Установленные)'!$E$12*1000)+'[7]5. Плата за УРП'!$D$6</f>
        <v>5693.3120002339911</v>
      </c>
      <c r="T86" s="25">
        <f>SUMIFS('[7]1. Отчет АТС'!$F:$F,'[7]1. Отчет АТС'!$A:$A,$A86,'[7]1. Отчет АТС'!$B:$B,18)+'[7]2. Иные услуги'!$D$11+('[7]3. Услуги по передаче'!$G$11*1000)+('[7]4. СН (Установленные)'!$E$12*1000)+'[7]5. Плата за УРП'!$D$6</f>
        <v>5684.0620002339911</v>
      </c>
      <c r="U86" s="25">
        <f>SUMIFS('[7]1. Отчет АТС'!$F:$F,'[7]1. Отчет АТС'!$A:$A,$A86,'[7]1. Отчет АТС'!$B:$B,19)+'[7]2. Иные услуги'!$D$11+('[7]3. Услуги по передаче'!$G$11*1000)+('[7]4. СН (Установленные)'!$E$12*1000)+'[7]5. Плата за УРП'!$D$6</f>
        <v>5666.4120002339914</v>
      </c>
      <c r="V86" s="25">
        <f>SUMIFS('[7]1. Отчет АТС'!$F:$F,'[7]1. Отчет АТС'!$A:$A,$A86,'[7]1. Отчет АТС'!$B:$B,20)+'[7]2. Иные услуги'!$D$11+('[7]3. Услуги по передаче'!$G$11*1000)+('[7]4. СН (Установленные)'!$E$12*1000)+'[7]5. Плата за УРП'!$D$6</f>
        <v>5684.892000233991</v>
      </c>
      <c r="W86" s="25">
        <f>SUMIFS('[7]1. Отчет АТС'!$F:$F,'[7]1. Отчет АТС'!$A:$A,$A86,'[7]1. Отчет АТС'!$B:$B,21)+'[7]2. Иные услуги'!$D$11+('[7]3. Услуги по передаче'!$G$11*1000)+('[7]4. СН (Установленные)'!$E$12*1000)+'[7]5. Плата за УРП'!$D$6</f>
        <v>5676.1520002339912</v>
      </c>
      <c r="X86" s="25">
        <f>SUMIFS('[7]1. Отчет АТС'!$F:$F,'[7]1. Отчет АТС'!$A:$A,$A86,'[7]1. Отчет АТС'!$B:$B,22)+'[7]2. Иные услуги'!$D$11+('[7]3. Услуги по передаче'!$G$11*1000)+('[7]4. СН (Установленные)'!$E$12*1000)+'[7]5. Плата за УРП'!$D$6</f>
        <v>5571.6320002339908</v>
      </c>
      <c r="Y86" s="25">
        <f>SUMIFS('[7]1. Отчет АТС'!$F:$F,'[7]1. Отчет АТС'!$A:$A,$A86,'[7]1. Отчет АТС'!$B:$B,23)+'[7]2. Иные услуги'!$D$11+('[7]3. Услуги по передаче'!$G$11*1000)+('[7]4. СН (Установленные)'!$E$12*1000)+'[7]5. Плата за УРП'!$D$6</f>
        <v>5062.852000233991</v>
      </c>
    </row>
    <row r="87" spans="1:25">
      <c r="A87" s="24">
        <v>45513</v>
      </c>
      <c r="B87" s="25">
        <f>SUMIFS('[7]1. Отчет АТС'!$F:$F,'[7]1. Отчет АТС'!$A:$A,$A87,'[7]1. Отчет АТС'!$B:$B,0)+'[7]2. Иные услуги'!$D$11+('[7]3. Услуги по передаче'!$G$11*1000)+('[7]4. СН (Установленные)'!$E$12*1000)+'[7]5. Плата за УРП'!$D$6</f>
        <v>4735.7520002339916</v>
      </c>
      <c r="C87" s="25">
        <f>SUMIFS('[7]1. Отчет АТС'!$F:$F,'[7]1. Отчет АТС'!$A:$A,$A87,'[7]1. Отчет АТС'!$B:$B,1)+'[7]2. Иные услуги'!$D$11+('[7]3. Услуги по передаче'!$G$11*1000)+('[7]4. СН (Установленные)'!$E$12*1000)+'[7]5. Плата за УРП'!$D$6</f>
        <v>4623.5420002339906</v>
      </c>
      <c r="D87" s="25">
        <f>SUMIFS('[7]1. Отчет АТС'!$F:$F,'[7]1. Отчет АТС'!$A:$A,$A87,'[7]1. Отчет АТС'!$B:$B,2)+'[7]2. Иные услуги'!$D$11+('[7]3. Услуги по передаче'!$G$11*1000)+('[7]4. СН (Установленные)'!$E$12*1000)+'[7]5. Плата за УРП'!$D$6</f>
        <v>4453.2420002339913</v>
      </c>
      <c r="E87" s="25">
        <f>SUMIFS('[7]1. Отчет АТС'!$F:$F,'[7]1. Отчет АТС'!$A:$A,$A87,'[7]1. Отчет АТС'!$B:$B,3)+'[7]2. Иные услуги'!$D$11+('[7]3. Услуги по передаче'!$G$11*1000)+('[7]4. СН (Установленные)'!$E$12*1000)+'[7]5. Плата за УРП'!$D$6</f>
        <v>4367.4020002339912</v>
      </c>
      <c r="F87" s="25">
        <f>SUMIFS('[7]1. Отчет АТС'!$F:$F,'[7]1. Отчет АТС'!$A:$A,$A87,'[7]1. Отчет АТС'!$B:$B,4)+'[7]2. Иные услуги'!$D$11+('[7]3. Услуги по передаче'!$G$11*1000)+('[7]4. СН (Установленные)'!$E$12*1000)+'[7]5. Плата за УРП'!$D$6</f>
        <v>4317.7220002339909</v>
      </c>
      <c r="G87" s="25">
        <f>SUMIFS('[7]1. Отчет АТС'!$F:$F,'[7]1. Отчет АТС'!$A:$A,$A87,'[7]1. Отчет АТС'!$B:$B,5)+'[7]2. Иные услуги'!$D$11+('[7]3. Услуги по передаче'!$G$11*1000)+('[7]4. СН (Установленные)'!$E$12*1000)+'[7]5. Плата за УРП'!$D$6</f>
        <v>4354.0520002339908</v>
      </c>
      <c r="H87" s="25">
        <f>SUMIFS('[7]1. Отчет АТС'!$F:$F,'[7]1. Отчет АТС'!$A:$A,$A87,'[7]1. Отчет АТС'!$B:$B,6)+'[7]2. Иные услуги'!$D$11+('[7]3. Услуги по передаче'!$G$11*1000)+('[7]4. СН (Установленные)'!$E$12*1000)+'[7]5. Плата за УРП'!$D$6</f>
        <v>4352.3820002339908</v>
      </c>
      <c r="I87" s="25">
        <f>SUMIFS('[7]1. Отчет АТС'!$F:$F,'[7]1. Отчет АТС'!$A:$A,$A87,'[7]1. Отчет АТС'!$B:$B,7)+'[7]2. Иные услуги'!$D$11+('[7]3. Услуги по передаче'!$G$11*1000)+('[7]4. СН (Установленные)'!$E$12*1000)+'[7]5. Плата за УРП'!$D$6</f>
        <v>4743.4320002339909</v>
      </c>
      <c r="J87" s="25">
        <f>SUMIFS('[7]1. Отчет АТС'!$F:$F,'[7]1. Отчет АТС'!$A:$A,$A87,'[7]1. Отчет АТС'!$B:$B,8)+'[7]2. Иные услуги'!$D$11+('[7]3. Услуги по передаче'!$G$11*1000)+('[7]4. СН (Установленные)'!$E$12*1000)+'[7]5. Плата за УРП'!$D$6</f>
        <v>5095.8420002339908</v>
      </c>
      <c r="K87" s="25">
        <f>SUMIFS('[7]1. Отчет АТС'!$F:$F,'[7]1. Отчет АТС'!$A:$A,$A87,'[7]1. Отчет АТС'!$B:$B,9)+'[7]2. Иные услуги'!$D$11+('[7]3. Услуги по передаче'!$G$11*1000)+('[7]4. СН (Установленные)'!$E$12*1000)+'[7]5. Плата за УРП'!$D$6</f>
        <v>5501.7920002339906</v>
      </c>
      <c r="L87" s="25">
        <f>SUMIFS('[7]1. Отчет АТС'!$F:$F,'[7]1. Отчет АТС'!$A:$A,$A87,'[7]1. Отчет АТС'!$B:$B,10)+'[7]2. Иные услуги'!$D$11+('[7]3. Услуги по передаче'!$G$11*1000)+('[7]4. СН (Установленные)'!$E$12*1000)+'[7]5. Плата за УРП'!$D$6</f>
        <v>5627.4020002339912</v>
      </c>
      <c r="M87" s="25">
        <f>SUMIFS('[7]1. Отчет АТС'!$F:$F,'[7]1. Отчет АТС'!$A:$A,$A87,'[7]1. Отчет АТС'!$B:$B,11)+'[7]2. Иные услуги'!$D$11+('[7]3. Услуги по передаче'!$G$11*1000)+('[7]4. СН (Установленные)'!$E$12*1000)+'[7]5. Плата за УРП'!$D$6</f>
        <v>5634.4720002339909</v>
      </c>
      <c r="N87" s="25">
        <f>SUMIFS('[7]1. Отчет АТС'!$F:$F,'[7]1. Отчет АТС'!$A:$A,$A87,'[7]1. Отчет АТС'!$B:$B,12)+'[7]2. Иные услуги'!$D$11+('[7]3. Услуги по передаче'!$G$11*1000)+('[7]4. СН (Установленные)'!$E$12*1000)+'[7]5. Плата за УРП'!$D$6</f>
        <v>5634.2820002339904</v>
      </c>
      <c r="O87" s="25">
        <f>SUMIFS('[7]1. Отчет АТС'!$F:$F,'[7]1. Отчет АТС'!$A:$A,$A87,'[7]1. Отчет АТС'!$B:$B,13)+'[7]2. Иные услуги'!$D$11+('[7]3. Услуги по передаче'!$G$11*1000)+('[7]4. СН (Установленные)'!$E$12*1000)+'[7]5. Плата за УРП'!$D$6</f>
        <v>5629.7520002339907</v>
      </c>
      <c r="P87" s="25">
        <f>SUMIFS('[7]1. Отчет АТС'!$F:$F,'[7]1. Отчет АТС'!$A:$A,$A87,'[7]1. Отчет АТС'!$B:$B,14)+'[7]2. Иные услуги'!$D$11+('[7]3. Услуги по передаче'!$G$11*1000)+('[7]4. СН (Установленные)'!$E$12*1000)+'[7]5. Плата за УРП'!$D$6</f>
        <v>5634.1520002339912</v>
      </c>
      <c r="Q87" s="25">
        <f>SUMIFS('[7]1. Отчет АТС'!$F:$F,'[7]1. Отчет АТС'!$A:$A,$A87,'[7]1. Отчет АТС'!$B:$B,15)+'[7]2. Иные услуги'!$D$11+('[7]3. Услуги по передаче'!$G$11*1000)+('[7]4. СН (Установленные)'!$E$12*1000)+'[7]5. Плата за УРП'!$D$6</f>
        <v>5634.1720002339907</v>
      </c>
      <c r="R87" s="25">
        <f>SUMIFS('[7]1. Отчет АТС'!$F:$F,'[7]1. Отчет АТС'!$A:$A,$A87,'[7]1. Отчет АТС'!$B:$B,16)+'[7]2. Иные услуги'!$D$11+('[7]3. Услуги по передаче'!$G$11*1000)+('[7]4. СН (Установленные)'!$E$12*1000)+'[7]5. Плата за УРП'!$D$6</f>
        <v>5663.852000233991</v>
      </c>
      <c r="S87" s="25">
        <f>SUMIFS('[7]1. Отчет АТС'!$F:$F,'[7]1. Отчет АТС'!$A:$A,$A87,'[7]1. Отчет АТС'!$B:$B,17)+'[7]2. Иные услуги'!$D$11+('[7]3. Услуги по передаче'!$G$11*1000)+('[7]4. СН (Установленные)'!$E$12*1000)+'[7]5. Плата за УРП'!$D$6</f>
        <v>5670.9720002339909</v>
      </c>
      <c r="T87" s="25">
        <f>SUMIFS('[7]1. Отчет АТС'!$F:$F,'[7]1. Отчет АТС'!$A:$A,$A87,'[7]1. Отчет АТС'!$B:$B,18)+'[7]2. Иные услуги'!$D$11+('[7]3. Услуги по передаче'!$G$11*1000)+('[7]4. СН (Установленные)'!$E$12*1000)+'[7]5. Плата за УРП'!$D$6</f>
        <v>5668.1820002339909</v>
      </c>
      <c r="U87" s="25">
        <f>SUMIFS('[7]1. Отчет АТС'!$F:$F,'[7]1. Отчет АТС'!$A:$A,$A87,'[7]1. Отчет АТС'!$B:$B,19)+'[7]2. Иные услуги'!$D$11+('[7]3. Услуги по передаче'!$G$11*1000)+('[7]4. СН (Установленные)'!$E$12*1000)+'[7]5. Плата за УРП'!$D$6</f>
        <v>5639.1120002339903</v>
      </c>
      <c r="V87" s="25">
        <f>SUMIFS('[7]1. Отчет АТС'!$F:$F,'[7]1. Отчет АТС'!$A:$A,$A87,'[7]1. Отчет АТС'!$B:$B,20)+'[7]2. Иные услуги'!$D$11+('[7]3. Услуги по передаче'!$G$11*1000)+('[7]4. СН (Установленные)'!$E$12*1000)+'[7]5. Плата за УРП'!$D$6</f>
        <v>5666.6120002339903</v>
      </c>
      <c r="W87" s="25">
        <f>SUMIFS('[7]1. Отчет АТС'!$F:$F,'[7]1. Отчет АТС'!$A:$A,$A87,'[7]1. Отчет АТС'!$B:$B,21)+'[7]2. Иные услуги'!$D$11+('[7]3. Услуги по передаче'!$G$11*1000)+('[7]4. СН (Установленные)'!$E$12*1000)+'[7]5. Плата за УРП'!$D$6</f>
        <v>5650.3720002339905</v>
      </c>
      <c r="X87" s="25">
        <f>SUMIFS('[7]1. Отчет АТС'!$F:$F,'[7]1. Отчет АТС'!$A:$A,$A87,'[7]1. Отчет АТС'!$B:$B,22)+'[7]2. Иные услуги'!$D$11+('[7]3. Услуги по передаче'!$G$11*1000)+('[7]4. СН (Установленные)'!$E$12*1000)+'[7]5. Плата за УРП'!$D$6</f>
        <v>5545.2820002339913</v>
      </c>
      <c r="Y87" s="25">
        <f>SUMIFS('[7]1. Отчет АТС'!$F:$F,'[7]1. Отчет АТС'!$A:$A,$A87,'[7]1. Отчет АТС'!$B:$B,23)+'[7]2. Иные услуги'!$D$11+('[7]3. Услуги по передаче'!$G$11*1000)+('[7]4. СН (Установленные)'!$E$12*1000)+'[7]5. Плата за УРП'!$D$6</f>
        <v>5048.5820002339915</v>
      </c>
    </row>
    <row r="88" spans="1:25">
      <c r="A88" s="24">
        <v>45514</v>
      </c>
      <c r="B88" s="25">
        <f>SUMIFS('[7]1. Отчет АТС'!$F:$F,'[7]1. Отчет АТС'!$A:$A,$A88,'[7]1. Отчет АТС'!$B:$B,0)+'[7]2. Иные услуги'!$D$11+('[7]3. Услуги по передаче'!$G$11*1000)+('[7]4. СН (Установленные)'!$E$12*1000)+'[7]5. Плата за УРП'!$D$6</f>
        <v>4679.4520002339914</v>
      </c>
      <c r="C88" s="25">
        <f>SUMIFS('[7]1. Отчет АТС'!$F:$F,'[7]1. Отчет АТС'!$A:$A,$A88,'[7]1. Отчет АТС'!$B:$B,1)+'[7]2. Иные услуги'!$D$11+('[7]3. Услуги по передаче'!$G$11*1000)+('[7]4. СН (Установленные)'!$E$12*1000)+'[7]5. Плата за УРП'!$D$6</f>
        <v>4535.6920002339912</v>
      </c>
      <c r="D88" s="25">
        <f>SUMIFS('[7]1. Отчет АТС'!$F:$F,'[7]1. Отчет АТС'!$A:$A,$A88,'[7]1. Отчет АТС'!$B:$B,2)+'[7]2. Иные услуги'!$D$11+('[7]3. Услуги по передаче'!$G$11*1000)+('[7]4. СН (Установленные)'!$E$12*1000)+'[7]5. Плата за УРП'!$D$6</f>
        <v>4408.8020002339908</v>
      </c>
      <c r="E88" s="25">
        <f>SUMIFS('[7]1. Отчет АТС'!$F:$F,'[7]1. Отчет АТС'!$A:$A,$A88,'[7]1. Отчет АТС'!$B:$B,3)+'[7]2. Иные услуги'!$D$11+('[7]3. Услуги по передаче'!$G$11*1000)+('[7]4. СН (Установленные)'!$E$12*1000)+'[7]5. Плата за УРП'!$D$6</f>
        <v>4357.602000233991</v>
      </c>
      <c r="F88" s="25">
        <f>SUMIFS('[7]1. Отчет АТС'!$F:$F,'[7]1. Отчет АТС'!$A:$A,$A88,'[7]1. Отчет АТС'!$B:$B,4)+'[7]2. Иные услуги'!$D$11+('[7]3. Услуги по передаче'!$G$11*1000)+('[7]4. СН (Установленные)'!$E$12*1000)+'[7]5. Плата за УРП'!$D$6</f>
        <v>4260.9220002339907</v>
      </c>
      <c r="G88" s="25">
        <f>SUMIFS('[7]1. Отчет АТС'!$F:$F,'[7]1. Отчет АТС'!$A:$A,$A88,'[7]1. Отчет АТС'!$B:$B,5)+'[7]2. Иные услуги'!$D$11+('[7]3. Услуги по передаче'!$G$11*1000)+('[7]4. СН (Установленные)'!$E$12*1000)+'[7]5. Плата за УРП'!$D$6</f>
        <v>4503.1620002339914</v>
      </c>
      <c r="H88" s="25">
        <f>SUMIFS('[7]1. Отчет АТС'!$F:$F,'[7]1. Отчет АТС'!$A:$A,$A88,'[7]1. Отчет АТС'!$B:$B,6)+'[7]2. Иные услуги'!$D$11+('[7]3. Услуги по передаче'!$G$11*1000)+('[7]4. СН (Установленные)'!$E$12*1000)+'[7]5. Плата за УРП'!$D$6</f>
        <v>4659.0120002339909</v>
      </c>
      <c r="I88" s="25">
        <f>SUMIFS('[7]1. Отчет АТС'!$F:$F,'[7]1. Отчет АТС'!$A:$A,$A88,'[7]1. Отчет АТС'!$B:$B,7)+'[7]2. Иные услуги'!$D$11+('[7]3. Услуги по передаче'!$G$11*1000)+('[7]4. СН (Установленные)'!$E$12*1000)+'[7]5. Плата за УРП'!$D$6</f>
        <v>5015.7020002339914</v>
      </c>
      <c r="J88" s="25">
        <f>SUMIFS('[7]1. Отчет АТС'!$F:$F,'[7]1. Отчет АТС'!$A:$A,$A88,'[7]1. Отчет АТС'!$B:$B,8)+'[7]2. Иные услуги'!$D$11+('[7]3. Услуги по передаче'!$G$11*1000)+('[7]4. СН (Установленные)'!$E$12*1000)+'[7]5. Плата за УРП'!$D$6</f>
        <v>5628.1220002339905</v>
      </c>
      <c r="K88" s="25">
        <f>SUMIFS('[7]1. Отчет АТС'!$F:$F,'[7]1. Отчет АТС'!$A:$A,$A88,'[7]1. Отчет АТС'!$B:$B,9)+'[7]2. Иные услуги'!$D$11+('[7]3. Услуги по передаче'!$G$11*1000)+('[7]4. СН (Установленные)'!$E$12*1000)+'[7]5. Плата за УРП'!$D$6</f>
        <v>5666.1920002339903</v>
      </c>
      <c r="L88" s="25">
        <f>SUMIFS('[7]1. Отчет АТС'!$F:$F,'[7]1. Отчет АТС'!$A:$A,$A88,'[7]1. Отчет АТС'!$B:$B,10)+'[7]2. Иные услуги'!$D$11+('[7]3. Услуги по передаче'!$G$11*1000)+('[7]4. СН (Установленные)'!$E$12*1000)+'[7]5. Плата за УРП'!$D$6</f>
        <v>5675.8820002339908</v>
      </c>
      <c r="M88" s="25">
        <f>SUMIFS('[7]1. Отчет АТС'!$F:$F,'[7]1. Отчет АТС'!$A:$A,$A88,'[7]1. Отчет АТС'!$B:$B,11)+'[7]2. Иные услуги'!$D$11+('[7]3. Услуги по передаче'!$G$11*1000)+('[7]4. СН (Установленные)'!$E$12*1000)+'[7]5. Плата за УРП'!$D$6</f>
        <v>5674.3620002339903</v>
      </c>
      <c r="N88" s="25">
        <f>SUMIFS('[7]1. Отчет АТС'!$F:$F,'[7]1. Отчет АТС'!$A:$A,$A88,'[7]1. Отчет АТС'!$B:$B,12)+'[7]2. Иные услуги'!$D$11+('[7]3. Услуги по передаче'!$G$11*1000)+('[7]4. СН (Установленные)'!$E$12*1000)+'[7]5. Плата за УРП'!$D$6</f>
        <v>5677.2620002339909</v>
      </c>
      <c r="O88" s="25">
        <f>SUMIFS('[7]1. Отчет АТС'!$F:$F,'[7]1. Отчет АТС'!$A:$A,$A88,'[7]1. Отчет АТС'!$B:$B,13)+'[7]2. Иные услуги'!$D$11+('[7]3. Услуги по передаче'!$G$11*1000)+('[7]4. СН (Установленные)'!$E$12*1000)+'[7]5. Плата за УРП'!$D$6</f>
        <v>5677.5820002339915</v>
      </c>
      <c r="P88" s="25">
        <f>SUMIFS('[7]1. Отчет АТС'!$F:$F,'[7]1. Отчет АТС'!$A:$A,$A88,'[7]1. Отчет АТС'!$B:$B,14)+'[7]2. Иные услуги'!$D$11+('[7]3. Услуги по передаче'!$G$11*1000)+('[7]4. СН (Установленные)'!$E$12*1000)+'[7]5. Плата за УРП'!$D$6</f>
        <v>5692.0120002339909</v>
      </c>
      <c r="Q88" s="25">
        <f>SUMIFS('[7]1. Отчет АТС'!$F:$F,'[7]1. Отчет АТС'!$A:$A,$A88,'[7]1. Отчет АТС'!$B:$B,15)+'[7]2. Иные услуги'!$D$11+('[7]3. Услуги по передаче'!$G$11*1000)+('[7]4. СН (Установленные)'!$E$12*1000)+'[7]5. Плата за УРП'!$D$6</f>
        <v>5692.3220002339913</v>
      </c>
      <c r="R88" s="25">
        <f>SUMIFS('[7]1. Отчет АТС'!$F:$F,'[7]1. Отчет АТС'!$A:$A,$A88,'[7]1. Отчет АТС'!$B:$B,16)+'[7]2. Иные услуги'!$D$11+('[7]3. Услуги по передаче'!$G$11*1000)+('[7]4. СН (Установленные)'!$E$12*1000)+'[7]5. Плата за УРП'!$D$6</f>
        <v>5710.7520002339907</v>
      </c>
      <c r="S88" s="25">
        <f>SUMIFS('[7]1. Отчет АТС'!$F:$F,'[7]1. Отчет АТС'!$A:$A,$A88,'[7]1. Отчет АТС'!$B:$B,17)+'[7]2. Иные услуги'!$D$11+('[7]3. Услуги по передаче'!$G$11*1000)+('[7]4. СН (Установленные)'!$E$12*1000)+'[7]5. Плата за УРП'!$D$6</f>
        <v>5695.2820002339904</v>
      </c>
      <c r="T88" s="25">
        <f>SUMIFS('[7]1. Отчет АТС'!$F:$F,'[7]1. Отчет АТС'!$A:$A,$A88,'[7]1. Отчет АТС'!$B:$B,18)+'[7]2. Иные услуги'!$D$11+('[7]3. Услуги по передаче'!$G$11*1000)+('[7]4. СН (Установленные)'!$E$12*1000)+'[7]5. Плата за УРП'!$D$6</f>
        <v>5693.5020002339907</v>
      </c>
      <c r="U88" s="25">
        <f>SUMIFS('[7]1. Отчет АТС'!$F:$F,'[7]1. Отчет АТС'!$A:$A,$A88,'[7]1. Отчет АТС'!$B:$B,19)+'[7]2. Иные услуги'!$D$11+('[7]3. Услуги по передаче'!$G$11*1000)+('[7]4. СН (Установленные)'!$E$12*1000)+'[7]5. Плата за УРП'!$D$6</f>
        <v>5663.0920002339908</v>
      </c>
      <c r="V88" s="25">
        <f>SUMIFS('[7]1. Отчет АТС'!$F:$F,'[7]1. Отчет АТС'!$A:$A,$A88,'[7]1. Отчет АТС'!$B:$B,20)+'[7]2. Иные услуги'!$D$11+('[7]3. Услуги по передаче'!$G$11*1000)+('[7]4. СН (Установленные)'!$E$12*1000)+'[7]5. Плата за УРП'!$D$6</f>
        <v>5680.2720002339911</v>
      </c>
      <c r="W88" s="25">
        <f>SUMIFS('[7]1. Отчет АТС'!$F:$F,'[7]1. Отчет АТС'!$A:$A,$A88,'[7]1. Отчет АТС'!$B:$B,21)+'[7]2. Иные услуги'!$D$11+('[7]3. Услуги по передаче'!$G$11*1000)+('[7]4. СН (Установленные)'!$E$12*1000)+'[7]5. Плата за УРП'!$D$6</f>
        <v>5672.6320002339908</v>
      </c>
      <c r="X88" s="25">
        <f>SUMIFS('[7]1. Отчет АТС'!$F:$F,'[7]1. Отчет АТС'!$A:$A,$A88,'[7]1. Отчет АТС'!$B:$B,22)+'[7]2. Иные услуги'!$D$11+('[7]3. Услуги по передаче'!$G$11*1000)+('[7]4. СН (Установленные)'!$E$12*1000)+'[7]5. Плата за УРП'!$D$6</f>
        <v>5533.3820002339908</v>
      </c>
      <c r="Y88" s="25">
        <f>SUMIFS('[7]1. Отчет АТС'!$F:$F,'[7]1. Отчет АТС'!$A:$A,$A88,'[7]1. Отчет АТС'!$B:$B,23)+'[7]2. Иные услуги'!$D$11+('[7]3. Услуги по передаче'!$G$11*1000)+('[7]4. СН (Установленные)'!$E$12*1000)+'[7]5. Плата за УРП'!$D$6</f>
        <v>4996.892000233991</v>
      </c>
    </row>
    <row r="89" spans="1:25">
      <c r="A89" s="24">
        <v>45515</v>
      </c>
      <c r="B89" s="25">
        <f>SUMIFS('[7]1. Отчет АТС'!$F:$F,'[7]1. Отчет АТС'!$A:$A,$A89,'[7]1. Отчет АТС'!$B:$B,0)+'[7]2. Иные услуги'!$D$11+('[7]3. Услуги по передаче'!$G$11*1000)+('[7]4. СН (Установленные)'!$E$12*1000)+'[7]5. Плата за УРП'!$D$6</f>
        <v>4659.5820002339915</v>
      </c>
      <c r="C89" s="25">
        <f>SUMIFS('[7]1. Отчет АТС'!$F:$F,'[7]1. Отчет АТС'!$A:$A,$A89,'[7]1. Отчет АТС'!$B:$B,1)+'[7]2. Иные услуги'!$D$11+('[7]3. Услуги по передаче'!$G$11*1000)+('[7]4. СН (Установленные)'!$E$12*1000)+'[7]5. Плата за УРП'!$D$6</f>
        <v>4535.2920002339906</v>
      </c>
      <c r="D89" s="25">
        <f>SUMIFS('[7]1. Отчет АТС'!$F:$F,'[7]1. Отчет АТС'!$A:$A,$A89,'[7]1. Отчет АТС'!$B:$B,2)+'[7]2. Иные услуги'!$D$11+('[7]3. Услуги по передаче'!$G$11*1000)+('[7]4. СН (Установленные)'!$E$12*1000)+'[7]5. Плата за УРП'!$D$6</f>
        <v>4373.7420002339913</v>
      </c>
      <c r="E89" s="25">
        <f>SUMIFS('[7]1. Отчет АТС'!$F:$F,'[7]1. Отчет АТС'!$A:$A,$A89,'[7]1. Отчет АТС'!$B:$B,3)+'[7]2. Иные услуги'!$D$11+('[7]3. Услуги по передаче'!$G$11*1000)+('[7]4. СН (Установленные)'!$E$12*1000)+'[7]5. Плата за УРП'!$D$6</f>
        <v>4256.642000233991</v>
      </c>
      <c r="F89" s="25">
        <f>SUMIFS('[7]1. Отчет АТС'!$F:$F,'[7]1. Отчет АТС'!$A:$A,$A89,'[7]1. Отчет АТС'!$B:$B,4)+'[7]2. Иные услуги'!$D$11+('[7]3. Услуги по передаче'!$G$11*1000)+('[7]4. СН (Установленные)'!$E$12*1000)+'[7]5. Плата за УРП'!$D$6</f>
        <v>4215.2020002339905</v>
      </c>
      <c r="G89" s="25">
        <f>SUMIFS('[7]1. Отчет АТС'!$F:$F,'[7]1. Отчет АТС'!$A:$A,$A89,'[7]1. Отчет АТС'!$B:$B,5)+'[7]2. Иные услуги'!$D$11+('[7]3. Услуги по передаче'!$G$11*1000)+('[7]4. СН (Установленные)'!$E$12*1000)+'[7]5. Плата за УРП'!$D$6</f>
        <v>3739.7720002339911</v>
      </c>
      <c r="H89" s="25">
        <f>SUMIFS('[7]1. Отчет АТС'!$F:$F,'[7]1. Отчет АТС'!$A:$A,$A89,'[7]1. Отчет АТС'!$B:$B,6)+'[7]2. Иные услуги'!$D$11+('[7]3. Услуги по передаче'!$G$11*1000)+('[7]4. СН (Установленные)'!$E$12*1000)+'[7]5. Плата за УРП'!$D$6</f>
        <v>4657.1920002339912</v>
      </c>
      <c r="I89" s="25">
        <f>SUMIFS('[7]1. Отчет АТС'!$F:$F,'[7]1. Отчет АТС'!$A:$A,$A89,'[7]1. Отчет АТС'!$B:$B,7)+'[7]2. Иные услуги'!$D$11+('[7]3. Услуги по передаче'!$G$11*1000)+('[7]4. СН (Установленные)'!$E$12*1000)+'[7]5. Плата за УРП'!$D$6</f>
        <v>4989.2420002339913</v>
      </c>
      <c r="J89" s="25">
        <f>SUMIFS('[7]1. Отчет АТС'!$F:$F,'[7]1. Отчет АТС'!$A:$A,$A89,'[7]1. Отчет АТС'!$B:$B,8)+'[7]2. Иные услуги'!$D$11+('[7]3. Услуги по передаче'!$G$11*1000)+('[7]4. СН (Установленные)'!$E$12*1000)+'[7]5. Плата за УРП'!$D$6</f>
        <v>5418.0020002339916</v>
      </c>
      <c r="K89" s="25">
        <f>SUMIFS('[7]1. Отчет АТС'!$F:$F,'[7]1. Отчет АТС'!$A:$A,$A89,'[7]1. Отчет АТС'!$B:$B,9)+'[7]2. Иные услуги'!$D$11+('[7]3. Услуги по передаче'!$G$11*1000)+('[7]4. СН (Установленные)'!$E$12*1000)+'[7]5. Плата за УРП'!$D$6</f>
        <v>5678.8420002339908</v>
      </c>
      <c r="L89" s="25">
        <f>SUMIFS('[7]1. Отчет АТС'!$F:$F,'[7]1. Отчет АТС'!$A:$A,$A89,'[7]1. Отчет АТС'!$B:$B,10)+'[7]2. Иные услуги'!$D$11+('[7]3. Услуги по передаче'!$G$11*1000)+('[7]4. СН (Установленные)'!$E$12*1000)+'[7]5. Плата за УРП'!$D$6</f>
        <v>5684.1620002339914</v>
      </c>
      <c r="M89" s="25">
        <f>SUMIFS('[7]1. Отчет АТС'!$F:$F,'[7]1. Отчет АТС'!$A:$A,$A89,'[7]1. Отчет АТС'!$B:$B,11)+'[7]2. Иные услуги'!$D$11+('[7]3. Услуги по передаче'!$G$11*1000)+('[7]4. СН (Установленные)'!$E$12*1000)+'[7]5. Плата за УРП'!$D$6</f>
        <v>5701.6820002339909</v>
      </c>
      <c r="N89" s="25">
        <f>SUMIFS('[7]1. Отчет АТС'!$F:$F,'[7]1. Отчет АТС'!$A:$A,$A89,'[7]1. Отчет АТС'!$B:$B,12)+'[7]2. Иные услуги'!$D$11+('[7]3. Услуги по передаче'!$G$11*1000)+('[7]4. СН (Установленные)'!$E$12*1000)+'[7]5. Плата за УРП'!$D$6</f>
        <v>5706.0720002339913</v>
      </c>
      <c r="O89" s="25">
        <f>SUMIFS('[7]1. Отчет АТС'!$F:$F,'[7]1. Отчет АТС'!$A:$A,$A89,'[7]1. Отчет АТС'!$B:$B,13)+'[7]2. Иные услуги'!$D$11+('[7]3. Услуги по передаче'!$G$11*1000)+('[7]4. СН (Установленные)'!$E$12*1000)+'[7]5. Плата за УРП'!$D$6</f>
        <v>5700.9920002339913</v>
      </c>
      <c r="P89" s="25">
        <f>SUMIFS('[7]1. Отчет АТС'!$F:$F,'[7]1. Отчет АТС'!$A:$A,$A89,'[7]1. Отчет АТС'!$B:$B,14)+'[7]2. Иные услуги'!$D$11+('[7]3. Услуги по передаче'!$G$11*1000)+('[7]4. СН (Установленные)'!$E$12*1000)+'[7]5. Плата за УРП'!$D$6</f>
        <v>5727.2620002339909</v>
      </c>
      <c r="Q89" s="25">
        <f>SUMIFS('[7]1. Отчет АТС'!$F:$F,'[7]1. Отчет АТС'!$A:$A,$A89,'[7]1. Отчет АТС'!$B:$B,15)+'[7]2. Иные услуги'!$D$11+('[7]3. Услуги по передаче'!$G$11*1000)+('[7]4. СН (Установленные)'!$E$12*1000)+'[7]5. Плата за УРП'!$D$6</f>
        <v>5750.9420002339903</v>
      </c>
      <c r="R89" s="25">
        <f>SUMIFS('[7]1. Отчет АТС'!$F:$F,'[7]1. Отчет АТС'!$A:$A,$A89,'[7]1. Отчет АТС'!$B:$B,16)+'[7]2. Иные услуги'!$D$11+('[7]3. Услуги по передаче'!$G$11*1000)+('[7]4. СН (Установленные)'!$E$12*1000)+'[7]5. Плата за УРП'!$D$6</f>
        <v>5777.8620002339903</v>
      </c>
      <c r="S89" s="25">
        <f>SUMIFS('[7]1. Отчет АТС'!$F:$F,'[7]1. Отчет АТС'!$A:$A,$A89,'[7]1. Отчет АТС'!$B:$B,17)+'[7]2. Иные услуги'!$D$11+('[7]3. Услуги по передаче'!$G$11*1000)+('[7]4. СН (Установленные)'!$E$12*1000)+'[7]5. Плата за УРП'!$D$6</f>
        <v>5749.7620002339909</v>
      </c>
      <c r="T89" s="25">
        <f>SUMIFS('[7]1. Отчет АТС'!$F:$F,'[7]1. Отчет АТС'!$A:$A,$A89,'[7]1. Отчет АТС'!$B:$B,18)+'[7]2. Иные услуги'!$D$11+('[7]3. Услуги по передаче'!$G$11*1000)+('[7]4. СН (Установленные)'!$E$12*1000)+'[7]5. Плата за УРП'!$D$6</f>
        <v>5705.0620002339911</v>
      </c>
      <c r="U89" s="25">
        <f>SUMIFS('[7]1. Отчет АТС'!$F:$F,'[7]1. Отчет АТС'!$A:$A,$A89,'[7]1. Отчет АТС'!$B:$B,19)+'[7]2. Иные услуги'!$D$11+('[7]3. Услуги по передаче'!$G$11*1000)+('[7]4. СН (Установленные)'!$E$12*1000)+'[7]5. Плата за УРП'!$D$6</f>
        <v>5666.2920002339906</v>
      </c>
      <c r="V89" s="25">
        <f>SUMIFS('[7]1. Отчет АТС'!$F:$F,'[7]1. Отчет АТС'!$A:$A,$A89,'[7]1. Отчет АТС'!$B:$B,20)+'[7]2. Иные услуги'!$D$11+('[7]3. Услуги по передаче'!$G$11*1000)+('[7]4. СН (Установленные)'!$E$12*1000)+'[7]5. Плата за УРП'!$D$6</f>
        <v>5679.1520002339912</v>
      </c>
      <c r="W89" s="25">
        <f>SUMIFS('[7]1. Отчет АТС'!$F:$F,'[7]1. Отчет АТС'!$A:$A,$A89,'[7]1. Отчет АТС'!$B:$B,21)+'[7]2. Иные услуги'!$D$11+('[7]3. Услуги по передаче'!$G$11*1000)+('[7]4. СН (Установленные)'!$E$12*1000)+'[7]5. Плата за УРП'!$D$6</f>
        <v>5670.2620002339909</v>
      </c>
      <c r="X89" s="25">
        <f>SUMIFS('[7]1. Отчет АТС'!$F:$F,'[7]1. Отчет АТС'!$A:$A,$A89,'[7]1. Отчет АТС'!$B:$B,22)+'[7]2. Иные услуги'!$D$11+('[7]3. Услуги по передаче'!$G$11*1000)+('[7]4. СН (Установленные)'!$E$12*1000)+'[7]5. Плата за УРП'!$D$6</f>
        <v>5580.0320002339913</v>
      </c>
      <c r="Y89" s="25">
        <f>SUMIFS('[7]1. Отчет АТС'!$F:$F,'[7]1. Отчет АТС'!$A:$A,$A89,'[7]1. Отчет АТС'!$B:$B,23)+'[7]2. Иные услуги'!$D$11+('[7]3. Услуги по передаче'!$G$11*1000)+('[7]4. СН (Установленные)'!$E$12*1000)+'[7]5. Плата за УРП'!$D$6</f>
        <v>5057.142000233991</v>
      </c>
    </row>
    <row r="90" spans="1:25">
      <c r="A90" s="24">
        <v>45516</v>
      </c>
      <c r="B90" s="25">
        <f>SUMIFS('[7]1. Отчет АТС'!$F:$F,'[7]1. Отчет АТС'!$A:$A,$A90,'[7]1. Отчет АТС'!$B:$B,0)+'[7]2. Иные услуги'!$D$11+('[7]3. Услуги по передаче'!$G$11*1000)+('[7]4. СН (Установленные)'!$E$12*1000)+'[7]5. Плата за УРП'!$D$6</f>
        <v>4787.3120002339911</v>
      </c>
      <c r="C90" s="25">
        <f>SUMIFS('[7]1. Отчет АТС'!$F:$F,'[7]1. Отчет АТС'!$A:$A,$A90,'[7]1. Отчет АТС'!$B:$B,1)+'[7]2. Иные услуги'!$D$11+('[7]3. Услуги по передаче'!$G$11*1000)+('[7]4. СН (Установленные)'!$E$12*1000)+'[7]5. Плата за УРП'!$D$6</f>
        <v>4708.0820002339915</v>
      </c>
      <c r="D90" s="25">
        <f>SUMIFS('[7]1. Отчет АТС'!$F:$F,'[7]1. Отчет АТС'!$A:$A,$A90,'[7]1. Отчет АТС'!$B:$B,2)+'[7]2. Иные услуги'!$D$11+('[7]3. Услуги по передаче'!$G$11*1000)+('[7]4. СН (Установленные)'!$E$12*1000)+'[7]5. Плата за УРП'!$D$6</f>
        <v>4570.7520002339907</v>
      </c>
      <c r="E90" s="25">
        <f>SUMIFS('[7]1. Отчет АТС'!$F:$F,'[7]1. Отчет АТС'!$A:$A,$A90,'[7]1. Отчет АТС'!$B:$B,3)+'[7]2. Иные услуги'!$D$11+('[7]3. Услуги по передаче'!$G$11*1000)+('[7]4. СН (Установленные)'!$E$12*1000)+'[7]5. Плата за УРП'!$D$6</f>
        <v>4395.8620002339912</v>
      </c>
      <c r="F90" s="25">
        <f>SUMIFS('[7]1. Отчет АТС'!$F:$F,'[7]1. Отчет АТС'!$A:$A,$A90,'[7]1. Отчет АТС'!$B:$B,4)+'[7]2. Иные услуги'!$D$11+('[7]3. Услуги по передаче'!$G$11*1000)+('[7]4. СН (Установленные)'!$E$12*1000)+'[7]5. Плата за УРП'!$D$6</f>
        <v>4342.0320002339904</v>
      </c>
      <c r="G90" s="25">
        <f>SUMIFS('[7]1. Отчет АТС'!$F:$F,'[7]1. Отчет АТС'!$A:$A,$A90,'[7]1. Отчет АТС'!$B:$B,5)+'[7]2. Иные услуги'!$D$11+('[7]3. Услуги по передаче'!$G$11*1000)+('[7]4. СН (Установленные)'!$E$12*1000)+'[7]5. Плата за УРП'!$D$6</f>
        <v>4432.9820002339911</v>
      </c>
      <c r="H90" s="25">
        <f>SUMIFS('[7]1. Отчет АТС'!$F:$F,'[7]1. Отчет АТС'!$A:$A,$A90,'[7]1. Отчет АТС'!$B:$B,6)+'[7]2. Иные услуги'!$D$11+('[7]3. Услуги по передаче'!$G$11*1000)+('[7]4. СН (Установленные)'!$E$12*1000)+'[7]5. Плата за УРП'!$D$6</f>
        <v>4464.4620002339907</v>
      </c>
      <c r="I90" s="25">
        <f>SUMIFS('[7]1. Отчет АТС'!$F:$F,'[7]1. Отчет АТС'!$A:$A,$A90,'[7]1. Отчет АТС'!$B:$B,7)+'[7]2. Иные услуги'!$D$11+('[7]3. Услуги по передаче'!$G$11*1000)+('[7]4. СН (Установленные)'!$E$12*1000)+'[7]5. Плата за УРП'!$D$6</f>
        <v>4754.5820002339915</v>
      </c>
      <c r="J90" s="25">
        <f>SUMIFS('[7]1. Отчет АТС'!$F:$F,'[7]1. Отчет АТС'!$A:$A,$A90,'[7]1. Отчет АТС'!$B:$B,8)+'[7]2. Иные услуги'!$D$11+('[7]3. Услуги по передаче'!$G$11*1000)+('[7]4. СН (Установленные)'!$E$12*1000)+'[7]5. Плата за УРП'!$D$6</f>
        <v>5099.1220002339905</v>
      </c>
      <c r="K90" s="25">
        <f>SUMIFS('[7]1. Отчет АТС'!$F:$F,'[7]1. Отчет АТС'!$A:$A,$A90,'[7]1. Отчет АТС'!$B:$B,9)+'[7]2. Иные услуги'!$D$11+('[7]3. Услуги по передаче'!$G$11*1000)+('[7]4. СН (Установленные)'!$E$12*1000)+'[7]5. Плата за УРП'!$D$6</f>
        <v>5601.6520002339912</v>
      </c>
      <c r="L90" s="25">
        <f>SUMIFS('[7]1. Отчет АТС'!$F:$F,'[7]1. Отчет АТС'!$A:$A,$A90,'[7]1. Отчет АТС'!$B:$B,10)+'[7]2. Иные услуги'!$D$11+('[7]3. Услуги по передаче'!$G$11*1000)+('[7]4. СН (Установленные)'!$E$12*1000)+'[7]5. Плата за УРП'!$D$6</f>
        <v>5668.7420002339913</v>
      </c>
      <c r="M90" s="25">
        <f>SUMIFS('[7]1. Отчет АТС'!$F:$F,'[7]1. Отчет АТС'!$A:$A,$A90,'[7]1. Отчет АТС'!$B:$B,11)+'[7]2. Иные услуги'!$D$11+('[7]3. Услуги по передаче'!$G$11*1000)+('[7]4. СН (Установленные)'!$E$12*1000)+'[7]5. Плата за УРП'!$D$6</f>
        <v>5681.9520002339905</v>
      </c>
      <c r="N90" s="25">
        <f>SUMIFS('[7]1. Отчет АТС'!$F:$F,'[7]1. Отчет АТС'!$A:$A,$A90,'[7]1. Отчет АТС'!$B:$B,12)+'[7]2. Иные услуги'!$D$11+('[7]3. Услуги по передаче'!$G$11*1000)+('[7]4. СН (Установленные)'!$E$12*1000)+'[7]5. Плата за УРП'!$D$6</f>
        <v>5681.8620002339903</v>
      </c>
      <c r="O90" s="25">
        <f>SUMIFS('[7]1. Отчет АТС'!$F:$F,'[7]1. Отчет АТС'!$A:$A,$A90,'[7]1. Отчет АТС'!$B:$B,13)+'[7]2. Иные услуги'!$D$11+('[7]3. Услуги по передаче'!$G$11*1000)+('[7]4. СН (Установленные)'!$E$12*1000)+'[7]5. Плата за УРП'!$D$6</f>
        <v>5678.0020002339907</v>
      </c>
      <c r="P90" s="25">
        <f>SUMIFS('[7]1. Отчет АТС'!$F:$F,'[7]1. Отчет АТС'!$A:$A,$A90,'[7]1. Отчет АТС'!$B:$B,14)+'[7]2. Иные услуги'!$D$11+('[7]3. Услуги по передаче'!$G$11*1000)+('[7]4. СН (Установленные)'!$E$12*1000)+'[7]5. Плата за УРП'!$D$6</f>
        <v>5679.0020002339907</v>
      </c>
      <c r="Q90" s="25">
        <f>SUMIFS('[7]1. Отчет АТС'!$F:$F,'[7]1. Отчет АТС'!$A:$A,$A90,'[7]1. Отчет АТС'!$B:$B,15)+'[7]2. Иные услуги'!$D$11+('[7]3. Услуги по передаче'!$G$11*1000)+('[7]4. СН (Установленные)'!$E$12*1000)+'[7]5. Плата за УРП'!$D$6</f>
        <v>5678.2720002339911</v>
      </c>
      <c r="R90" s="25">
        <f>SUMIFS('[7]1. Отчет АТС'!$F:$F,'[7]1. Отчет АТС'!$A:$A,$A90,'[7]1. Отчет АТС'!$B:$B,16)+'[7]2. Иные услуги'!$D$11+('[7]3. Услуги по передаче'!$G$11*1000)+('[7]4. СН (Установленные)'!$E$12*1000)+'[7]5. Плата за УРП'!$D$6</f>
        <v>5675.2920002339906</v>
      </c>
      <c r="S90" s="25">
        <f>SUMIFS('[7]1. Отчет АТС'!$F:$F,'[7]1. Отчет АТС'!$A:$A,$A90,'[7]1. Отчет АТС'!$B:$B,17)+'[7]2. Иные услуги'!$D$11+('[7]3. Услуги по передаче'!$G$11*1000)+('[7]4. СН (Установленные)'!$E$12*1000)+'[7]5. Плата за УРП'!$D$6</f>
        <v>5653.1920002339903</v>
      </c>
      <c r="T90" s="25">
        <f>SUMIFS('[7]1. Отчет АТС'!$F:$F,'[7]1. Отчет АТС'!$A:$A,$A90,'[7]1. Отчет АТС'!$B:$B,18)+'[7]2. Иные услуги'!$D$11+('[7]3. Услуги по передаче'!$G$11*1000)+('[7]4. СН (Установленные)'!$E$12*1000)+'[7]5. Плата за УРП'!$D$6</f>
        <v>5644.5620002339911</v>
      </c>
      <c r="U90" s="25">
        <f>SUMIFS('[7]1. Отчет АТС'!$F:$F,'[7]1. Отчет АТС'!$A:$A,$A90,'[7]1. Отчет АТС'!$B:$B,19)+'[7]2. Иные услуги'!$D$11+('[7]3. Услуги по передаче'!$G$11*1000)+('[7]4. СН (Установленные)'!$E$12*1000)+'[7]5. Плата за УРП'!$D$6</f>
        <v>5611.5920002339908</v>
      </c>
      <c r="V90" s="25">
        <f>SUMIFS('[7]1. Отчет АТС'!$F:$F,'[7]1. Отчет АТС'!$A:$A,$A90,'[7]1. Отчет АТС'!$B:$B,20)+'[7]2. Иные услуги'!$D$11+('[7]3. Услуги по передаче'!$G$11*1000)+('[7]4. СН (Установленные)'!$E$12*1000)+'[7]5. Плата за УРП'!$D$6</f>
        <v>5649.4720002339909</v>
      </c>
      <c r="W90" s="25">
        <f>SUMIFS('[7]1. Отчет АТС'!$F:$F,'[7]1. Отчет АТС'!$A:$A,$A90,'[7]1. Отчет АТС'!$B:$B,21)+'[7]2. Иные услуги'!$D$11+('[7]3. Услуги по передаче'!$G$11*1000)+('[7]4. СН (Установленные)'!$E$12*1000)+'[7]5. Плата за УРП'!$D$6</f>
        <v>5635.6620002339914</v>
      </c>
      <c r="X90" s="25">
        <f>SUMIFS('[7]1. Отчет АТС'!$F:$F,'[7]1. Отчет АТС'!$A:$A,$A90,'[7]1. Отчет АТС'!$B:$B,22)+'[7]2. Иные услуги'!$D$11+('[7]3. Услуги по передаче'!$G$11*1000)+('[7]4. СН (Установленные)'!$E$12*1000)+'[7]5. Плата за УРП'!$D$6</f>
        <v>5355.9320002339909</v>
      </c>
      <c r="Y90" s="25">
        <f>SUMIFS('[7]1. Отчет АТС'!$F:$F,'[7]1. Отчет АТС'!$A:$A,$A90,'[7]1. Отчет АТС'!$B:$B,23)+'[7]2. Иные услуги'!$D$11+('[7]3. Услуги по передаче'!$G$11*1000)+('[7]4. СН (Установленные)'!$E$12*1000)+'[7]5. Плата за УРП'!$D$6</f>
        <v>4957.4020002339912</v>
      </c>
    </row>
    <row r="91" spans="1:25">
      <c r="A91" s="24">
        <v>45517</v>
      </c>
      <c r="B91" s="25">
        <f>SUMIFS('[7]1. Отчет АТС'!$F:$F,'[7]1. Отчет АТС'!$A:$A,$A91,'[7]1. Отчет АТС'!$B:$B,0)+'[7]2. Иные услуги'!$D$11+('[7]3. Услуги по передаче'!$G$11*1000)+('[7]4. СН (Установленные)'!$E$12*1000)+'[7]5. Плата за УРП'!$D$6</f>
        <v>4749.392000233991</v>
      </c>
      <c r="C91" s="25">
        <f>SUMIFS('[7]1. Отчет АТС'!$F:$F,'[7]1. Отчет АТС'!$A:$A,$A91,'[7]1. Отчет АТС'!$B:$B,1)+'[7]2. Иные услуги'!$D$11+('[7]3. Услуги по передаче'!$G$11*1000)+('[7]4. СН (Установленные)'!$E$12*1000)+'[7]5. Плата за УРП'!$D$6</f>
        <v>4715.9420002339912</v>
      </c>
      <c r="D91" s="25">
        <f>SUMIFS('[7]1. Отчет АТС'!$F:$F,'[7]1. Отчет АТС'!$A:$A,$A91,'[7]1. Отчет АТС'!$B:$B,2)+'[7]2. Иные услуги'!$D$11+('[7]3. Услуги по передаче'!$G$11*1000)+('[7]4. СН (Установленные)'!$E$12*1000)+'[7]5. Плата за УРП'!$D$6</f>
        <v>4582.392000233991</v>
      </c>
      <c r="E91" s="25">
        <f>SUMIFS('[7]1. Отчет АТС'!$F:$F,'[7]1. Отчет АТС'!$A:$A,$A91,'[7]1. Отчет АТС'!$B:$B,3)+'[7]2. Иные услуги'!$D$11+('[7]3. Услуги по передаче'!$G$11*1000)+('[7]4. СН (Установленные)'!$E$12*1000)+'[7]5. Плата за УРП'!$D$6</f>
        <v>4414.7820002339904</v>
      </c>
      <c r="F91" s="25">
        <f>SUMIFS('[7]1. Отчет АТС'!$F:$F,'[7]1. Отчет АТС'!$A:$A,$A91,'[7]1. Отчет АТС'!$B:$B,4)+'[7]2. Иные услуги'!$D$11+('[7]3. Услуги по передаче'!$G$11*1000)+('[7]4. СН (Установленные)'!$E$12*1000)+'[7]5. Плата за УРП'!$D$6</f>
        <v>4307.9020002339912</v>
      </c>
      <c r="G91" s="25">
        <f>SUMIFS('[7]1. Отчет АТС'!$F:$F,'[7]1. Отчет АТС'!$A:$A,$A91,'[7]1. Отчет АТС'!$B:$B,5)+'[7]2. Иные услуги'!$D$11+('[7]3. Услуги по передаче'!$G$11*1000)+('[7]4. СН (Установленные)'!$E$12*1000)+'[7]5. Плата за УРП'!$D$6</f>
        <v>4602.3320002339915</v>
      </c>
      <c r="H91" s="25">
        <f>SUMIFS('[7]1. Отчет АТС'!$F:$F,'[7]1. Отчет АТС'!$A:$A,$A91,'[7]1. Отчет АТС'!$B:$B,6)+'[7]2. Иные услуги'!$D$11+('[7]3. Услуги по передаче'!$G$11*1000)+('[7]4. СН (Установленные)'!$E$12*1000)+'[7]5. Плата за УРП'!$D$6</f>
        <v>4722.0620002339911</v>
      </c>
      <c r="I91" s="25">
        <f>SUMIFS('[7]1. Отчет АТС'!$F:$F,'[7]1. Отчет АТС'!$A:$A,$A91,'[7]1. Отчет АТС'!$B:$B,7)+'[7]2. Иные услуги'!$D$11+('[7]3. Услуги по передаче'!$G$11*1000)+('[7]4. СН (Установленные)'!$E$12*1000)+'[7]5. Плата за УРП'!$D$6</f>
        <v>5025.142000233991</v>
      </c>
      <c r="J91" s="25">
        <f>SUMIFS('[7]1. Отчет АТС'!$F:$F,'[7]1. Отчет АТС'!$A:$A,$A91,'[7]1. Отчет АТС'!$B:$B,8)+'[7]2. Иные услуги'!$D$11+('[7]3. Услуги по передаче'!$G$11*1000)+('[7]4. СН (Установленные)'!$E$12*1000)+'[7]5. Плата за УРП'!$D$6</f>
        <v>5655.0220002339911</v>
      </c>
      <c r="K91" s="25">
        <f>SUMIFS('[7]1. Отчет АТС'!$F:$F,'[7]1. Отчет АТС'!$A:$A,$A91,'[7]1. Отчет АТС'!$B:$B,9)+'[7]2. Иные услуги'!$D$11+('[7]3. Услуги по передаче'!$G$11*1000)+('[7]4. СН (Установленные)'!$E$12*1000)+'[7]5. Плата за УРП'!$D$6</f>
        <v>5701.8820002339908</v>
      </c>
      <c r="L91" s="25">
        <f>SUMIFS('[7]1. Отчет АТС'!$F:$F,'[7]1. Отчет АТС'!$A:$A,$A91,'[7]1. Отчет АТС'!$B:$B,10)+'[7]2. Иные услуги'!$D$11+('[7]3. Услуги по передаче'!$G$11*1000)+('[7]4. СН (Установленные)'!$E$12*1000)+'[7]5. Плата за УРП'!$D$6</f>
        <v>5716.6720002339907</v>
      </c>
      <c r="M91" s="25">
        <f>SUMIFS('[7]1. Отчет АТС'!$F:$F,'[7]1. Отчет АТС'!$A:$A,$A91,'[7]1. Отчет АТС'!$B:$B,11)+'[7]2. Иные услуги'!$D$11+('[7]3. Услуги по передаче'!$G$11*1000)+('[7]4. СН (Установленные)'!$E$12*1000)+'[7]5. Плата за УРП'!$D$6</f>
        <v>5726.602000233991</v>
      </c>
      <c r="N91" s="25">
        <f>SUMIFS('[7]1. Отчет АТС'!$F:$F,'[7]1. Отчет АТС'!$A:$A,$A91,'[7]1. Отчет АТС'!$B:$B,12)+'[7]2. Иные услуги'!$D$11+('[7]3. Услуги по передаче'!$G$11*1000)+('[7]4. СН (Установленные)'!$E$12*1000)+'[7]5. Плата за УРП'!$D$6</f>
        <v>5722.6520002339912</v>
      </c>
      <c r="O91" s="25">
        <f>SUMIFS('[7]1. Отчет АТС'!$F:$F,'[7]1. Отчет АТС'!$A:$A,$A91,'[7]1. Отчет АТС'!$B:$B,13)+'[7]2. Иные услуги'!$D$11+('[7]3. Услуги по передаче'!$G$11*1000)+('[7]4. СН (Установленные)'!$E$12*1000)+'[7]5. Плата за УРП'!$D$6</f>
        <v>5726.3720002339905</v>
      </c>
      <c r="P91" s="25">
        <f>SUMIFS('[7]1. Отчет АТС'!$F:$F,'[7]1. Отчет АТС'!$A:$A,$A91,'[7]1. Отчет АТС'!$B:$B,14)+'[7]2. Иные услуги'!$D$11+('[7]3. Услуги по передаче'!$G$11*1000)+('[7]4. СН (Установленные)'!$E$12*1000)+'[7]5. Плата за УРП'!$D$6</f>
        <v>5741.3320002339915</v>
      </c>
      <c r="Q91" s="25">
        <f>SUMIFS('[7]1. Отчет АТС'!$F:$F,'[7]1. Отчет АТС'!$A:$A,$A91,'[7]1. Отчет АТС'!$B:$B,15)+'[7]2. Иные услуги'!$D$11+('[7]3. Услуги по передаче'!$G$11*1000)+('[7]4. СН (Установленные)'!$E$12*1000)+'[7]5. Плата за УРП'!$D$6</f>
        <v>5742.3420002339908</v>
      </c>
      <c r="R91" s="25">
        <f>SUMIFS('[7]1. Отчет АТС'!$F:$F,'[7]1. Отчет АТС'!$A:$A,$A91,'[7]1. Отчет АТС'!$B:$B,16)+'[7]2. Иные услуги'!$D$11+('[7]3. Услуги по передаче'!$G$11*1000)+('[7]4. СН (Установленные)'!$E$12*1000)+'[7]5. Плата за УРП'!$D$6</f>
        <v>5746.1220002339905</v>
      </c>
      <c r="S91" s="25">
        <f>SUMIFS('[7]1. Отчет АТС'!$F:$F,'[7]1. Отчет АТС'!$A:$A,$A91,'[7]1. Отчет АТС'!$B:$B,17)+'[7]2. Иные услуги'!$D$11+('[7]3. Услуги по передаче'!$G$11*1000)+('[7]4. СН (Установленные)'!$E$12*1000)+'[7]5. Плата за УРП'!$D$6</f>
        <v>5738.9020002339912</v>
      </c>
      <c r="T91" s="25">
        <f>SUMIFS('[7]1. Отчет АТС'!$F:$F,'[7]1. Отчет АТС'!$A:$A,$A91,'[7]1. Отчет АТС'!$B:$B,18)+'[7]2. Иные услуги'!$D$11+('[7]3. Услуги по передаче'!$G$11*1000)+('[7]4. СН (Установленные)'!$E$12*1000)+'[7]5. Плата за УРП'!$D$6</f>
        <v>5741.3320002339915</v>
      </c>
      <c r="U91" s="25">
        <f>SUMIFS('[7]1. Отчет АТС'!$F:$F,'[7]1. Отчет АТС'!$A:$A,$A91,'[7]1. Отчет АТС'!$B:$B,19)+'[7]2. Иные услуги'!$D$11+('[7]3. Услуги по передаче'!$G$11*1000)+('[7]4. СН (Установленные)'!$E$12*1000)+'[7]5. Плата за УРП'!$D$6</f>
        <v>5700.5020002339907</v>
      </c>
      <c r="V91" s="25">
        <f>SUMIFS('[7]1. Отчет АТС'!$F:$F,'[7]1. Отчет АТС'!$A:$A,$A91,'[7]1. Отчет АТС'!$B:$B,20)+'[7]2. Иные услуги'!$D$11+('[7]3. Услуги по передаче'!$G$11*1000)+('[7]4. СН (Установленные)'!$E$12*1000)+'[7]5. Плата за УРП'!$D$6</f>
        <v>5721.3720002339905</v>
      </c>
      <c r="W91" s="25">
        <f>SUMIFS('[7]1. Отчет АТС'!$F:$F,'[7]1. Отчет АТС'!$A:$A,$A91,'[7]1. Отчет АТС'!$B:$B,21)+'[7]2. Иные услуги'!$D$11+('[7]3. Услуги по передаче'!$G$11*1000)+('[7]4. СН (Установленные)'!$E$12*1000)+'[7]5. Плата за УРП'!$D$6</f>
        <v>5682.3120002339911</v>
      </c>
      <c r="X91" s="25">
        <f>SUMIFS('[7]1. Отчет АТС'!$F:$F,'[7]1. Отчет АТС'!$A:$A,$A91,'[7]1. Отчет АТС'!$B:$B,22)+'[7]2. Иные услуги'!$D$11+('[7]3. Услуги по передаче'!$G$11*1000)+('[7]4. СН (Установленные)'!$E$12*1000)+'[7]5. Плата за УРП'!$D$6</f>
        <v>5625.4120002339914</v>
      </c>
      <c r="Y91" s="25">
        <f>SUMIFS('[7]1. Отчет АТС'!$F:$F,'[7]1. Отчет АТС'!$A:$A,$A91,'[7]1. Отчет АТС'!$B:$B,23)+'[7]2. Иные услуги'!$D$11+('[7]3. Услуги по передаче'!$G$11*1000)+('[7]4. СН (Установленные)'!$E$12*1000)+'[7]5. Плата за УРП'!$D$6</f>
        <v>5037.6220002339905</v>
      </c>
    </row>
    <row r="92" spans="1:25">
      <c r="A92" s="24">
        <v>45518</v>
      </c>
      <c r="B92" s="25">
        <f>SUMIFS('[7]1. Отчет АТС'!$F:$F,'[7]1. Отчет АТС'!$A:$A,$A92,'[7]1. Отчет АТС'!$B:$B,0)+'[7]2. Иные услуги'!$D$11+('[7]3. Услуги по передаче'!$G$11*1000)+('[7]4. СН (Установленные)'!$E$12*1000)+'[7]5. Плата за УРП'!$D$6</f>
        <v>4723.4120002339914</v>
      </c>
      <c r="C92" s="25">
        <f>SUMIFS('[7]1. Отчет АТС'!$F:$F,'[7]1. Отчет АТС'!$A:$A,$A92,'[7]1. Отчет АТС'!$B:$B,1)+'[7]2. Иные услуги'!$D$11+('[7]3. Услуги по передаче'!$G$11*1000)+('[7]4. СН (Установленные)'!$E$12*1000)+'[7]5. Плата за УРП'!$D$6</f>
        <v>4654.1320002339908</v>
      </c>
      <c r="D92" s="25">
        <f>SUMIFS('[7]1. Отчет АТС'!$F:$F,'[7]1. Отчет АТС'!$A:$A,$A92,'[7]1. Отчет АТС'!$B:$B,2)+'[7]2. Иные услуги'!$D$11+('[7]3. Услуги по передаче'!$G$11*1000)+('[7]4. СН (Установленные)'!$E$12*1000)+'[7]5. Плата за УРП'!$D$6</f>
        <v>4431.392000233991</v>
      </c>
      <c r="E92" s="25">
        <f>SUMIFS('[7]1. Отчет АТС'!$F:$F,'[7]1. Отчет АТС'!$A:$A,$A92,'[7]1. Отчет АТС'!$B:$B,3)+'[7]2. Иные услуги'!$D$11+('[7]3. Услуги по передаче'!$G$11*1000)+('[7]4. СН (Установленные)'!$E$12*1000)+'[7]5. Плата за УРП'!$D$6</f>
        <v>4303.0820002339915</v>
      </c>
      <c r="F92" s="25">
        <f>SUMIFS('[7]1. Отчет АТС'!$F:$F,'[7]1. Отчет АТС'!$A:$A,$A92,'[7]1. Отчет АТС'!$B:$B,4)+'[7]2. Иные услуги'!$D$11+('[7]3. Услуги по передаче'!$G$11*1000)+('[7]4. СН (Установленные)'!$E$12*1000)+'[7]5. Плата за УРП'!$D$6</f>
        <v>4333.642000233991</v>
      </c>
      <c r="G92" s="25">
        <f>SUMIFS('[7]1. Отчет АТС'!$F:$F,'[7]1. Отчет АТС'!$A:$A,$A92,'[7]1. Отчет АТС'!$B:$B,5)+'[7]2. Иные услуги'!$D$11+('[7]3. Услуги по передаче'!$G$11*1000)+('[7]4. СН (Установленные)'!$E$12*1000)+'[7]5. Плата за УРП'!$D$6</f>
        <v>4610.4820002339911</v>
      </c>
      <c r="H92" s="25">
        <f>SUMIFS('[7]1. Отчет АТС'!$F:$F,'[7]1. Отчет АТС'!$A:$A,$A92,'[7]1. Отчет АТС'!$B:$B,6)+'[7]2. Иные услуги'!$D$11+('[7]3. Услуги по передаче'!$G$11*1000)+('[7]4. СН (Установленные)'!$E$12*1000)+'[7]5. Плата за УРП'!$D$6</f>
        <v>4692.9120002339914</v>
      </c>
      <c r="I92" s="25">
        <f>SUMIFS('[7]1. Отчет АТС'!$F:$F,'[7]1. Отчет АТС'!$A:$A,$A92,'[7]1. Отчет АТС'!$B:$B,7)+'[7]2. Иные услуги'!$D$11+('[7]3. Услуги по передаче'!$G$11*1000)+('[7]4. СН (Установленные)'!$E$12*1000)+'[7]5. Плата за УРП'!$D$6</f>
        <v>4983.0620002339911</v>
      </c>
      <c r="J92" s="25">
        <f>SUMIFS('[7]1. Отчет АТС'!$F:$F,'[7]1. Отчет АТС'!$A:$A,$A92,'[7]1. Отчет АТС'!$B:$B,8)+'[7]2. Иные услуги'!$D$11+('[7]3. Услуги по передаче'!$G$11*1000)+('[7]4. СН (Установленные)'!$E$12*1000)+'[7]5. Плата за УРП'!$D$6</f>
        <v>5643.2520002339907</v>
      </c>
      <c r="K92" s="25">
        <f>SUMIFS('[7]1. Отчет АТС'!$F:$F,'[7]1. Отчет АТС'!$A:$A,$A92,'[7]1. Отчет АТС'!$B:$B,9)+'[7]2. Иные услуги'!$D$11+('[7]3. Услуги по передаче'!$G$11*1000)+('[7]4. СН (Установленные)'!$E$12*1000)+'[7]5. Плата за УРП'!$D$6</f>
        <v>5692.9520002339905</v>
      </c>
      <c r="L92" s="25">
        <f>SUMIFS('[7]1. Отчет АТС'!$F:$F,'[7]1. Отчет АТС'!$A:$A,$A92,'[7]1. Отчет АТС'!$B:$B,10)+'[7]2. Иные услуги'!$D$11+('[7]3. Услуги по передаче'!$G$11*1000)+('[7]4. СН (Установленные)'!$E$12*1000)+'[7]5. Плата за УРП'!$D$6</f>
        <v>5808.1320002339908</v>
      </c>
      <c r="M92" s="25">
        <f>SUMIFS('[7]1. Отчет АТС'!$F:$F,'[7]1. Отчет АТС'!$A:$A,$A92,'[7]1. Отчет АТС'!$B:$B,11)+'[7]2. Иные услуги'!$D$11+('[7]3. Услуги по передаче'!$G$11*1000)+('[7]4. СН (Установленные)'!$E$12*1000)+'[7]5. Плата за УРП'!$D$6</f>
        <v>5858.5920002339908</v>
      </c>
      <c r="N92" s="25">
        <f>SUMIFS('[7]1. Отчет АТС'!$F:$F,'[7]1. Отчет АТС'!$A:$A,$A92,'[7]1. Отчет АТС'!$B:$B,12)+'[7]2. Иные услуги'!$D$11+('[7]3. Услуги по передаче'!$G$11*1000)+('[7]4. СН (Установленные)'!$E$12*1000)+'[7]5. Плата за УРП'!$D$6</f>
        <v>5895.2720002339911</v>
      </c>
      <c r="O92" s="25">
        <f>SUMIFS('[7]1. Отчет АТС'!$F:$F,'[7]1. Отчет АТС'!$A:$A,$A92,'[7]1. Отчет АТС'!$B:$B,13)+'[7]2. Иные услуги'!$D$11+('[7]3. Услуги по передаче'!$G$11*1000)+('[7]4. СН (Установленные)'!$E$12*1000)+'[7]5. Плата за УРП'!$D$6</f>
        <v>5914.0520002339908</v>
      </c>
      <c r="P92" s="25">
        <f>SUMIFS('[7]1. Отчет АТС'!$F:$F,'[7]1. Отчет АТС'!$A:$A,$A92,'[7]1. Отчет АТС'!$B:$B,14)+'[7]2. Иные услуги'!$D$11+('[7]3. Услуги по передаче'!$G$11*1000)+('[7]4. СН (Установленные)'!$E$12*1000)+'[7]5. Плата за УРП'!$D$6</f>
        <v>5937.0320002339904</v>
      </c>
      <c r="Q92" s="25">
        <f>SUMIFS('[7]1. Отчет АТС'!$F:$F,'[7]1. Отчет АТС'!$A:$A,$A92,'[7]1. Отчет АТС'!$B:$B,15)+'[7]2. Иные услуги'!$D$11+('[7]3. Услуги по передаче'!$G$11*1000)+('[7]4. СН (Установленные)'!$E$12*1000)+'[7]5. Плата за УРП'!$D$6</f>
        <v>5927.5720002339913</v>
      </c>
      <c r="R92" s="25">
        <f>SUMIFS('[7]1. Отчет АТС'!$F:$F,'[7]1. Отчет АТС'!$A:$A,$A92,'[7]1. Отчет АТС'!$B:$B,16)+'[7]2. Иные услуги'!$D$11+('[7]3. Услуги по передаче'!$G$11*1000)+('[7]4. СН (Установленные)'!$E$12*1000)+'[7]5. Плата за УРП'!$D$6</f>
        <v>5735.5020002339907</v>
      </c>
      <c r="S92" s="25">
        <f>SUMIFS('[7]1. Отчет АТС'!$F:$F,'[7]1. Отчет АТС'!$A:$A,$A92,'[7]1. Отчет АТС'!$B:$B,17)+'[7]2. Иные услуги'!$D$11+('[7]3. Услуги по передаче'!$G$11*1000)+('[7]4. СН (Установленные)'!$E$12*1000)+'[7]5. Плата за УРП'!$D$6</f>
        <v>5716.5920002339908</v>
      </c>
      <c r="T92" s="25">
        <f>SUMIFS('[7]1. Отчет АТС'!$F:$F,'[7]1. Отчет АТС'!$A:$A,$A92,'[7]1. Отчет АТС'!$B:$B,18)+'[7]2. Иные услуги'!$D$11+('[7]3. Услуги по передаче'!$G$11*1000)+('[7]4. СН (Установленные)'!$E$12*1000)+'[7]5. Плата за УРП'!$D$6</f>
        <v>5775.4320002339909</v>
      </c>
      <c r="U92" s="25">
        <f>SUMIFS('[7]1. Отчет АТС'!$F:$F,'[7]1. Отчет АТС'!$A:$A,$A92,'[7]1. Отчет АТС'!$B:$B,19)+'[7]2. Иные услуги'!$D$11+('[7]3. Услуги по передаче'!$G$11*1000)+('[7]4. СН (Установленные)'!$E$12*1000)+'[7]5. Плата за УРП'!$D$6</f>
        <v>5677.4320002339909</v>
      </c>
      <c r="V92" s="25">
        <f>SUMIFS('[7]1. Отчет АТС'!$F:$F,'[7]1. Отчет АТС'!$A:$A,$A92,'[7]1. Отчет АТС'!$B:$B,20)+'[7]2. Иные услуги'!$D$11+('[7]3. Услуги по передаче'!$G$11*1000)+('[7]4. СН (Установленные)'!$E$12*1000)+'[7]5. Плата за УРП'!$D$6</f>
        <v>5664.3020002339908</v>
      </c>
      <c r="W92" s="25">
        <f>SUMIFS('[7]1. Отчет АТС'!$F:$F,'[7]1. Отчет АТС'!$A:$A,$A92,'[7]1. Отчет АТС'!$B:$B,21)+'[7]2. Иные услуги'!$D$11+('[7]3. Услуги по передаче'!$G$11*1000)+('[7]4. СН (Установленные)'!$E$12*1000)+'[7]5. Плата за УРП'!$D$6</f>
        <v>5649.2620002339909</v>
      </c>
      <c r="X92" s="25">
        <f>SUMIFS('[7]1. Отчет АТС'!$F:$F,'[7]1. Отчет АТС'!$A:$A,$A92,'[7]1. Отчет АТС'!$B:$B,22)+'[7]2. Иные услуги'!$D$11+('[7]3. Услуги по передаче'!$G$11*1000)+('[7]4. СН (Установленные)'!$E$12*1000)+'[7]5. Плата за УРП'!$D$6</f>
        <v>5570.6120002339912</v>
      </c>
      <c r="Y92" s="25">
        <f>SUMIFS('[7]1. Отчет АТС'!$F:$F,'[7]1. Отчет АТС'!$A:$A,$A92,'[7]1. Отчет АТС'!$B:$B,23)+'[7]2. Иные услуги'!$D$11+('[7]3. Услуги по передаче'!$G$11*1000)+('[7]4. СН (Установленные)'!$E$12*1000)+'[7]5. Плата за УРП'!$D$6</f>
        <v>4998.0120002339909</v>
      </c>
    </row>
    <row r="93" spans="1:25">
      <c r="A93" s="24">
        <v>45519</v>
      </c>
      <c r="B93" s="25">
        <f>SUMIFS('[7]1. Отчет АТС'!$F:$F,'[7]1. Отчет АТС'!$A:$A,$A93,'[7]1. Отчет АТС'!$B:$B,0)+'[7]2. Иные услуги'!$D$11+('[7]3. Услуги по передаче'!$G$11*1000)+('[7]4. СН (Установленные)'!$E$12*1000)+'[7]5. Плата за УРП'!$D$6</f>
        <v>4762.4420002339912</v>
      </c>
      <c r="C93" s="25">
        <f>SUMIFS('[7]1. Отчет АТС'!$F:$F,'[7]1. Отчет АТС'!$A:$A,$A93,'[7]1. Отчет АТС'!$B:$B,1)+'[7]2. Иные услуги'!$D$11+('[7]3. Услуги по передаче'!$G$11*1000)+('[7]4. СН (Установленные)'!$E$12*1000)+'[7]5. Плата за УРП'!$D$6</f>
        <v>4729.3620002339912</v>
      </c>
      <c r="D93" s="25">
        <f>SUMIFS('[7]1. Отчет АТС'!$F:$F,'[7]1. Отчет АТС'!$A:$A,$A93,'[7]1. Отчет АТС'!$B:$B,2)+'[7]2. Иные услуги'!$D$11+('[7]3. Услуги по передаче'!$G$11*1000)+('[7]4. СН (Установленные)'!$E$12*1000)+'[7]5. Плата за УРП'!$D$6</f>
        <v>4620.1920002339912</v>
      </c>
      <c r="E93" s="25">
        <f>SUMIFS('[7]1. Отчет АТС'!$F:$F,'[7]1. Отчет АТС'!$A:$A,$A93,'[7]1. Отчет АТС'!$B:$B,3)+'[7]2. Иные услуги'!$D$11+('[7]3. Услуги по передаче'!$G$11*1000)+('[7]4. СН (Установленные)'!$E$12*1000)+'[7]5. Плата за УРП'!$D$6</f>
        <v>4403.9420002339912</v>
      </c>
      <c r="F93" s="25">
        <f>SUMIFS('[7]1. Отчет АТС'!$F:$F,'[7]1. Отчет АТС'!$A:$A,$A93,'[7]1. Отчет АТС'!$B:$B,4)+'[7]2. Иные услуги'!$D$11+('[7]3. Услуги по передаче'!$G$11*1000)+('[7]4. СН (Установленные)'!$E$12*1000)+'[7]5. Плата за УРП'!$D$6</f>
        <v>4350.7720002339911</v>
      </c>
      <c r="G93" s="25">
        <f>SUMIFS('[7]1. Отчет АТС'!$F:$F,'[7]1. Отчет АТС'!$A:$A,$A93,'[7]1. Отчет АТС'!$B:$B,5)+'[7]2. Иные услуги'!$D$11+('[7]3. Услуги по передаче'!$G$11*1000)+('[7]4. СН (Установленные)'!$E$12*1000)+'[7]5. Плата за УРП'!$D$6</f>
        <v>4552.3020002339908</v>
      </c>
      <c r="H93" s="25">
        <f>SUMIFS('[7]1. Отчет АТС'!$F:$F,'[7]1. Отчет АТС'!$A:$A,$A93,'[7]1. Отчет АТС'!$B:$B,6)+'[7]2. Иные услуги'!$D$11+('[7]3. Услуги по передаче'!$G$11*1000)+('[7]4. СН (Установленные)'!$E$12*1000)+'[7]5. Плата за УРП'!$D$6</f>
        <v>4565.2520002339907</v>
      </c>
      <c r="I93" s="25">
        <f>SUMIFS('[7]1. Отчет АТС'!$F:$F,'[7]1. Отчет АТС'!$A:$A,$A93,'[7]1. Отчет АТС'!$B:$B,7)+'[7]2. Иные услуги'!$D$11+('[7]3. Услуги по передаче'!$G$11*1000)+('[7]4. СН (Установленные)'!$E$12*1000)+'[7]5. Плата за УРП'!$D$6</f>
        <v>4750.8820002339908</v>
      </c>
      <c r="J93" s="25">
        <f>SUMIFS('[7]1. Отчет АТС'!$F:$F,'[7]1. Отчет АТС'!$A:$A,$A93,'[7]1. Отчет АТС'!$B:$B,8)+'[7]2. Иные услуги'!$D$11+('[7]3. Услуги по передаче'!$G$11*1000)+('[7]4. СН (Установленные)'!$E$12*1000)+'[7]5. Плата за УРП'!$D$6</f>
        <v>5225.2120002339907</v>
      </c>
      <c r="K93" s="25">
        <f>SUMIFS('[7]1. Отчет АТС'!$F:$F,'[7]1. Отчет АТС'!$A:$A,$A93,'[7]1. Отчет АТС'!$B:$B,9)+'[7]2. Иные услуги'!$D$11+('[7]3. Услуги по передаче'!$G$11*1000)+('[7]4. СН (Установленные)'!$E$12*1000)+'[7]5. Плата за УРП'!$D$6</f>
        <v>5652.5220002339911</v>
      </c>
      <c r="L93" s="25">
        <f>SUMIFS('[7]1. Отчет АТС'!$F:$F,'[7]1. Отчет АТС'!$A:$A,$A93,'[7]1. Отчет АТС'!$B:$B,10)+'[7]2. Иные услуги'!$D$11+('[7]3. Услуги по передаче'!$G$11*1000)+('[7]4. СН (Установленные)'!$E$12*1000)+'[7]5. Плата за УРП'!$D$6</f>
        <v>5674.9020002339912</v>
      </c>
      <c r="M93" s="25">
        <f>SUMIFS('[7]1. Отчет АТС'!$F:$F,'[7]1. Отчет АТС'!$A:$A,$A93,'[7]1. Отчет АТС'!$B:$B,11)+'[7]2. Иные услуги'!$D$11+('[7]3. Услуги по передаче'!$G$11*1000)+('[7]4. СН (Установленные)'!$E$12*1000)+'[7]5. Плата за УРП'!$D$6</f>
        <v>5682.9920002339913</v>
      </c>
      <c r="N93" s="25">
        <f>SUMIFS('[7]1. Отчет АТС'!$F:$F,'[7]1. Отчет АТС'!$A:$A,$A93,'[7]1. Отчет АТС'!$B:$B,12)+'[7]2. Иные услуги'!$D$11+('[7]3. Услуги по передаче'!$G$11*1000)+('[7]4. СН (Установленные)'!$E$12*1000)+'[7]5. Плата за УРП'!$D$6</f>
        <v>5664.6920002339903</v>
      </c>
      <c r="O93" s="25">
        <f>SUMIFS('[7]1. Отчет АТС'!$F:$F,'[7]1. Отчет АТС'!$A:$A,$A93,'[7]1. Отчет АТС'!$B:$B,13)+'[7]2. Иные услуги'!$D$11+('[7]3. Услуги по передаче'!$G$11*1000)+('[7]4. СН (Установленные)'!$E$12*1000)+'[7]5. Плата за УРП'!$D$6</f>
        <v>5658.7020002339905</v>
      </c>
      <c r="P93" s="25">
        <f>SUMIFS('[7]1. Отчет АТС'!$F:$F,'[7]1. Отчет АТС'!$A:$A,$A93,'[7]1. Отчет АТС'!$B:$B,14)+'[7]2. Иные услуги'!$D$11+('[7]3. Услуги по передаче'!$G$11*1000)+('[7]4. СН (Установленные)'!$E$12*1000)+'[7]5. Плата за УРП'!$D$6</f>
        <v>5683.0820002339915</v>
      </c>
      <c r="Q93" s="25">
        <f>SUMIFS('[7]1. Отчет АТС'!$F:$F,'[7]1. Отчет АТС'!$A:$A,$A93,'[7]1. Отчет АТС'!$B:$B,15)+'[7]2. Иные услуги'!$D$11+('[7]3. Услуги по передаче'!$G$11*1000)+('[7]4. СН (Установленные)'!$E$12*1000)+'[7]5. Плата за УРП'!$D$6</f>
        <v>5691.642000233991</v>
      </c>
      <c r="R93" s="25">
        <f>SUMIFS('[7]1. Отчет АТС'!$F:$F,'[7]1. Отчет АТС'!$A:$A,$A93,'[7]1. Отчет АТС'!$B:$B,16)+'[7]2. Иные услуги'!$D$11+('[7]3. Услуги по передаче'!$G$11*1000)+('[7]4. СН (Установленные)'!$E$12*1000)+'[7]5. Плата за УРП'!$D$6</f>
        <v>5715.1920002339903</v>
      </c>
      <c r="S93" s="25">
        <f>SUMIFS('[7]1. Отчет АТС'!$F:$F,'[7]1. Отчет АТС'!$A:$A,$A93,'[7]1. Отчет АТС'!$B:$B,17)+'[7]2. Иные услуги'!$D$11+('[7]3. Услуги по передаче'!$G$11*1000)+('[7]4. СН (Установленные)'!$E$12*1000)+'[7]5. Плата за УРП'!$D$6</f>
        <v>5708.3220002339913</v>
      </c>
      <c r="T93" s="25">
        <f>SUMIFS('[7]1. Отчет АТС'!$F:$F,'[7]1. Отчет АТС'!$A:$A,$A93,'[7]1. Отчет АТС'!$B:$B,18)+'[7]2. Иные услуги'!$D$11+('[7]3. Услуги по передаче'!$G$11*1000)+('[7]4. СН (Установленные)'!$E$12*1000)+'[7]5. Плата за УРП'!$D$6</f>
        <v>5681.2820002339904</v>
      </c>
      <c r="U93" s="25">
        <f>SUMIFS('[7]1. Отчет АТС'!$F:$F,'[7]1. Отчет АТС'!$A:$A,$A93,'[7]1. Отчет АТС'!$B:$B,19)+'[7]2. Иные услуги'!$D$11+('[7]3. Услуги по передаче'!$G$11*1000)+('[7]4. СН (Установленные)'!$E$12*1000)+'[7]5. Плата за УРП'!$D$6</f>
        <v>5653.1320002339908</v>
      </c>
      <c r="V93" s="25">
        <f>SUMIFS('[7]1. Отчет АТС'!$F:$F,'[7]1. Отчет АТС'!$A:$A,$A93,'[7]1. Отчет АТС'!$B:$B,20)+'[7]2. Иные услуги'!$D$11+('[7]3. Услуги по передаче'!$G$11*1000)+('[7]4. СН (Установленные)'!$E$12*1000)+'[7]5. Плата за УРП'!$D$6</f>
        <v>5661.5320002339904</v>
      </c>
      <c r="W93" s="25">
        <f>SUMIFS('[7]1. Отчет АТС'!$F:$F,'[7]1. Отчет АТС'!$A:$A,$A93,'[7]1. Отчет АТС'!$B:$B,21)+'[7]2. Иные услуги'!$D$11+('[7]3. Услуги по передаче'!$G$11*1000)+('[7]4. СН (Установленные)'!$E$12*1000)+'[7]5. Плата за УРП'!$D$6</f>
        <v>5644.2620002339909</v>
      </c>
      <c r="X93" s="25">
        <f>SUMIFS('[7]1. Отчет АТС'!$F:$F,'[7]1. Отчет АТС'!$A:$A,$A93,'[7]1. Отчет АТС'!$B:$B,22)+'[7]2. Иные услуги'!$D$11+('[7]3. Услуги по передаче'!$G$11*1000)+('[7]4. СН (Установленные)'!$E$12*1000)+'[7]5. Плата за УРП'!$D$6</f>
        <v>5516.5020002339916</v>
      </c>
      <c r="Y93" s="25">
        <f>SUMIFS('[7]1. Отчет АТС'!$F:$F,'[7]1. Отчет АТС'!$A:$A,$A93,'[7]1. Отчет АТС'!$B:$B,23)+'[7]2. Иные услуги'!$D$11+('[7]3. Услуги по передаче'!$G$11*1000)+('[7]4. СН (Установленные)'!$E$12*1000)+'[7]5. Плата за УРП'!$D$6</f>
        <v>4996.0820002339915</v>
      </c>
    </row>
    <row r="94" spans="1:25">
      <c r="A94" s="24">
        <v>45520</v>
      </c>
      <c r="B94" s="25">
        <f>SUMIFS('[7]1. Отчет АТС'!$F:$F,'[7]1. Отчет АТС'!$A:$A,$A94,'[7]1. Отчет АТС'!$B:$B,0)+'[7]2. Иные услуги'!$D$11+('[7]3. Услуги по передаче'!$G$11*1000)+('[7]4. СН (Установленные)'!$E$12*1000)+'[7]5. Плата за УРП'!$D$6</f>
        <v>4727.3120002339911</v>
      </c>
      <c r="C94" s="25">
        <f>SUMIFS('[7]1. Отчет АТС'!$F:$F,'[7]1. Отчет АТС'!$A:$A,$A94,'[7]1. Отчет АТС'!$B:$B,1)+'[7]2. Иные услуги'!$D$11+('[7]3. Услуги по передаче'!$G$11*1000)+('[7]4. СН (Установленные)'!$E$12*1000)+'[7]5. Плата за УРП'!$D$6</f>
        <v>4678.5520002339908</v>
      </c>
      <c r="D94" s="25">
        <f>SUMIFS('[7]1. Отчет АТС'!$F:$F,'[7]1. Отчет АТС'!$A:$A,$A94,'[7]1. Отчет АТС'!$B:$B,2)+'[7]2. Иные услуги'!$D$11+('[7]3. Услуги по передаче'!$G$11*1000)+('[7]4. СН (Установленные)'!$E$12*1000)+'[7]5. Плата за УРП'!$D$6</f>
        <v>4572.9720002339909</v>
      </c>
      <c r="E94" s="25">
        <f>SUMIFS('[7]1. Отчет АТС'!$F:$F,'[7]1. Отчет АТС'!$A:$A,$A94,'[7]1. Отчет АТС'!$B:$B,3)+'[7]2. Иные услуги'!$D$11+('[7]3. Услуги по передаче'!$G$11*1000)+('[7]4. СН (Установленные)'!$E$12*1000)+'[7]5. Плата за УРП'!$D$6</f>
        <v>4361.1220002339905</v>
      </c>
      <c r="F94" s="25">
        <f>SUMIFS('[7]1. Отчет АТС'!$F:$F,'[7]1. Отчет АТС'!$A:$A,$A94,'[7]1. Отчет АТС'!$B:$B,4)+'[7]2. Иные услуги'!$D$11+('[7]3. Услуги по передаче'!$G$11*1000)+('[7]4. СН (Установленные)'!$E$12*1000)+'[7]5. Плата за УРП'!$D$6</f>
        <v>4232.4920002339913</v>
      </c>
      <c r="G94" s="25">
        <f>SUMIFS('[7]1. Отчет АТС'!$F:$F,'[7]1. Отчет АТС'!$A:$A,$A94,'[7]1. Отчет АТС'!$B:$B,5)+'[7]2. Иные услуги'!$D$11+('[7]3. Услуги по передаче'!$G$11*1000)+('[7]4. СН (Установленные)'!$E$12*1000)+'[7]5. Плата за УРП'!$D$6</f>
        <v>4494.9020002339912</v>
      </c>
      <c r="H94" s="25">
        <f>SUMIFS('[7]1. Отчет АТС'!$F:$F,'[7]1. Отчет АТС'!$A:$A,$A94,'[7]1. Отчет АТС'!$B:$B,6)+'[7]2. Иные услуги'!$D$11+('[7]3. Услуги по передаче'!$G$11*1000)+('[7]4. СН (Установленные)'!$E$12*1000)+'[7]5. Плата за УРП'!$D$6</f>
        <v>4439.9720002339909</v>
      </c>
      <c r="I94" s="25">
        <f>SUMIFS('[7]1. Отчет АТС'!$F:$F,'[7]1. Отчет АТС'!$A:$A,$A94,'[7]1. Отчет АТС'!$B:$B,7)+'[7]2. Иные услуги'!$D$11+('[7]3. Услуги по передаче'!$G$11*1000)+('[7]4. СН (Установленные)'!$E$12*1000)+'[7]5. Плата за УРП'!$D$6</f>
        <v>4624.1820002339909</v>
      </c>
      <c r="J94" s="25">
        <f>SUMIFS('[7]1. Отчет АТС'!$F:$F,'[7]1. Отчет АТС'!$A:$A,$A94,'[7]1. Отчет АТС'!$B:$B,8)+'[7]2. Иные услуги'!$D$11+('[7]3. Услуги по передаче'!$G$11*1000)+('[7]4. СН (Установленные)'!$E$12*1000)+'[7]5. Плата за УРП'!$D$6</f>
        <v>5023.5420002339906</v>
      </c>
      <c r="K94" s="25">
        <f>SUMIFS('[7]1. Отчет АТС'!$F:$F,'[7]1. Отчет АТС'!$A:$A,$A94,'[7]1. Отчет АТС'!$B:$B,9)+'[7]2. Иные услуги'!$D$11+('[7]3. Услуги по передаче'!$G$11*1000)+('[7]4. СН (Установленные)'!$E$12*1000)+'[7]5. Плата за УРП'!$D$6</f>
        <v>5587.5120002339909</v>
      </c>
      <c r="L94" s="25">
        <f>SUMIFS('[7]1. Отчет АТС'!$F:$F,'[7]1. Отчет АТС'!$A:$A,$A94,'[7]1. Отчет АТС'!$B:$B,10)+'[7]2. Иные услуги'!$D$11+('[7]3. Услуги по передаче'!$G$11*1000)+('[7]4. СН (Установленные)'!$E$12*1000)+'[7]5. Плата за УРП'!$D$6</f>
        <v>5650.7920002339906</v>
      </c>
      <c r="M94" s="25">
        <f>SUMIFS('[7]1. Отчет АТС'!$F:$F,'[7]1. Отчет АТС'!$A:$A,$A94,'[7]1. Отчет АТС'!$B:$B,11)+'[7]2. Иные услуги'!$D$11+('[7]3. Услуги по передаче'!$G$11*1000)+('[7]4. СН (Установленные)'!$E$12*1000)+'[7]5. Плата за УРП'!$D$6</f>
        <v>5653.4020002339912</v>
      </c>
      <c r="N94" s="25">
        <f>SUMIFS('[7]1. Отчет АТС'!$F:$F,'[7]1. Отчет АТС'!$A:$A,$A94,'[7]1. Отчет АТС'!$B:$B,12)+'[7]2. Иные услуги'!$D$11+('[7]3. Услуги по передаче'!$G$11*1000)+('[7]4. СН (Установленные)'!$E$12*1000)+'[7]5. Плата за УРП'!$D$6</f>
        <v>5660.5120002339909</v>
      </c>
      <c r="O94" s="25">
        <f>SUMIFS('[7]1. Отчет АТС'!$F:$F,'[7]1. Отчет АТС'!$A:$A,$A94,'[7]1. Отчет АТС'!$B:$B,13)+'[7]2. Иные услуги'!$D$11+('[7]3. Услуги по передаче'!$G$11*1000)+('[7]4. СН (Установленные)'!$E$12*1000)+'[7]5. Плата за УРП'!$D$6</f>
        <v>5648.9620002339907</v>
      </c>
      <c r="P94" s="25">
        <f>SUMIFS('[7]1. Отчет АТС'!$F:$F,'[7]1. Отчет АТС'!$A:$A,$A94,'[7]1. Отчет АТС'!$B:$B,14)+'[7]2. Иные услуги'!$D$11+('[7]3. Услуги по передаче'!$G$11*1000)+('[7]4. СН (Установленные)'!$E$12*1000)+'[7]5. Плата за УРП'!$D$6</f>
        <v>5655.8720002339905</v>
      </c>
      <c r="Q94" s="25">
        <f>SUMIFS('[7]1. Отчет АТС'!$F:$F,'[7]1. Отчет АТС'!$A:$A,$A94,'[7]1. Отчет АТС'!$B:$B,15)+'[7]2. Иные услуги'!$D$11+('[7]3. Услуги по передаче'!$G$11*1000)+('[7]4. СН (Установленные)'!$E$12*1000)+'[7]5. Плата за УРП'!$D$6</f>
        <v>5653.4020002339912</v>
      </c>
      <c r="R94" s="25">
        <f>SUMIFS('[7]1. Отчет АТС'!$F:$F,'[7]1. Отчет АТС'!$A:$A,$A94,'[7]1. Отчет АТС'!$B:$B,16)+'[7]2. Иные услуги'!$D$11+('[7]3. Услуги по передаче'!$G$11*1000)+('[7]4. СН (Установленные)'!$E$12*1000)+'[7]5. Плата за УРП'!$D$6</f>
        <v>5665.6520002339912</v>
      </c>
      <c r="S94" s="25">
        <f>SUMIFS('[7]1. Отчет АТС'!$F:$F,'[7]1. Отчет АТС'!$A:$A,$A94,'[7]1. Отчет АТС'!$B:$B,17)+'[7]2. Иные услуги'!$D$11+('[7]3. Услуги по передаче'!$G$11*1000)+('[7]4. СН (Установленные)'!$E$12*1000)+'[7]5. Плата за УРП'!$D$6</f>
        <v>5664.2820002339904</v>
      </c>
      <c r="T94" s="25">
        <f>SUMIFS('[7]1. Отчет АТС'!$F:$F,'[7]1. Отчет АТС'!$A:$A,$A94,'[7]1. Отчет АТС'!$B:$B,18)+'[7]2. Иные услуги'!$D$11+('[7]3. Услуги по передаче'!$G$11*1000)+('[7]4. СН (Установленные)'!$E$12*1000)+'[7]5. Плата за УРП'!$D$6</f>
        <v>5669.0620002339911</v>
      </c>
      <c r="U94" s="25">
        <f>SUMIFS('[7]1. Отчет АТС'!$F:$F,'[7]1. Отчет АТС'!$A:$A,$A94,'[7]1. Отчет АТС'!$B:$B,19)+'[7]2. Иные услуги'!$D$11+('[7]3. Услуги по передаче'!$G$11*1000)+('[7]4. СН (Установленные)'!$E$12*1000)+'[7]5. Плата за УРП'!$D$6</f>
        <v>5655.7920002339906</v>
      </c>
      <c r="V94" s="25">
        <f>SUMIFS('[7]1. Отчет АТС'!$F:$F,'[7]1. Отчет АТС'!$A:$A,$A94,'[7]1. Отчет АТС'!$B:$B,20)+'[7]2. Иные услуги'!$D$11+('[7]3. Услуги по передаче'!$G$11*1000)+('[7]4. СН (Установленные)'!$E$12*1000)+'[7]5. Плата за УРП'!$D$6</f>
        <v>5667.352000233991</v>
      </c>
      <c r="W94" s="25">
        <f>SUMIFS('[7]1. Отчет АТС'!$F:$F,'[7]1. Отчет АТС'!$A:$A,$A94,'[7]1. Отчет АТС'!$B:$B,21)+'[7]2. Иные услуги'!$D$11+('[7]3. Услуги по передаче'!$G$11*1000)+('[7]4. СН (Установленные)'!$E$12*1000)+'[7]5. Плата за УРП'!$D$6</f>
        <v>5641.0920002339908</v>
      </c>
      <c r="X94" s="25">
        <f>SUMIFS('[7]1. Отчет АТС'!$F:$F,'[7]1. Отчет АТС'!$A:$A,$A94,'[7]1. Отчет АТС'!$B:$B,22)+'[7]2. Иные услуги'!$D$11+('[7]3. Услуги по передаче'!$G$11*1000)+('[7]4. СН (Установленные)'!$E$12*1000)+'[7]5. Плата за УРП'!$D$6</f>
        <v>5421.4920002339913</v>
      </c>
      <c r="Y94" s="25">
        <f>SUMIFS('[7]1. Отчет АТС'!$F:$F,'[7]1. Отчет АТС'!$A:$A,$A94,'[7]1. Отчет АТС'!$B:$B,23)+'[7]2. Иные услуги'!$D$11+('[7]3. Услуги по передаче'!$G$11*1000)+('[7]4. СН (Установленные)'!$E$12*1000)+'[7]5. Плата за УРП'!$D$6</f>
        <v>5002.8320002339915</v>
      </c>
    </row>
    <row r="95" spans="1:25">
      <c r="A95" s="24">
        <v>45521</v>
      </c>
      <c r="B95" s="25">
        <f>SUMIFS('[7]1. Отчет АТС'!$F:$F,'[7]1. Отчет АТС'!$A:$A,$A95,'[7]1. Отчет АТС'!$B:$B,0)+'[7]2. Иные услуги'!$D$11+('[7]3. Услуги по передаче'!$G$11*1000)+('[7]4. СН (Установленные)'!$E$12*1000)+'[7]5. Плата за УРП'!$D$6</f>
        <v>4785.392000233991</v>
      </c>
      <c r="C95" s="25">
        <f>SUMIFS('[7]1. Отчет АТС'!$F:$F,'[7]1. Отчет АТС'!$A:$A,$A95,'[7]1. Отчет АТС'!$B:$B,1)+'[7]2. Иные услуги'!$D$11+('[7]3. Услуги по передаче'!$G$11*1000)+('[7]4. СН (Установленные)'!$E$12*1000)+'[7]5. Плата за УРП'!$D$6</f>
        <v>4717.2220002339909</v>
      </c>
      <c r="D95" s="25">
        <f>SUMIFS('[7]1. Отчет АТС'!$F:$F,'[7]1. Отчет АТС'!$A:$A,$A95,'[7]1. Отчет АТС'!$B:$B,2)+'[7]2. Иные услуги'!$D$11+('[7]3. Услуги по передаче'!$G$11*1000)+('[7]4. СН (Установленные)'!$E$12*1000)+'[7]5. Плата за УРП'!$D$6</f>
        <v>4626.8020002339908</v>
      </c>
      <c r="E95" s="25">
        <f>SUMIFS('[7]1. Отчет АТС'!$F:$F,'[7]1. Отчет АТС'!$A:$A,$A95,'[7]1. Отчет АТС'!$B:$B,3)+'[7]2. Иные услуги'!$D$11+('[7]3. Услуги по передаче'!$G$11*1000)+('[7]4. СН (Установленные)'!$E$12*1000)+'[7]5. Плата за УРП'!$D$6</f>
        <v>4513.0720002339913</v>
      </c>
      <c r="F95" s="25">
        <f>SUMIFS('[7]1. Отчет АТС'!$F:$F,'[7]1. Отчет АТС'!$A:$A,$A95,'[7]1. Отчет АТС'!$B:$B,4)+'[7]2. Иные услуги'!$D$11+('[7]3. Услуги по передаче'!$G$11*1000)+('[7]4. СН (Установленные)'!$E$12*1000)+'[7]5. Плата за УРП'!$D$6</f>
        <v>4578.8420002339908</v>
      </c>
      <c r="G95" s="25">
        <f>SUMIFS('[7]1. Отчет АТС'!$F:$F,'[7]1. Отчет АТС'!$A:$A,$A95,'[7]1. Отчет АТС'!$B:$B,5)+'[7]2. Иные услуги'!$D$11+('[7]3. Услуги по передаче'!$G$11*1000)+('[7]4. СН (Установленные)'!$E$12*1000)+'[7]5. Плата за УРП'!$D$6</f>
        <v>4691.6820002339909</v>
      </c>
      <c r="H95" s="25">
        <f>SUMIFS('[7]1. Отчет АТС'!$F:$F,'[7]1. Отчет АТС'!$A:$A,$A95,'[7]1. Отчет АТС'!$B:$B,6)+'[7]2. Иные услуги'!$D$11+('[7]3. Услуги по передаче'!$G$11*1000)+('[7]4. СН (Установленные)'!$E$12*1000)+'[7]5. Плата за УРП'!$D$6</f>
        <v>4772.2220002339909</v>
      </c>
      <c r="I95" s="25">
        <f>SUMIFS('[7]1. Отчет АТС'!$F:$F,'[7]1. Отчет АТС'!$A:$A,$A95,'[7]1. Отчет АТС'!$B:$B,7)+'[7]2. Иные услуги'!$D$11+('[7]3. Услуги по передаче'!$G$11*1000)+('[7]4. СН (Установленные)'!$E$12*1000)+'[7]5. Плата за УРП'!$D$6</f>
        <v>5004.2620002339909</v>
      </c>
      <c r="J95" s="25">
        <f>SUMIFS('[7]1. Отчет АТС'!$F:$F,'[7]1. Отчет АТС'!$A:$A,$A95,'[7]1. Отчет АТС'!$B:$B,8)+'[7]2. Иные услуги'!$D$11+('[7]3. Услуги по передаче'!$G$11*1000)+('[7]4. СН (Установленные)'!$E$12*1000)+'[7]5. Плата за УРП'!$D$6</f>
        <v>5605.1820002339909</v>
      </c>
      <c r="K95" s="25">
        <f>SUMIFS('[7]1. Отчет АТС'!$F:$F,'[7]1. Отчет АТС'!$A:$A,$A95,'[7]1. Отчет АТС'!$B:$B,9)+'[7]2. Иные услуги'!$D$11+('[7]3. Услуги по передаче'!$G$11*1000)+('[7]4. СН (Установленные)'!$E$12*1000)+'[7]5. Плата за УРП'!$D$6</f>
        <v>5662.5720002339913</v>
      </c>
      <c r="L95" s="25">
        <f>SUMIFS('[7]1. Отчет АТС'!$F:$F,'[7]1. Отчет АТС'!$A:$A,$A95,'[7]1. Отчет АТС'!$B:$B,10)+'[7]2. Иные услуги'!$D$11+('[7]3. Услуги по передаче'!$G$11*1000)+('[7]4. СН (Установленные)'!$E$12*1000)+'[7]5. Плата за УРП'!$D$6</f>
        <v>5678.8020002339908</v>
      </c>
      <c r="M95" s="25">
        <f>SUMIFS('[7]1. Отчет АТС'!$F:$F,'[7]1. Отчет АТС'!$A:$A,$A95,'[7]1. Отчет АТС'!$B:$B,11)+'[7]2. Иные услуги'!$D$11+('[7]3. Услуги по передаче'!$G$11*1000)+('[7]4. СН (Установленные)'!$E$12*1000)+'[7]5. Плата за УРП'!$D$6</f>
        <v>5682.2620002339909</v>
      </c>
      <c r="N95" s="25">
        <f>SUMIFS('[7]1. Отчет АТС'!$F:$F,'[7]1. Отчет АТС'!$A:$A,$A95,'[7]1. Отчет АТС'!$B:$B,12)+'[7]2. Иные услуги'!$D$11+('[7]3. Услуги по передаче'!$G$11*1000)+('[7]4. СН (Установленные)'!$E$12*1000)+'[7]5. Плата за УРП'!$D$6</f>
        <v>5680.2620002339909</v>
      </c>
      <c r="O95" s="25">
        <f>SUMIFS('[7]1. Отчет АТС'!$F:$F,'[7]1. Отчет АТС'!$A:$A,$A95,'[7]1. Отчет АТС'!$B:$B,13)+'[7]2. Иные услуги'!$D$11+('[7]3. Услуги по передаче'!$G$11*1000)+('[7]4. СН (Установленные)'!$E$12*1000)+'[7]5. Плата за УРП'!$D$6</f>
        <v>5677.2720002339911</v>
      </c>
      <c r="P95" s="25">
        <f>SUMIFS('[7]1. Отчет АТС'!$F:$F,'[7]1. Отчет АТС'!$A:$A,$A95,'[7]1. Отчет АТС'!$B:$B,14)+'[7]2. Иные услуги'!$D$11+('[7]3. Услуги по передаче'!$G$11*1000)+('[7]4. СН (Установленные)'!$E$12*1000)+'[7]5. Плата за УРП'!$D$6</f>
        <v>5685.1220002339905</v>
      </c>
      <c r="Q95" s="25">
        <f>SUMIFS('[7]1. Отчет АТС'!$F:$F,'[7]1. Отчет АТС'!$A:$A,$A95,'[7]1. Отчет АТС'!$B:$B,15)+'[7]2. Иные услуги'!$D$11+('[7]3. Услуги по передаче'!$G$11*1000)+('[7]4. СН (Установленные)'!$E$12*1000)+'[7]5. Плата за УРП'!$D$6</f>
        <v>5683.2920002339906</v>
      </c>
      <c r="R95" s="25">
        <f>SUMIFS('[7]1. Отчет АТС'!$F:$F,'[7]1. Отчет АТС'!$A:$A,$A95,'[7]1. Отчет АТС'!$B:$B,16)+'[7]2. Иные услуги'!$D$11+('[7]3. Услуги по передаче'!$G$11*1000)+('[7]4. СН (Установленные)'!$E$12*1000)+'[7]5. Плата за УРП'!$D$6</f>
        <v>5687.8720002339905</v>
      </c>
      <c r="S95" s="25">
        <f>SUMIFS('[7]1. Отчет АТС'!$F:$F,'[7]1. Отчет АТС'!$A:$A,$A95,'[7]1. Отчет АТС'!$B:$B,17)+'[7]2. Иные услуги'!$D$11+('[7]3. Услуги по передаче'!$G$11*1000)+('[7]4. СН (Установленные)'!$E$12*1000)+'[7]5. Плата за УРП'!$D$6</f>
        <v>5685.6520002339912</v>
      </c>
      <c r="T95" s="25">
        <f>SUMIFS('[7]1. Отчет АТС'!$F:$F,'[7]1. Отчет АТС'!$A:$A,$A95,'[7]1. Отчет АТС'!$B:$B,18)+'[7]2. Иные услуги'!$D$11+('[7]3. Услуги по передаче'!$G$11*1000)+('[7]4. СН (Установленные)'!$E$12*1000)+'[7]5. Плата за УРП'!$D$6</f>
        <v>5679.9620002339907</v>
      </c>
      <c r="U95" s="25">
        <f>SUMIFS('[7]1. Отчет АТС'!$F:$F,'[7]1. Отчет АТС'!$A:$A,$A95,'[7]1. Отчет АТС'!$B:$B,19)+'[7]2. Иные услуги'!$D$11+('[7]3. Услуги по передаче'!$G$11*1000)+('[7]4. СН (Установленные)'!$E$12*1000)+'[7]5. Плата за УРП'!$D$6</f>
        <v>5663.8420002339908</v>
      </c>
      <c r="V95" s="25">
        <f>SUMIFS('[7]1. Отчет АТС'!$F:$F,'[7]1. Отчет АТС'!$A:$A,$A95,'[7]1. Отчет АТС'!$B:$B,20)+'[7]2. Иные услуги'!$D$11+('[7]3. Услуги по передаче'!$G$11*1000)+('[7]4. СН (Установленные)'!$E$12*1000)+'[7]5. Плата за УРП'!$D$6</f>
        <v>5666.4220002339907</v>
      </c>
      <c r="W95" s="25">
        <f>SUMIFS('[7]1. Отчет АТС'!$F:$F,'[7]1. Отчет АТС'!$A:$A,$A95,'[7]1. Отчет АТС'!$B:$B,21)+'[7]2. Иные услуги'!$D$11+('[7]3. Услуги по передаче'!$G$11*1000)+('[7]4. СН (Установленные)'!$E$12*1000)+'[7]5. Плата за УРП'!$D$6</f>
        <v>5658.1220002339905</v>
      </c>
      <c r="X95" s="25">
        <f>SUMIFS('[7]1. Отчет АТС'!$F:$F,'[7]1. Отчет АТС'!$A:$A,$A95,'[7]1. Отчет АТС'!$B:$B,22)+'[7]2. Иные услуги'!$D$11+('[7]3. Услуги по передаче'!$G$11*1000)+('[7]4. СН (Установленные)'!$E$12*1000)+'[7]5. Плата за УРП'!$D$6</f>
        <v>5376.0720002339913</v>
      </c>
      <c r="Y95" s="25">
        <f>SUMIFS('[7]1. Отчет АТС'!$F:$F,'[7]1. Отчет АТС'!$A:$A,$A95,'[7]1. Отчет АТС'!$B:$B,23)+'[7]2. Иные услуги'!$D$11+('[7]3. Услуги по передаче'!$G$11*1000)+('[7]4. СН (Установленные)'!$E$12*1000)+'[7]5. Плата за УРП'!$D$6</f>
        <v>4998.2820002339913</v>
      </c>
    </row>
    <row r="96" spans="1:25">
      <c r="A96" s="24">
        <v>45522</v>
      </c>
      <c r="B96" s="25">
        <f>SUMIFS('[7]1. Отчет АТС'!$F:$F,'[7]1. Отчет АТС'!$A:$A,$A96,'[7]1. Отчет АТС'!$B:$B,0)+'[7]2. Иные услуги'!$D$11+('[7]3. Услуги по передаче'!$G$11*1000)+('[7]4. СН (Установленные)'!$E$12*1000)+'[7]5. Плата за УРП'!$D$6</f>
        <v>4775.8020002339908</v>
      </c>
      <c r="C96" s="25">
        <f>SUMIFS('[7]1. Отчет АТС'!$F:$F,'[7]1. Отчет АТС'!$A:$A,$A96,'[7]1. Отчет АТС'!$B:$B,1)+'[7]2. Иные услуги'!$D$11+('[7]3. Услуги по передаче'!$G$11*1000)+('[7]4. СН (Установленные)'!$E$12*1000)+'[7]5. Плата за УРП'!$D$6</f>
        <v>4686.1720002339916</v>
      </c>
      <c r="D96" s="25">
        <f>SUMIFS('[7]1. Отчет АТС'!$F:$F,'[7]1. Отчет АТС'!$A:$A,$A96,'[7]1. Отчет АТС'!$B:$B,2)+'[7]2. Иные услуги'!$D$11+('[7]3. Услуги по передаче'!$G$11*1000)+('[7]4. СН (Установленные)'!$E$12*1000)+'[7]5. Плата за УРП'!$D$6</f>
        <v>4515.5120002339909</v>
      </c>
      <c r="E96" s="25">
        <f>SUMIFS('[7]1. Отчет АТС'!$F:$F,'[7]1. Отчет АТС'!$A:$A,$A96,'[7]1. Отчет АТС'!$B:$B,3)+'[7]2. Иные услуги'!$D$11+('[7]3. Услуги по передаче'!$G$11*1000)+('[7]4. СН (Установленные)'!$E$12*1000)+'[7]5. Плата за УРП'!$D$6</f>
        <v>4452.5620002339911</v>
      </c>
      <c r="F96" s="25">
        <f>SUMIFS('[7]1. Отчет АТС'!$F:$F,'[7]1. Отчет АТС'!$A:$A,$A96,'[7]1. Отчет АТС'!$B:$B,4)+'[7]2. Иные услуги'!$D$11+('[7]3. Услуги по передаче'!$G$11*1000)+('[7]4. СН (Установленные)'!$E$12*1000)+'[7]5. Плата за УРП'!$D$6</f>
        <v>4437.2120002339907</v>
      </c>
      <c r="G96" s="25">
        <f>SUMIFS('[7]1. Отчет АТС'!$F:$F,'[7]1. Отчет АТС'!$A:$A,$A96,'[7]1. Отчет АТС'!$B:$B,5)+'[7]2. Иные услуги'!$D$11+('[7]3. Услуги по передаче'!$G$11*1000)+('[7]4. СН (Установленные)'!$E$12*1000)+'[7]5. Плата за УРП'!$D$6</f>
        <v>4668.6820002339909</v>
      </c>
      <c r="H96" s="25">
        <f>SUMIFS('[7]1. Отчет АТС'!$F:$F,'[7]1. Отчет АТС'!$A:$A,$A96,'[7]1. Отчет АТС'!$B:$B,6)+'[7]2. Иные услуги'!$D$11+('[7]3. Услуги по передаче'!$G$11*1000)+('[7]4. СН (Установленные)'!$E$12*1000)+'[7]5. Плата за УРП'!$D$6</f>
        <v>4770.2820002339913</v>
      </c>
      <c r="I96" s="25">
        <f>SUMIFS('[7]1. Отчет АТС'!$F:$F,'[7]1. Отчет АТС'!$A:$A,$A96,'[7]1. Отчет АТС'!$B:$B,7)+'[7]2. Иные услуги'!$D$11+('[7]3. Услуги по передаче'!$G$11*1000)+('[7]4. СН (Установленные)'!$E$12*1000)+'[7]5. Плата за УРП'!$D$6</f>
        <v>5080.7820002339913</v>
      </c>
      <c r="J96" s="25">
        <f>SUMIFS('[7]1. Отчет АТС'!$F:$F,'[7]1. Отчет АТС'!$A:$A,$A96,'[7]1. Отчет АТС'!$B:$B,8)+'[7]2. Иные услуги'!$D$11+('[7]3. Услуги по передаче'!$G$11*1000)+('[7]4. СН (Установленные)'!$E$12*1000)+'[7]5. Плата за УРП'!$D$6</f>
        <v>5649.4320002339909</v>
      </c>
      <c r="K96" s="25">
        <f>SUMIFS('[7]1. Отчет АТС'!$F:$F,'[7]1. Отчет АТС'!$A:$A,$A96,'[7]1. Отчет АТС'!$B:$B,9)+'[7]2. Иные услуги'!$D$11+('[7]3. Услуги по передаче'!$G$11*1000)+('[7]4. СН (Установленные)'!$E$12*1000)+'[7]5. Плата за УРП'!$D$6</f>
        <v>5694.5020002339907</v>
      </c>
      <c r="L96" s="25">
        <f>SUMIFS('[7]1. Отчет АТС'!$F:$F,'[7]1. Отчет АТС'!$A:$A,$A96,'[7]1. Отчет АТС'!$B:$B,10)+'[7]2. Иные услуги'!$D$11+('[7]3. Услуги по передаче'!$G$11*1000)+('[7]4. СН (Установленные)'!$E$12*1000)+'[7]5. Плата за УРП'!$D$6</f>
        <v>5767.7320002339911</v>
      </c>
      <c r="M96" s="25">
        <f>SUMIFS('[7]1. Отчет АТС'!$F:$F,'[7]1. Отчет АТС'!$A:$A,$A96,'[7]1. Отчет АТС'!$B:$B,11)+'[7]2. Иные услуги'!$D$11+('[7]3. Услуги по передаче'!$G$11*1000)+('[7]4. СН (Установленные)'!$E$12*1000)+'[7]5. Плата за УРП'!$D$6</f>
        <v>5787.7020002339905</v>
      </c>
      <c r="N96" s="25">
        <f>SUMIFS('[7]1. Отчет АТС'!$F:$F,'[7]1. Отчет АТС'!$A:$A,$A96,'[7]1. Отчет АТС'!$B:$B,12)+'[7]2. Иные услуги'!$D$11+('[7]3. Услуги по передаче'!$G$11*1000)+('[7]4. СН (Установленные)'!$E$12*1000)+'[7]5. Плата за УРП'!$D$6</f>
        <v>5792.1220002339905</v>
      </c>
      <c r="O96" s="25">
        <f>SUMIFS('[7]1. Отчет АТС'!$F:$F,'[7]1. Отчет АТС'!$A:$A,$A96,'[7]1. Отчет АТС'!$B:$B,13)+'[7]2. Иные услуги'!$D$11+('[7]3. Услуги по передаче'!$G$11*1000)+('[7]4. СН (Установленные)'!$E$12*1000)+'[7]5. Плата за УРП'!$D$6</f>
        <v>5824.7320002339911</v>
      </c>
      <c r="P96" s="25">
        <f>SUMIFS('[7]1. Отчет АТС'!$F:$F,'[7]1. Отчет АТС'!$A:$A,$A96,'[7]1. Отчет АТС'!$B:$B,14)+'[7]2. Иные услуги'!$D$11+('[7]3. Услуги по передаче'!$G$11*1000)+('[7]4. СН (Установленные)'!$E$12*1000)+'[7]5. Плата за УРП'!$D$6</f>
        <v>5868.3720002339905</v>
      </c>
      <c r="Q96" s="25">
        <f>SUMIFS('[7]1. Отчет АТС'!$F:$F,'[7]1. Отчет АТС'!$A:$A,$A96,'[7]1. Отчет АТС'!$B:$B,15)+'[7]2. Иные услуги'!$D$11+('[7]3. Услуги по передаче'!$G$11*1000)+('[7]4. СН (Установленные)'!$E$12*1000)+'[7]5. Плата за УРП'!$D$6</f>
        <v>5800.2720002339911</v>
      </c>
      <c r="R96" s="25">
        <f>SUMIFS('[7]1. Отчет АТС'!$F:$F,'[7]1. Отчет АТС'!$A:$A,$A96,'[7]1. Отчет АТС'!$B:$B,16)+'[7]2. Иные услуги'!$D$11+('[7]3. Услуги по передаче'!$G$11*1000)+('[7]4. СН (Установленные)'!$E$12*1000)+'[7]5. Плата за УРП'!$D$6</f>
        <v>5803.0620002339911</v>
      </c>
      <c r="S96" s="25">
        <f>SUMIFS('[7]1. Отчет АТС'!$F:$F,'[7]1. Отчет АТС'!$A:$A,$A96,'[7]1. Отчет АТС'!$B:$B,17)+'[7]2. Иные услуги'!$D$11+('[7]3. Услуги по передаче'!$G$11*1000)+('[7]4. СН (Установленные)'!$E$12*1000)+'[7]5. Плата за УРП'!$D$6</f>
        <v>5803.3620002339903</v>
      </c>
      <c r="T96" s="25">
        <f>SUMIFS('[7]1. Отчет АТС'!$F:$F,'[7]1. Отчет АТС'!$A:$A,$A96,'[7]1. Отчет АТС'!$B:$B,18)+'[7]2. Иные услуги'!$D$11+('[7]3. Услуги по передаче'!$G$11*1000)+('[7]4. СН (Установленные)'!$E$12*1000)+'[7]5. Плата за УРП'!$D$6</f>
        <v>5804.102000233991</v>
      </c>
      <c r="U96" s="25">
        <f>SUMIFS('[7]1. Отчет АТС'!$F:$F,'[7]1. Отчет АТС'!$A:$A,$A96,'[7]1. Отчет АТС'!$B:$B,19)+'[7]2. Иные услуги'!$D$11+('[7]3. Услуги по передаче'!$G$11*1000)+('[7]4. СН (Установленные)'!$E$12*1000)+'[7]5. Плата за УРП'!$D$6</f>
        <v>5723.642000233991</v>
      </c>
      <c r="V96" s="25">
        <f>SUMIFS('[7]1. Отчет АТС'!$F:$F,'[7]1. Отчет АТС'!$A:$A,$A96,'[7]1. Отчет АТС'!$B:$B,20)+'[7]2. Иные услуги'!$D$11+('[7]3. Услуги по передаче'!$G$11*1000)+('[7]4. СН (Установленные)'!$E$12*1000)+'[7]5. Плата за УРП'!$D$6</f>
        <v>5727.6820002339909</v>
      </c>
      <c r="W96" s="25">
        <f>SUMIFS('[7]1. Отчет АТС'!$F:$F,'[7]1. Отчет АТС'!$A:$A,$A96,'[7]1. Отчет АТС'!$B:$B,21)+'[7]2. Иные услуги'!$D$11+('[7]3. Услуги по передаче'!$G$11*1000)+('[7]4. СН (Установленные)'!$E$12*1000)+'[7]5. Плата за УРП'!$D$6</f>
        <v>5687.3620002339903</v>
      </c>
      <c r="X96" s="25">
        <f>SUMIFS('[7]1. Отчет АТС'!$F:$F,'[7]1. Отчет АТС'!$A:$A,$A96,'[7]1. Отчет АТС'!$B:$B,22)+'[7]2. Иные услуги'!$D$11+('[7]3. Услуги по передаче'!$G$11*1000)+('[7]4. СН (Установленные)'!$E$12*1000)+'[7]5. Плата за УРП'!$D$6</f>
        <v>5629.2020002339905</v>
      </c>
      <c r="Y96" s="25">
        <f>SUMIFS('[7]1. Отчет АТС'!$F:$F,'[7]1. Отчет АТС'!$A:$A,$A96,'[7]1. Отчет АТС'!$B:$B,23)+'[7]2. Иные услуги'!$D$11+('[7]3. Услуги по передаче'!$G$11*1000)+('[7]4. СН (Установленные)'!$E$12*1000)+'[7]5. Плата за УРП'!$D$6</f>
        <v>5074.7920002339906</v>
      </c>
    </row>
    <row r="97" spans="1:25">
      <c r="A97" s="24">
        <v>45523</v>
      </c>
      <c r="B97" s="25">
        <f>SUMIFS('[7]1. Отчет АТС'!$F:$F,'[7]1. Отчет АТС'!$A:$A,$A97,'[7]1. Отчет АТС'!$B:$B,0)+'[7]2. Иные услуги'!$D$11+('[7]3. Услуги по передаче'!$G$11*1000)+('[7]4. СН (Установленные)'!$E$12*1000)+'[7]5. Плата за УРП'!$D$6</f>
        <v>4801.2420002339913</v>
      </c>
      <c r="C97" s="25">
        <f>SUMIFS('[7]1. Отчет АТС'!$F:$F,'[7]1. Отчет АТС'!$A:$A,$A97,'[7]1. Отчет АТС'!$B:$B,1)+'[7]2. Иные услуги'!$D$11+('[7]3. Услуги по передаче'!$G$11*1000)+('[7]4. СН (Установленные)'!$E$12*1000)+'[7]5. Плата за УРП'!$D$6</f>
        <v>4753.4020002339912</v>
      </c>
      <c r="D97" s="25">
        <f>SUMIFS('[7]1. Отчет АТС'!$F:$F,'[7]1. Отчет АТС'!$A:$A,$A97,'[7]1. Отчет АТС'!$B:$B,2)+'[7]2. Иные услуги'!$D$11+('[7]3. Услуги по передаче'!$G$11*1000)+('[7]4. СН (Установленные)'!$E$12*1000)+'[7]5. Плата за УРП'!$D$6</f>
        <v>4549.2120002339907</v>
      </c>
      <c r="E97" s="25">
        <f>SUMIFS('[7]1. Отчет АТС'!$F:$F,'[7]1. Отчет АТС'!$A:$A,$A97,'[7]1. Отчет АТС'!$B:$B,3)+'[7]2. Иные услуги'!$D$11+('[7]3. Услуги по передаче'!$G$11*1000)+('[7]4. СН (Установленные)'!$E$12*1000)+'[7]5. Плата за УРП'!$D$6</f>
        <v>4405.142000233991</v>
      </c>
      <c r="F97" s="25">
        <f>SUMIFS('[7]1. Отчет АТС'!$F:$F,'[7]1. Отчет АТС'!$A:$A,$A97,'[7]1. Отчет АТС'!$B:$B,4)+'[7]2. Иные услуги'!$D$11+('[7]3. Услуги по передаче'!$G$11*1000)+('[7]4. СН (Установленные)'!$E$12*1000)+'[7]5. Плата за УРП'!$D$6</f>
        <v>4388.6320002339908</v>
      </c>
      <c r="G97" s="25">
        <f>SUMIFS('[7]1. Отчет АТС'!$F:$F,'[7]1. Отчет АТС'!$A:$A,$A97,'[7]1. Отчет АТС'!$B:$B,5)+'[7]2. Иные услуги'!$D$11+('[7]3. Услуги по передаче'!$G$11*1000)+('[7]4. СН (Установленные)'!$E$12*1000)+'[7]5. Плата за УРП'!$D$6</f>
        <v>4695.7620002339909</v>
      </c>
      <c r="H97" s="25">
        <f>SUMIFS('[7]1. Отчет АТС'!$F:$F,'[7]1. Отчет АТС'!$A:$A,$A97,'[7]1. Отчет АТС'!$B:$B,6)+'[7]2. Иные услуги'!$D$11+('[7]3. Услуги по передаче'!$G$11*1000)+('[7]4. СН (Установленные)'!$E$12*1000)+'[7]5. Плата за УРП'!$D$6</f>
        <v>4791.0520002339908</v>
      </c>
      <c r="I97" s="25">
        <f>SUMIFS('[7]1. Отчет АТС'!$F:$F,'[7]1. Отчет АТС'!$A:$A,$A97,'[7]1. Отчет АТС'!$B:$B,7)+'[7]2. Иные услуги'!$D$11+('[7]3. Услуги по передаче'!$G$11*1000)+('[7]4. СН (Установленные)'!$E$12*1000)+'[7]5. Плата за УРП'!$D$6</f>
        <v>5122.8620002339912</v>
      </c>
      <c r="J97" s="25">
        <f>SUMIFS('[7]1. Отчет АТС'!$F:$F,'[7]1. Отчет АТС'!$A:$A,$A97,'[7]1. Отчет АТС'!$B:$B,8)+'[7]2. Иные услуги'!$D$11+('[7]3. Услуги по передаче'!$G$11*1000)+('[7]4. СН (Установленные)'!$E$12*1000)+'[7]5. Плата за УРП'!$D$6</f>
        <v>5675.9920002339913</v>
      </c>
      <c r="K97" s="25">
        <f>SUMIFS('[7]1. Отчет АТС'!$F:$F,'[7]1. Отчет АТС'!$A:$A,$A97,'[7]1. Отчет АТС'!$B:$B,9)+'[7]2. Иные услуги'!$D$11+('[7]3. Услуги по передаче'!$G$11*1000)+('[7]4. СН (Установленные)'!$E$12*1000)+'[7]5. Плата за УРП'!$D$6</f>
        <v>5786.6120002339903</v>
      </c>
      <c r="L97" s="25">
        <f>SUMIFS('[7]1. Отчет АТС'!$F:$F,'[7]1. Отчет АТС'!$A:$A,$A97,'[7]1. Отчет АТС'!$B:$B,10)+'[7]2. Иные услуги'!$D$11+('[7]3. Услуги по передаче'!$G$11*1000)+('[7]4. СН (Установленные)'!$E$12*1000)+'[7]5. Плата за УРП'!$D$6</f>
        <v>5909.1720002339907</v>
      </c>
      <c r="M97" s="25">
        <f>SUMIFS('[7]1. Отчет АТС'!$F:$F,'[7]1. Отчет АТС'!$A:$A,$A97,'[7]1. Отчет АТС'!$B:$B,11)+'[7]2. Иные услуги'!$D$11+('[7]3. Услуги по передаче'!$G$11*1000)+('[7]4. СН (Установленные)'!$E$12*1000)+'[7]5. Плата за УРП'!$D$6</f>
        <v>5950.8620002339903</v>
      </c>
      <c r="N97" s="25">
        <f>SUMIFS('[7]1. Отчет АТС'!$F:$F,'[7]1. Отчет АТС'!$A:$A,$A97,'[7]1. Отчет АТС'!$B:$B,12)+'[7]2. Иные услуги'!$D$11+('[7]3. Услуги по передаче'!$G$11*1000)+('[7]4. СН (Установленные)'!$E$12*1000)+'[7]5. Плата за УРП'!$D$6</f>
        <v>5966.1720002339907</v>
      </c>
      <c r="O97" s="25">
        <f>SUMIFS('[7]1. Отчет АТС'!$F:$F,'[7]1. Отчет АТС'!$A:$A,$A97,'[7]1. Отчет АТС'!$B:$B,13)+'[7]2. Иные услуги'!$D$11+('[7]3. Услуги по передаче'!$G$11*1000)+('[7]4. СН (Установленные)'!$E$12*1000)+'[7]5. Плата за УРП'!$D$6</f>
        <v>5982.9520002339905</v>
      </c>
      <c r="P97" s="25">
        <f>SUMIFS('[7]1. Отчет АТС'!$F:$F,'[7]1. Отчет АТС'!$A:$A,$A97,'[7]1. Отчет АТС'!$B:$B,14)+'[7]2. Иные услуги'!$D$11+('[7]3. Услуги по передаче'!$G$11*1000)+('[7]4. СН (Установленные)'!$E$12*1000)+'[7]5. Плата за УРП'!$D$6</f>
        <v>6016.3120002339911</v>
      </c>
      <c r="Q97" s="25">
        <f>SUMIFS('[7]1. Отчет АТС'!$F:$F,'[7]1. Отчет АТС'!$A:$A,$A97,'[7]1. Отчет АТС'!$B:$B,15)+'[7]2. Иные услуги'!$D$11+('[7]3. Услуги по передаче'!$G$11*1000)+('[7]4. СН (Установленные)'!$E$12*1000)+'[7]5. Плата за УРП'!$D$6</f>
        <v>6034.0020002339907</v>
      </c>
      <c r="R97" s="25">
        <f>SUMIFS('[7]1. Отчет АТС'!$F:$F,'[7]1. Отчет АТС'!$A:$A,$A97,'[7]1. Отчет АТС'!$B:$B,16)+'[7]2. Иные услуги'!$D$11+('[7]3. Услуги по передаче'!$G$11*1000)+('[7]4. СН (Установленные)'!$E$12*1000)+'[7]5. Плата за УРП'!$D$6</f>
        <v>6041.3820002339908</v>
      </c>
      <c r="S97" s="25">
        <f>SUMIFS('[7]1. Отчет АТС'!$F:$F,'[7]1. Отчет АТС'!$A:$A,$A97,'[7]1. Отчет АТС'!$B:$B,17)+'[7]2. Иные услуги'!$D$11+('[7]3. Услуги по передаче'!$G$11*1000)+('[7]4. СН (Установленные)'!$E$12*1000)+'[7]5. Плата за УРП'!$D$6</f>
        <v>6049.0920002339908</v>
      </c>
      <c r="T97" s="25">
        <f>SUMIFS('[7]1. Отчет АТС'!$F:$F,'[7]1. Отчет АТС'!$A:$A,$A97,'[7]1. Отчет АТС'!$B:$B,18)+'[7]2. Иные услуги'!$D$11+('[7]3. Услуги по передаче'!$G$11*1000)+('[7]4. СН (Установленные)'!$E$12*1000)+'[7]5. Плата за УРП'!$D$6</f>
        <v>5982.2320002339911</v>
      </c>
      <c r="U97" s="25">
        <f>SUMIFS('[7]1. Отчет АТС'!$F:$F,'[7]1. Отчет АТС'!$A:$A,$A97,'[7]1. Отчет АТС'!$B:$B,19)+'[7]2. Иные услуги'!$D$11+('[7]3. Услуги по передаче'!$G$11*1000)+('[7]4. СН (Установленные)'!$E$12*1000)+'[7]5. Плата за УРП'!$D$6</f>
        <v>5865.4320002339909</v>
      </c>
      <c r="V97" s="25">
        <f>SUMIFS('[7]1. Отчет АТС'!$F:$F,'[7]1. Отчет АТС'!$A:$A,$A97,'[7]1. Отчет АТС'!$B:$B,20)+'[7]2. Иные услуги'!$D$11+('[7]3. Услуги по передаче'!$G$11*1000)+('[7]4. СН (Установленные)'!$E$12*1000)+'[7]5. Плата за УРП'!$D$6</f>
        <v>5889.8120002339911</v>
      </c>
      <c r="W97" s="25">
        <f>SUMIFS('[7]1. Отчет АТС'!$F:$F,'[7]1. Отчет АТС'!$A:$A,$A97,'[7]1. Отчет АТС'!$B:$B,21)+'[7]2. Иные услуги'!$D$11+('[7]3. Услуги по передаче'!$G$11*1000)+('[7]4. СН (Установленные)'!$E$12*1000)+'[7]5. Плата за УРП'!$D$6</f>
        <v>5821.2820002339904</v>
      </c>
      <c r="X97" s="25">
        <f>SUMIFS('[7]1. Отчет АТС'!$F:$F,'[7]1. Отчет АТС'!$A:$A,$A97,'[7]1. Отчет АТС'!$B:$B,22)+'[7]2. Иные услуги'!$D$11+('[7]3. Услуги по передаче'!$G$11*1000)+('[7]4. СН (Установленные)'!$E$12*1000)+'[7]5. Плата за УРП'!$D$6</f>
        <v>5658.9520002339905</v>
      </c>
      <c r="Y97" s="25">
        <f>SUMIFS('[7]1. Отчет АТС'!$F:$F,'[7]1. Отчет АТС'!$A:$A,$A97,'[7]1. Отчет АТС'!$B:$B,23)+'[7]2. Иные услуги'!$D$11+('[7]3. Услуги по передаче'!$G$11*1000)+('[7]4. СН (Установленные)'!$E$12*1000)+'[7]5. Плата за УРП'!$D$6</f>
        <v>5139.4020002339912</v>
      </c>
    </row>
    <row r="98" spans="1:25">
      <c r="A98" s="24">
        <v>45524</v>
      </c>
      <c r="B98" s="25">
        <f>SUMIFS('[7]1. Отчет АТС'!$F:$F,'[7]1. Отчет АТС'!$A:$A,$A98,'[7]1. Отчет АТС'!$B:$B,0)+'[7]2. Иные услуги'!$D$11+('[7]3. Услуги по передаче'!$G$11*1000)+('[7]4. СН (Установленные)'!$E$12*1000)+'[7]5. Плата за УРП'!$D$6</f>
        <v>4819.5520002339908</v>
      </c>
      <c r="C98" s="25">
        <f>SUMIFS('[7]1. Отчет АТС'!$F:$F,'[7]1. Отчет АТС'!$A:$A,$A98,'[7]1. Отчет АТС'!$B:$B,1)+'[7]2. Иные услуги'!$D$11+('[7]3. Услуги по передаче'!$G$11*1000)+('[7]4. СН (Установленные)'!$E$12*1000)+'[7]5. Плата за УРП'!$D$6</f>
        <v>4777.0520002339908</v>
      </c>
      <c r="D98" s="25">
        <f>SUMIFS('[7]1. Отчет АТС'!$F:$F,'[7]1. Отчет АТС'!$A:$A,$A98,'[7]1. Отчет АТС'!$B:$B,2)+'[7]2. Иные услуги'!$D$11+('[7]3. Услуги по передаче'!$G$11*1000)+('[7]4. СН (Установленные)'!$E$12*1000)+'[7]5. Плата за УРП'!$D$6</f>
        <v>4564.9120002339914</v>
      </c>
      <c r="E98" s="25">
        <f>SUMIFS('[7]1. Отчет АТС'!$F:$F,'[7]1. Отчет АТС'!$A:$A,$A98,'[7]1. Отчет АТС'!$B:$B,3)+'[7]2. Иные услуги'!$D$11+('[7]3. Услуги по передаче'!$G$11*1000)+('[7]4. СН (Установленные)'!$E$12*1000)+'[7]5. Плата за УРП'!$D$6</f>
        <v>4456.2720002339911</v>
      </c>
      <c r="F98" s="25">
        <f>SUMIFS('[7]1. Отчет АТС'!$F:$F,'[7]1. Отчет АТС'!$A:$A,$A98,'[7]1. Отчет АТС'!$B:$B,4)+'[7]2. Иные услуги'!$D$11+('[7]3. Услуги по передаче'!$G$11*1000)+('[7]4. СН (Установленные)'!$E$12*1000)+'[7]5. Плата за УРП'!$D$6</f>
        <v>4396.9320002339909</v>
      </c>
      <c r="G98" s="25">
        <f>SUMIFS('[7]1. Отчет АТС'!$F:$F,'[7]1. Отчет АТС'!$A:$A,$A98,'[7]1. Отчет АТС'!$B:$B,5)+'[7]2. Иные услуги'!$D$11+('[7]3. Услуги по передаче'!$G$11*1000)+('[7]4. СН (Установленные)'!$E$12*1000)+'[7]5. Плата за УРП'!$D$6</f>
        <v>4588.1820002339909</v>
      </c>
      <c r="H98" s="25">
        <f>SUMIFS('[7]1. Отчет АТС'!$F:$F,'[7]1. Отчет АТС'!$A:$A,$A98,'[7]1. Отчет АТС'!$B:$B,6)+'[7]2. Иные услуги'!$D$11+('[7]3. Услуги по передаче'!$G$11*1000)+('[7]4. СН (Установленные)'!$E$12*1000)+'[7]5. Плата за УРП'!$D$6</f>
        <v>4723.7620002339909</v>
      </c>
      <c r="I98" s="25">
        <f>SUMIFS('[7]1. Отчет АТС'!$F:$F,'[7]1. Отчет АТС'!$A:$A,$A98,'[7]1. Отчет АТС'!$B:$B,7)+'[7]2. Иные услуги'!$D$11+('[7]3. Услуги по передаче'!$G$11*1000)+('[7]4. СН (Установленные)'!$E$12*1000)+'[7]5. Плата за УРП'!$D$6</f>
        <v>5014.8020002339908</v>
      </c>
      <c r="J98" s="25">
        <f>SUMIFS('[7]1. Отчет АТС'!$F:$F,'[7]1. Отчет АТС'!$A:$A,$A98,'[7]1. Отчет АТС'!$B:$B,8)+'[7]2. Иные услуги'!$D$11+('[7]3. Услуги по передаче'!$G$11*1000)+('[7]4. СН (Установленные)'!$E$12*1000)+'[7]5. Плата за УРП'!$D$6</f>
        <v>5654.9420002339903</v>
      </c>
      <c r="K98" s="25">
        <f>SUMIFS('[7]1. Отчет АТС'!$F:$F,'[7]1. Отчет АТС'!$A:$A,$A98,'[7]1. Отчет АТС'!$B:$B,9)+'[7]2. Иные услуги'!$D$11+('[7]3. Услуги по передаче'!$G$11*1000)+('[7]4. СН (Установленные)'!$E$12*1000)+'[7]5. Плата за УРП'!$D$6</f>
        <v>5681.8020002339908</v>
      </c>
      <c r="L98" s="25">
        <f>SUMIFS('[7]1. Отчет АТС'!$F:$F,'[7]1. Отчет АТС'!$A:$A,$A98,'[7]1. Отчет АТС'!$B:$B,10)+'[7]2. Иные услуги'!$D$11+('[7]3. Услуги по передаче'!$G$11*1000)+('[7]4. СН (Установленные)'!$E$12*1000)+'[7]5. Плата за УРП'!$D$6</f>
        <v>5728.2420002339913</v>
      </c>
      <c r="M98" s="25">
        <f>SUMIFS('[7]1. Отчет АТС'!$F:$F,'[7]1. Отчет АТС'!$A:$A,$A98,'[7]1. Отчет АТС'!$B:$B,11)+'[7]2. Иные услуги'!$D$11+('[7]3. Услуги по передаче'!$G$11*1000)+('[7]4. СН (Установленные)'!$E$12*1000)+'[7]5. Плата за УРП'!$D$6</f>
        <v>5763.7720002339911</v>
      </c>
      <c r="N98" s="25">
        <f>SUMIFS('[7]1. Отчет АТС'!$F:$F,'[7]1. Отчет АТС'!$A:$A,$A98,'[7]1. Отчет АТС'!$B:$B,12)+'[7]2. Иные услуги'!$D$11+('[7]3. Услуги по передаче'!$G$11*1000)+('[7]4. СН (Установленные)'!$E$12*1000)+'[7]5. Плата за УРП'!$D$6</f>
        <v>5791.8320002339915</v>
      </c>
      <c r="O98" s="25">
        <f>SUMIFS('[7]1. Отчет АТС'!$F:$F,'[7]1. Отчет АТС'!$A:$A,$A98,'[7]1. Отчет АТС'!$B:$B,13)+'[7]2. Иные услуги'!$D$11+('[7]3. Услуги по передаче'!$G$11*1000)+('[7]4. СН (Установленные)'!$E$12*1000)+'[7]5. Плата за УРП'!$D$6</f>
        <v>5753.4720002339909</v>
      </c>
      <c r="P98" s="25">
        <f>SUMIFS('[7]1. Отчет АТС'!$F:$F,'[7]1. Отчет АТС'!$A:$A,$A98,'[7]1. Отчет АТС'!$B:$B,14)+'[7]2. Иные услуги'!$D$11+('[7]3. Услуги по передаче'!$G$11*1000)+('[7]4. СН (Установленные)'!$E$12*1000)+'[7]5. Плата за УРП'!$D$6</f>
        <v>5769.352000233991</v>
      </c>
      <c r="Q98" s="25">
        <f>SUMIFS('[7]1. Отчет АТС'!$F:$F,'[7]1. Отчет АТС'!$A:$A,$A98,'[7]1. Отчет АТС'!$B:$B,15)+'[7]2. Иные услуги'!$D$11+('[7]3. Услуги по передаче'!$G$11*1000)+('[7]4. СН (Установленные)'!$E$12*1000)+'[7]5. Плата за УРП'!$D$6</f>
        <v>5776.6220002339905</v>
      </c>
      <c r="R98" s="25">
        <f>SUMIFS('[7]1. Отчет АТС'!$F:$F,'[7]1. Отчет АТС'!$A:$A,$A98,'[7]1. Отчет АТС'!$B:$B,16)+'[7]2. Иные услуги'!$D$11+('[7]3. Услуги по передаче'!$G$11*1000)+('[7]4. СН (Установленные)'!$E$12*1000)+'[7]5. Плата за УРП'!$D$6</f>
        <v>5760.7620002339909</v>
      </c>
      <c r="S98" s="25">
        <f>SUMIFS('[7]1. Отчет АТС'!$F:$F,'[7]1. Отчет АТС'!$A:$A,$A98,'[7]1. Отчет АТС'!$B:$B,17)+'[7]2. Иные услуги'!$D$11+('[7]3. Услуги по передаче'!$G$11*1000)+('[7]4. СН (Установленные)'!$E$12*1000)+'[7]5. Плата за УРП'!$D$6</f>
        <v>5758.3420002339908</v>
      </c>
      <c r="T98" s="25">
        <f>SUMIFS('[7]1. Отчет АТС'!$F:$F,'[7]1. Отчет АТС'!$A:$A,$A98,'[7]1. Отчет АТС'!$B:$B,18)+'[7]2. Иные услуги'!$D$11+('[7]3. Услуги по передаче'!$G$11*1000)+('[7]4. СН (Установленные)'!$E$12*1000)+'[7]5. Плата за УРП'!$D$6</f>
        <v>5707.8020002339908</v>
      </c>
      <c r="U98" s="25">
        <f>SUMIFS('[7]1. Отчет АТС'!$F:$F,'[7]1. Отчет АТС'!$A:$A,$A98,'[7]1. Отчет АТС'!$B:$B,19)+'[7]2. Иные услуги'!$D$11+('[7]3. Услуги по передаче'!$G$11*1000)+('[7]4. СН (Установленные)'!$E$12*1000)+'[7]5. Плата за УРП'!$D$6</f>
        <v>5688.2620002339909</v>
      </c>
      <c r="V98" s="25">
        <f>SUMIFS('[7]1. Отчет АТС'!$F:$F,'[7]1. Отчет АТС'!$A:$A,$A98,'[7]1. Отчет АТС'!$B:$B,20)+'[7]2. Иные услуги'!$D$11+('[7]3. Услуги по передаче'!$G$11*1000)+('[7]4. СН (Установленные)'!$E$12*1000)+'[7]5. Плата за УРП'!$D$6</f>
        <v>5683.5220002339911</v>
      </c>
      <c r="W98" s="25">
        <f>SUMIFS('[7]1. Отчет АТС'!$F:$F,'[7]1. Отчет АТС'!$A:$A,$A98,'[7]1. Отчет АТС'!$B:$B,21)+'[7]2. Иные услуги'!$D$11+('[7]3. Услуги по передаче'!$G$11*1000)+('[7]4. СН (Установленные)'!$E$12*1000)+'[7]5. Плата за УРП'!$D$6</f>
        <v>5665.9820002339911</v>
      </c>
      <c r="X98" s="25">
        <f>SUMIFS('[7]1. Отчет АТС'!$F:$F,'[7]1. Отчет АТС'!$A:$A,$A98,'[7]1. Отчет АТС'!$B:$B,22)+'[7]2. Иные услуги'!$D$11+('[7]3. Услуги по передаче'!$G$11*1000)+('[7]4. СН (Установленные)'!$E$12*1000)+'[7]5. Плата за УРП'!$D$6</f>
        <v>5229.3120002339911</v>
      </c>
      <c r="Y98" s="25">
        <f>SUMIFS('[7]1. Отчет АТС'!$F:$F,'[7]1. Отчет АТС'!$A:$A,$A98,'[7]1. Отчет АТС'!$B:$B,23)+'[7]2. Иные услуги'!$D$11+('[7]3. Услуги по передаче'!$G$11*1000)+('[7]4. СН (Установленные)'!$E$12*1000)+'[7]5. Плата за УРП'!$D$6</f>
        <v>4884.1720002339916</v>
      </c>
    </row>
    <row r="99" spans="1:25">
      <c r="A99" s="24">
        <v>45525</v>
      </c>
      <c r="B99" s="25">
        <f>SUMIFS('[7]1. Отчет АТС'!$F:$F,'[7]1. Отчет АТС'!$A:$A,$A99,'[7]1. Отчет АТС'!$B:$B,0)+'[7]2. Иные услуги'!$D$11+('[7]3. Услуги по передаче'!$G$11*1000)+('[7]4. СН (Установленные)'!$E$12*1000)+'[7]5. Плата за УРП'!$D$6</f>
        <v>4662.2020002339914</v>
      </c>
      <c r="C99" s="25">
        <f>SUMIFS('[7]1. Отчет АТС'!$F:$F,'[7]1. Отчет АТС'!$A:$A,$A99,'[7]1. Отчет АТС'!$B:$B,1)+'[7]2. Иные услуги'!$D$11+('[7]3. Услуги по передаче'!$G$11*1000)+('[7]4. СН (Установленные)'!$E$12*1000)+'[7]5. Плата за УРП'!$D$6</f>
        <v>4512.8620002339912</v>
      </c>
      <c r="D99" s="25">
        <f>SUMIFS('[7]1. Отчет АТС'!$F:$F,'[7]1. Отчет АТС'!$A:$A,$A99,'[7]1. Отчет АТС'!$B:$B,2)+'[7]2. Иные услуги'!$D$11+('[7]3. Услуги по передаче'!$G$11*1000)+('[7]4. СН (Установленные)'!$E$12*1000)+'[7]5. Плата за УРП'!$D$6</f>
        <v>4317.2120002339907</v>
      </c>
      <c r="E99" s="25">
        <f>SUMIFS('[7]1. Отчет АТС'!$F:$F,'[7]1. Отчет АТС'!$A:$A,$A99,'[7]1. Отчет АТС'!$B:$B,3)+'[7]2. Иные услуги'!$D$11+('[7]3. Услуги по передаче'!$G$11*1000)+('[7]4. СН (Установленные)'!$E$12*1000)+'[7]5. Плата за УРП'!$D$6</f>
        <v>3696.2520002339911</v>
      </c>
      <c r="F99" s="25">
        <f>SUMIFS('[7]1. Отчет АТС'!$F:$F,'[7]1. Отчет АТС'!$A:$A,$A99,'[7]1. Отчет АТС'!$B:$B,4)+'[7]2. Иные услуги'!$D$11+('[7]3. Услуги по передаче'!$G$11*1000)+('[7]4. СН (Установленные)'!$E$12*1000)+'[7]5. Плата за УРП'!$D$6</f>
        <v>3790.3420002339913</v>
      </c>
      <c r="G99" s="25">
        <f>SUMIFS('[7]1. Отчет АТС'!$F:$F,'[7]1. Отчет АТС'!$A:$A,$A99,'[7]1. Отчет АТС'!$B:$B,5)+'[7]2. Иные услуги'!$D$11+('[7]3. Услуги по передаче'!$G$11*1000)+('[7]4. СН (Установленные)'!$E$12*1000)+'[7]5. Плата за УРП'!$D$6</f>
        <v>3609.9220002339912</v>
      </c>
      <c r="H99" s="25">
        <f>SUMIFS('[7]1. Отчет АТС'!$F:$F,'[7]1. Отчет АТС'!$A:$A,$A99,'[7]1. Отчет АТС'!$B:$B,6)+'[7]2. Иные услуги'!$D$11+('[7]3. Услуги по передаче'!$G$11*1000)+('[7]4. СН (Установленные)'!$E$12*1000)+'[7]5. Плата за УРП'!$D$6</f>
        <v>4559.7320002339911</v>
      </c>
      <c r="I99" s="25">
        <f>SUMIFS('[7]1. Отчет АТС'!$F:$F,'[7]1. Отчет АТС'!$A:$A,$A99,'[7]1. Отчет АТС'!$B:$B,7)+'[7]2. Иные услуги'!$D$11+('[7]3. Услуги по передаче'!$G$11*1000)+('[7]4. СН (Установленные)'!$E$12*1000)+'[7]5. Плата за УРП'!$D$6</f>
        <v>4785.5320002339913</v>
      </c>
      <c r="J99" s="25">
        <f>SUMIFS('[7]1. Отчет АТС'!$F:$F,'[7]1. Отчет АТС'!$A:$A,$A99,'[7]1. Отчет АТС'!$B:$B,8)+'[7]2. Иные услуги'!$D$11+('[7]3. Услуги по передаче'!$G$11*1000)+('[7]4. СН (Установленные)'!$E$12*1000)+'[7]5. Плата за УРП'!$D$6</f>
        <v>5133.5220002339911</v>
      </c>
      <c r="K99" s="25">
        <f>SUMIFS('[7]1. Отчет АТС'!$F:$F,'[7]1. Отчет АТС'!$A:$A,$A99,'[7]1. Отчет АТС'!$B:$B,9)+'[7]2. Иные услуги'!$D$11+('[7]3. Услуги по передаче'!$G$11*1000)+('[7]4. СН (Установленные)'!$E$12*1000)+'[7]5. Плата за УРП'!$D$6</f>
        <v>5462.602000233991</v>
      </c>
      <c r="L99" s="25">
        <f>SUMIFS('[7]1. Отчет АТС'!$F:$F,'[7]1. Отчет АТС'!$A:$A,$A99,'[7]1. Отчет АТС'!$B:$B,10)+'[7]2. Иные услуги'!$D$11+('[7]3. Услуги по передаче'!$G$11*1000)+('[7]4. СН (Установленные)'!$E$12*1000)+'[7]5. Плата за УРП'!$D$6</f>
        <v>5538.5120002339909</v>
      </c>
      <c r="M99" s="25">
        <f>SUMIFS('[7]1. Отчет АТС'!$F:$F,'[7]1. Отчет АТС'!$A:$A,$A99,'[7]1. Отчет АТС'!$B:$B,11)+'[7]2. Иные услуги'!$D$11+('[7]3. Услуги по передаче'!$G$11*1000)+('[7]4. СН (Установленные)'!$E$12*1000)+'[7]5. Плата за УРП'!$D$6</f>
        <v>5561.8720002339905</v>
      </c>
      <c r="N99" s="25">
        <f>SUMIFS('[7]1. Отчет АТС'!$F:$F,'[7]1. Отчет АТС'!$A:$A,$A99,'[7]1. Отчет АТС'!$B:$B,12)+'[7]2. Иные услуги'!$D$11+('[7]3. Услуги по передаче'!$G$11*1000)+('[7]4. СН (Установленные)'!$E$12*1000)+'[7]5. Плата за УРП'!$D$6</f>
        <v>5278.2820002339913</v>
      </c>
      <c r="O99" s="25">
        <f>SUMIFS('[7]1. Отчет АТС'!$F:$F,'[7]1. Отчет АТС'!$A:$A,$A99,'[7]1. Отчет АТС'!$B:$B,13)+'[7]2. Иные услуги'!$D$11+('[7]3. Услуги по передаче'!$G$11*1000)+('[7]4. СН (Установленные)'!$E$12*1000)+'[7]5. Плата за УРП'!$D$6</f>
        <v>5568.8820002339908</v>
      </c>
      <c r="P99" s="25">
        <f>SUMIFS('[7]1. Отчет АТС'!$F:$F,'[7]1. Отчет АТС'!$A:$A,$A99,'[7]1. Отчет АТС'!$B:$B,14)+'[7]2. Иные услуги'!$D$11+('[7]3. Услуги по передаче'!$G$11*1000)+('[7]4. СН (Установленные)'!$E$12*1000)+'[7]5. Плата за УРП'!$D$6</f>
        <v>5607.3120002339911</v>
      </c>
      <c r="Q99" s="25">
        <f>SUMIFS('[7]1. Отчет АТС'!$F:$F,'[7]1. Отчет АТС'!$A:$A,$A99,'[7]1. Отчет АТС'!$B:$B,15)+'[7]2. Иные услуги'!$D$11+('[7]3. Услуги по передаче'!$G$11*1000)+('[7]4. СН (Установленные)'!$E$12*1000)+'[7]5. Плата за УРП'!$D$6</f>
        <v>5624.4820002339911</v>
      </c>
      <c r="R99" s="25">
        <f>SUMIFS('[7]1. Отчет АТС'!$F:$F,'[7]1. Отчет АТС'!$A:$A,$A99,'[7]1. Отчет АТС'!$B:$B,16)+'[7]2. Иные услуги'!$D$11+('[7]3. Услуги по передаче'!$G$11*1000)+('[7]4. СН (Установленные)'!$E$12*1000)+'[7]5. Плата за УРП'!$D$6</f>
        <v>5615.9220002339916</v>
      </c>
      <c r="S99" s="25">
        <f>SUMIFS('[7]1. Отчет АТС'!$F:$F,'[7]1. Отчет АТС'!$A:$A,$A99,'[7]1. Отчет АТС'!$B:$B,17)+'[7]2. Иные услуги'!$D$11+('[7]3. Услуги по передаче'!$G$11*1000)+('[7]4. СН (Установленные)'!$E$12*1000)+'[7]5. Плата за УРП'!$D$6</f>
        <v>5588.8720002339905</v>
      </c>
      <c r="T99" s="25">
        <f>SUMIFS('[7]1. Отчет АТС'!$F:$F,'[7]1. Отчет АТС'!$A:$A,$A99,'[7]1. Отчет АТС'!$B:$B,18)+'[7]2. Иные услуги'!$D$11+('[7]3. Услуги по передаче'!$G$11*1000)+('[7]4. СН (Установленные)'!$E$12*1000)+'[7]5. Плата за УРП'!$D$6</f>
        <v>5548.3020002339908</v>
      </c>
      <c r="U99" s="25">
        <f>SUMIFS('[7]1. Отчет АТС'!$F:$F,'[7]1. Отчет АТС'!$A:$A,$A99,'[7]1. Отчет АТС'!$B:$B,19)+'[7]2. Иные услуги'!$D$11+('[7]3. Услуги по передаче'!$G$11*1000)+('[7]4. СН (Установленные)'!$E$12*1000)+'[7]5. Плата за УРП'!$D$6</f>
        <v>5417.8320002339915</v>
      </c>
      <c r="V99" s="25">
        <f>SUMIFS('[7]1. Отчет АТС'!$F:$F,'[7]1. Отчет АТС'!$A:$A,$A99,'[7]1. Отчет АТС'!$B:$B,20)+'[7]2. Иные услуги'!$D$11+('[7]3. Услуги по передаче'!$G$11*1000)+('[7]4. СН (Установленные)'!$E$12*1000)+'[7]5. Плата за УРП'!$D$6</f>
        <v>5649.0820002339915</v>
      </c>
      <c r="W99" s="25">
        <f>SUMIFS('[7]1. Отчет АТС'!$F:$F,'[7]1. Отчет АТС'!$A:$A,$A99,'[7]1. Отчет АТС'!$B:$B,21)+'[7]2. Иные услуги'!$D$11+('[7]3. Услуги по передаче'!$G$11*1000)+('[7]4. СН (Установленные)'!$E$12*1000)+'[7]5. Плата за УРП'!$D$6</f>
        <v>5632.9420002339903</v>
      </c>
      <c r="X99" s="25">
        <f>SUMIFS('[7]1. Отчет АТС'!$F:$F,'[7]1. Отчет АТС'!$A:$A,$A99,'[7]1. Отчет АТС'!$B:$B,22)+'[7]2. Иные услуги'!$D$11+('[7]3. Услуги по передаче'!$G$11*1000)+('[7]4. СН (Установленные)'!$E$12*1000)+'[7]5. Плата за УРП'!$D$6</f>
        <v>5289.8320002339915</v>
      </c>
      <c r="Y99" s="25">
        <f>SUMIFS('[7]1. Отчет АТС'!$F:$F,'[7]1. Отчет АТС'!$A:$A,$A99,'[7]1. Отчет АТС'!$B:$B,23)+'[7]2. Иные услуги'!$D$11+('[7]3. Услуги по передаче'!$G$11*1000)+('[7]4. СН (Установленные)'!$E$12*1000)+'[7]5. Плата за УРП'!$D$6</f>
        <v>4892.8020002339908</v>
      </c>
    </row>
    <row r="100" spans="1:25">
      <c r="A100" s="24">
        <v>45526</v>
      </c>
      <c r="B100" s="25">
        <f>SUMIFS('[7]1. Отчет АТС'!$F:$F,'[7]1. Отчет АТС'!$A:$A,$A100,'[7]1. Отчет АТС'!$B:$B,0)+'[7]2. Иные услуги'!$D$11+('[7]3. Услуги по передаче'!$G$11*1000)+('[7]4. СН (Установленные)'!$E$12*1000)+'[7]5. Плата за УРП'!$D$6</f>
        <v>4808.0720002339913</v>
      </c>
      <c r="C100" s="25">
        <f>SUMIFS('[7]1. Отчет АТС'!$F:$F,'[7]1. Отчет АТС'!$A:$A,$A100,'[7]1. Отчет АТС'!$B:$B,1)+'[7]2. Иные услуги'!$D$11+('[7]3. Услуги по передаче'!$G$11*1000)+('[7]4. СН (Установленные)'!$E$12*1000)+'[7]5. Плата за УРП'!$D$6</f>
        <v>4744.8020002339908</v>
      </c>
      <c r="D100" s="25">
        <f>SUMIFS('[7]1. Отчет АТС'!$F:$F,'[7]1. Отчет АТС'!$A:$A,$A100,'[7]1. Отчет АТС'!$B:$B,2)+'[7]2. Иные услуги'!$D$11+('[7]3. Услуги по передаче'!$G$11*1000)+('[7]4. СН (Установленные)'!$E$12*1000)+'[7]5. Плата за УРП'!$D$6</f>
        <v>4619.6520002339912</v>
      </c>
      <c r="E100" s="25">
        <f>SUMIFS('[7]1. Отчет АТС'!$F:$F,'[7]1. Отчет АТС'!$A:$A,$A100,'[7]1. Отчет АТС'!$B:$B,3)+'[7]2. Иные услуги'!$D$11+('[7]3. Услуги по передаче'!$G$11*1000)+('[7]4. СН (Установленные)'!$E$12*1000)+'[7]5. Плата за УРП'!$D$6</f>
        <v>4518.7920002339906</v>
      </c>
      <c r="F100" s="25">
        <f>SUMIFS('[7]1. Отчет АТС'!$F:$F,'[7]1. Отчет АТС'!$A:$A,$A100,'[7]1. Отчет АТС'!$B:$B,4)+'[7]2. Иные услуги'!$D$11+('[7]3. Услуги по передаче'!$G$11*1000)+('[7]4. СН (Установленные)'!$E$12*1000)+'[7]5. Плата за УРП'!$D$6</f>
        <v>4524.2820002339913</v>
      </c>
      <c r="G100" s="25">
        <f>SUMIFS('[7]1. Отчет АТС'!$F:$F,'[7]1. Отчет АТС'!$A:$A,$A100,'[7]1. Отчет АТС'!$B:$B,5)+'[7]2. Иные услуги'!$D$11+('[7]3. Услуги по передаче'!$G$11*1000)+('[7]4. СН (Установленные)'!$E$12*1000)+'[7]5. Плата за УРП'!$D$6</f>
        <v>4612.9920002339913</v>
      </c>
      <c r="H100" s="25">
        <f>SUMIFS('[7]1. Отчет АТС'!$F:$F,'[7]1. Отчет АТС'!$A:$A,$A100,'[7]1. Отчет АТС'!$B:$B,6)+'[7]2. Иные услуги'!$D$11+('[7]3. Услуги по передаче'!$G$11*1000)+('[7]4. СН (Установленные)'!$E$12*1000)+'[7]5. Плата за УРП'!$D$6</f>
        <v>4609.6720002339916</v>
      </c>
      <c r="I100" s="25">
        <f>SUMIFS('[7]1. Отчет АТС'!$F:$F,'[7]1. Отчет АТС'!$A:$A,$A100,'[7]1. Отчет АТС'!$B:$B,7)+'[7]2. Иные услуги'!$D$11+('[7]3. Услуги по передаче'!$G$11*1000)+('[7]4. СН (Установленные)'!$E$12*1000)+'[7]5. Плата за УРП'!$D$6</f>
        <v>4853.7820002339913</v>
      </c>
      <c r="J100" s="25">
        <f>SUMIFS('[7]1. Отчет АТС'!$F:$F,'[7]1. Отчет АТС'!$A:$A,$A100,'[7]1. Отчет АТС'!$B:$B,8)+'[7]2. Иные услуги'!$D$11+('[7]3. Услуги по передаче'!$G$11*1000)+('[7]4. СН (Установленные)'!$E$12*1000)+'[7]5. Плата за УРП'!$D$6</f>
        <v>5416.7320002339911</v>
      </c>
      <c r="K100" s="25">
        <f>SUMIFS('[7]1. Отчет АТС'!$F:$F,'[7]1. Отчет АТС'!$A:$A,$A100,'[7]1. Отчет АТС'!$B:$B,9)+'[7]2. Иные услуги'!$D$11+('[7]3. Услуги по передаче'!$G$11*1000)+('[7]4. СН (Установленные)'!$E$12*1000)+'[7]5. Плата за УРП'!$D$6</f>
        <v>5658.8220002339913</v>
      </c>
      <c r="L100" s="25">
        <f>SUMIFS('[7]1. Отчет АТС'!$F:$F,'[7]1. Отчет АТС'!$A:$A,$A100,'[7]1. Отчет АТС'!$B:$B,10)+'[7]2. Иные услуги'!$D$11+('[7]3. Услуги по передаче'!$G$11*1000)+('[7]4. СН (Установленные)'!$E$12*1000)+'[7]5. Плата за УРП'!$D$6</f>
        <v>5680.0720002339913</v>
      </c>
      <c r="M100" s="25">
        <f>SUMIFS('[7]1. Отчет АТС'!$F:$F,'[7]1. Отчет АТС'!$A:$A,$A100,'[7]1. Отчет АТС'!$B:$B,11)+'[7]2. Иные услуги'!$D$11+('[7]3. Услуги по передаче'!$G$11*1000)+('[7]4. СН (Установленные)'!$E$12*1000)+'[7]5. Плата за УРП'!$D$6</f>
        <v>5679.9520002339905</v>
      </c>
      <c r="N100" s="25">
        <f>SUMIFS('[7]1. Отчет АТС'!$F:$F,'[7]1. Отчет АТС'!$A:$A,$A100,'[7]1. Отчет АТС'!$B:$B,12)+'[7]2. Иные услуги'!$D$11+('[7]3. Услуги по передаче'!$G$11*1000)+('[7]4. СН (Установленные)'!$E$12*1000)+'[7]5. Плата за УРП'!$D$6</f>
        <v>5684.1820002339909</v>
      </c>
      <c r="O100" s="25">
        <f>SUMIFS('[7]1. Отчет АТС'!$F:$F,'[7]1. Отчет АТС'!$A:$A,$A100,'[7]1. Отчет АТС'!$B:$B,13)+'[7]2. Иные услуги'!$D$11+('[7]3. Услуги по передаче'!$G$11*1000)+('[7]4. СН (Установленные)'!$E$12*1000)+'[7]5. Плата за УРП'!$D$6</f>
        <v>5682.1220002339905</v>
      </c>
      <c r="P100" s="25">
        <f>SUMIFS('[7]1. Отчет АТС'!$F:$F,'[7]1. Отчет АТС'!$A:$A,$A100,'[7]1. Отчет АТС'!$B:$B,14)+'[7]2. Иные услуги'!$D$11+('[7]3. Услуги по передаче'!$G$11*1000)+('[7]4. СН (Установленные)'!$E$12*1000)+'[7]5. Плата за УРП'!$D$6</f>
        <v>5692.4920002339913</v>
      </c>
      <c r="Q100" s="25">
        <f>SUMIFS('[7]1. Отчет АТС'!$F:$F,'[7]1. Отчет АТС'!$A:$A,$A100,'[7]1. Отчет АТС'!$B:$B,15)+'[7]2. Иные услуги'!$D$11+('[7]3. Услуги по передаче'!$G$11*1000)+('[7]4. СН (Установленные)'!$E$12*1000)+'[7]5. Плата за УРП'!$D$6</f>
        <v>5695.1720002339907</v>
      </c>
      <c r="R100" s="25">
        <f>SUMIFS('[7]1. Отчет АТС'!$F:$F,'[7]1. Отчет АТС'!$A:$A,$A100,'[7]1. Отчет АТС'!$B:$B,16)+'[7]2. Иные услуги'!$D$11+('[7]3. Услуги по передаче'!$G$11*1000)+('[7]4. СН (Установленные)'!$E$12*1000)+'[7]5. Плата за УРП'!$D$6</f>
        <v>5699.1220002339905</v>
      </c>
      <c r="S100" s="25">
        <f>SUMIFS('[7]1. Отчет АТС'!$F:$F,'[7]1. Отчет АТС'!$A:$A,$A100,'[7]1. Отчет АТС'!$B:$B,17)+'[7]2. Иные услуги'!$D$11+('[7]3. Услуги по передаче'!$G$11*1000)+('[7]4. СН (Установленные)'!$E$12*1000)+'[7]5. Плата за УРП'!$D$6</f>
        <v>5698.6820002339909</v>
      </c>
      <c r="T100" s="25">
        <f>SUMIFS('[7]1. Отчет АТС'!$F:$F,'[7]1. Отчет АТС'!$A:$A,$A100,'[7]1. Отчет АТС'!$B:$B,18)+'[7]2. Иные услуги'!$D$11+('[7]3. Услуги по передаче'!$G$11*1000)+('[7]4. СН (Установленные)'!$E$12*1000)+'[7]5. Плата за УРП'!$D$6</f>
        <v>5690.9320002339909</v>
      </c>
      <c r="U100" s="25">
        <f>SUMIFS('[7]1. Отчет АТС'!$F:$F,'[7]1. Отчет АТС'!$A:$A,$A100,'[7]1. Отчет АТС'!$B:$B,19)+'[7]2. Иные услуги'!$D$11+('[7]3. Услуги по передаче'!$G$11*1000)+('[7]4. СН (Установленные)'!$E$12*1000)+'[7]5. Плата за УРП'!$D$6</f>
        <v>5681.4420002339903</v>
      </c>
      <c r="V100" s="25">
        <f>SUMIFS('[7]1. Отчет АТС'!$F:$F,'[7]1. Отчет АТС'!$A:$A,$A100,'[7]1. Отчет АТС'!$B:$B,20)+'[7]2. Иные услуги'!$D$11+('[7]3. Услуги по передаче'!$G$11*1000)+('[7]4. СН (Установленные)'!$E$12*1000)+'[7]5. Плата за УРП'!$D$6</f>
        <v>5698.7020002339905</v>
      </c>
      <c r="W100" s="25">
        <f>SUMIFS('[7]1. Отчет АТС'!$F:$F,'[7]1. Отчет АТС'!$A:$A,$A100,'[7]1. Отчет АТС'!$B:$B,21)+'[7]2. Иные услуги'!$D$11+('[7]3. Услуги по передаче'!$G$11*1000)+('[7]4. СН (Установленные)'!$E$12*1000)+'[7]5. Плата за УРП'!$D$6</f>
        <v>5719.9320002339909</v>
      </c>
      <c r="X100" s="25">
        <f>SUMIFS('[7]1. Отчет АТС'!$F:$F,'[7]1. Отчет АТС'!$A:$A,$A100,'[7]1. Отчет АТС'!$B:$B,22)+'[7]2. Иные услуги'!$D$11+('[7]3. Услуги по передаче'!$G$11*1000)+('[7]4. СН (Установленные)'!$E$12*1000)+'[7]5. Плата за УРП'!$D$6</f>
        <v>5645.7420002339913</v>
      </c>
      <c r="Y100" s="25">
        <f>SUMIFS('[7]1. Отчет АТС'!$F:$F,'[7]1. Отчет АТС'!$A:$A,$A100,'[7]1. Отчет АТС'!$B:$B,23)+'[7]2. Иные услуги'!$D$11+('[7]3. Услуги по передаче'!$G$11*1000)+('[7]4. СН (Установленные)'!$E$12*1000)+'[7]5. Плата за УРП'!$D$6</f>
        <v>5206.102000233991</v>
      </c>
    </row>
    <row r="101" spans="1:25">
      <c r="A101" s="24">
        <v>45527</v>
      </c>
      <c r="B101" s="25">
        <f>SUMIFS('[7]1. Отчет АТС'!$F:$F,'[7]1. Отчет АТС'!$A:$A,$A101,'[7]1. Отчет АТС'!$B:$B,0)+'[7]2. Иные услуги'!$D$11+('[7]3. Услуги по передаче'!$G$11*1000)+('[7]4. СН (Установленные)'!$E$12*1000)+'[7]5. Плата за УРП'!$D$6</f>
        <v>4852.1820002339909</v>
      </c>
      <c r="C101" s="25">
        <f>SUMIFS('[7]1. Отчет АТС'!$F:$F,'[7]1. Отчет АТС'!$A:$A,$A101,'[7]1. Отчет АТС'!$B:$B,1)+'[7]2. Иные услуги'!$D$11+('[7]3. Услуги по передаче'!$G$11*1000)+('[7]4. СН (Установленные)'!$E$12*1000)+'[7]5. Плата за УРП'!$D$6</f>
        <v>4786.0720002339913</v>
      </c>
      <c r="D101" s="25">
        <f>SUMIFS('[7]1. Отчет АТС'!$F:$F,'[7]1. Отчет АТС'!$A:$A,$A101,'[7]1. Отчет АТС'!$B:$B,2)+'[7]2. Иные услуги'!$D$11+('[7]3. Услуги по передаче'!$G$11*1000)+('[7]4. СН (Установленные)'!$E$12*1000)+'[7]5. Плата за УРП'!$D$6</f>
        <v>4595.7520002339916</v>
      </c>
      <c r="E101" s="25">
        <f>SUMIFS('[7]1. Отчет АТС'!$F:$F,'[7]1. Отчет АТС'!$A:$A,$A101,'[7]1. Отчет АТС'!$B:$B,3)+'[7]2. Иные услуги'!$D$11+('[7]3. Услуги по передаче'!$G$11*1000)+('[7]4. СН (Установленные)'!$E$12*1000)+'[7]5. Плата за УРП'!$D$6</f>
        <v>4448.6320002339908</v>
      </c>
      <c r="F101" s="25">
        <f>SUMIFS('[7]1. Отчет АТС'!$F:$F,'[7]1. Отчет АТС'!$A:$A,$A101,'[7]1. Отчет АТС'!$B:$B,4)+'[7]2. Иные услуги'!$D$11+('[7]3. Услуги по передаче'!$G$11*1000)+('[7]4. СН (Установленные)'!$E$12*1000)+'[7]5. Плата за УРП'!$D$6</f>
        <v>4405.5720002339913</v>
      </c>
      <c r="G101" s="25">
        <f>SUMIFS('[7]1. Отчет АТС'!$F:$F,'[7]1. Отчет АТС'!$A:$A,$A101,'[7]1. Отчет АТС'!$B:$B,5)+'[7]2. Иные услуги'!$D$11+('[7]3. Услуги по передаче'!$G$11*1000)+('[7]4. СН (Установленные)'!$E$12*1000)+'[7]5. Плата за УРП'!$D$6</f>
        <v>4516.8120002339911</v>
      </c>
      <c r="H101" s="25">
        <f>SUMIFS('[7]1. Отчет АТС'!$F:$F,'[7]1. Отчет АТС'!$A:$A,$A101,'[7]1. Отчет АТС'!$B:$B,6)+'[7]2. Иные услуги'!$D$11+('[7]3. Услуги по передаче'!$G$11*1000)+('[7]4. СН (Установленные)'!$E$12*1000)+'[7]5. Плата за УРП'!$D$6</f>
        <v>4658.1120002339912</v>
      </c>
      <c r="I101" s="25">
        <f>SUMIFS('[7]1. Отчет АТС'!$F:$F,'[7]1. Отчет АТС'!$A:$A,$A101,'[7]1. Отчет АТС'!$B:$B,7)+'[7]2. Иные услуги'!$D$11+('[7]3. Услуги по передаче'!$G$11*1000)+('[7]4. СН (Установленные)'!$E$12*1000)+'[7]5. Плата за УРП'!$D$6</f>
        <v>4888.392000233991</v>
      </c>
      <c r="J101" s="25">
        <f>SUMIFS('[7]1. Отчет АТС'!$F:$F,'[7]1. Отчет АТС'!$A:$A,$A101,'[7]1. Отчет АТС'!$B:$B,8)+'[7]2. Иные услуги'!$D$11+('[7]3. Услуги по передаче'!$G$11*1000)+('[7]4. СН (Установленные)'!$E$12*1000)+'[7]5. Плата за УРП'!$D$6</f>
        <v>5352.0220002339911</v>
      </c>
      <c r="K101" s="25">
        <f>SUMIFS('[7]1. Отчет АТС'!$F:$F,'[7]1. Отчет АТС'!$A:$A,$A101,'[7]1. Отчет АТС'!$B:$B,9)+'[7]2. Иные услуги'!$D$11+('[7]3. Услуги по передаче'!$G$11*1000)+('[7]4. СН (Установленные)'!$E$12*1000)+'[7]5. Плата за УРП'!$D$6</f>
        <v>5679.6620002339914</v>
      </c>
      <c r="L101" s="25">
        <f>SUMIFS('[7]1. Отчет АТС'!$F:$F,'[7]1. Отчет АТС'!$A:$A,$A101,'[7]1. Отчет АТС'!$B:$B,10)+'[7]2. Иные услуги'!$D$11+('[7]3. Услуги по передаче'!$G$11*1000)+('[7]4. СН (Установленные)'!$E$12*1000)+'[7]5. Плата за УРП'!$D$6</f>
        <v>5706.6620002339914</v>
      </c>
      <c r="M101" s="25">
        <f>SUMIFS('[7]1. Отчет АТС'!$F:$F,'[7]1. Отчет АТС'!$A:$A,$A101,'[7]1. Отчет АТС'!$B:$B,11)+'[7]2. Иные услуги'!$D$11+('[7]3. Услуги по передаче'!$G$11*1000)+('[7]4. СН (Установленные)'!$E$12*1000)+'[7]5. Плата за УРП'!$D$6</f>
        <v>5692.7920002339906</v>
      </c>
      <c r="N101" s="25">
        <f>SUMIFS('[7]1. Отчет АТС'!$F:$F,'[7]1. Отчет АТС'!$A:$A,$A101,'[7]1. Отчет АТС'!$B:$B,12)+'[7]2. Иные услуги'!$D$11+('[7]3. Услуги по передаче'!$G$11*1000)+('[7]4. СН (Установленные)'!$E$12*1000)+'[7]5. Плата за УРП'!$D$6</f>
        <v>5695.4920002339913</v>
      </c>
      <c r="O101" s="25">
        <f>SUMIFS('[7]1. Отчет АТС'!$F:$F,'[7]1. Отчет АТС'!$A:$A,$A101,'[7]1. Отчет АТС'!$B:$B,13)+'[7]2. Иные услуги'!$D$11+('[7]3. Услуги по передаче'!$G$11*1000)+('[7]4. СН (Установленные)'!$E$12*1000)+'[7]5. Плата за УРП'!$D$6</f>
        <v>5690.4920002339913</v>
      </c>
      <c r="P101" s="25">
        <f>SUMIFS('[7]1. Отчет АТС'!$F:$F,'[7]1. Отчет АТС'!$A:$A,$A101,'[7]1. Отчет АТС'!$B:$B,14)+'[7]2. Иные услуги'!$D$11+('[7]3. Услуги по передаче'!$G$11*1000)+('[7]4. СН (Установленные)'!$E$12*1000)+'[7]5. Плата за УРП'!$D$6</f>
        <v>5703.7320002339911</v>
      </c>
      <c r="Q101" s="25">
        <f>SUMIFS('[7]1. Отчет АТС'!$F:$F,'[7]1. Отчет АТС'!$A:$A,$A101,'[7]1. Отчет АТС'!$B:$B,15)+'[7]2. Иные услуги'!$D$11+('[7]3. Услуги по передаче'!$G$11*1000)+('[7]4. СН (Установленные)'!$E$12*1000)+'[7]5. Плата за УРП'!$D$6</f>
        <v>5701.9420002339903</v>
      </c>
      <c r="R101" s="25">
        <f>SUMIFS('[7]1. Отчет АТС'!$F:$F,'[7]1. Отчет АТС'!$A:$A,$A101,'[7]1. Отчет АТС'!$B:$B,16)+'[7]2. Иные услуги'!$D$11+('[7]3. Услуги по передаче'!$G$11*1000)+('[7]4. СН (Установленные)'!$E$12*1000)+'[7]5. Плата за УРП'!$D$6</f>
        <v>5697.0020002339907</v>
      </c>
      <c r="S101" s="25">
        <f>SUMIFS('[7]1. Отчет АТС'!$F:$F,'[7]1. Отчет АТС'!$A:$A,$A101,'[7]1. Отчет АТС'!$B:$B,17)+'[7]2. Иные услуги'!$D$11+('[7]3. Услуги по передаче'!$G$11*1000)+('[7]4. СН (Установленные)'!$E$12*1000)+'[7]5. Плата за УРП'!$D$6</f>
        <v>5692.6120002339903</v>
      </c>
      <c r="T101" s="25">
        <f>SUMIFS('[7]1. Отчет АТС'!$F:$F,'[7]1. Отчет АТС'!$A:$A,$A101,'[7]1. Отчет АТС'!$B:$B,18)+'[7]2. Иные услуги'!$D$11+('[7]3. Услуги по передаче'!$G$11*1000)+('[7]4. СН (Установленные)'!$E$12*1000)+'[7]5. Плата за УРП'!$D$6</f>
        <v>5692.6620002339914</v>
      </c>
      <c r="U101" s="25">
        <f>SUMIFS('[7]1. Отчет АТС'!$F:$F,'[7]1. Отчет АТС'!$A:$A,$A101,'[7]1. Отчет АТС'!$B:$B,19)+'[7]2. Иные услуги'!$D$11+('[7]3. Услуги по передаче'!$G$11*1000)+('[7]4. СН (Установленные)'!$E$12*1000)+'[7]5. Плата за УРП'!$D$6</f>
        <v>5683.1820002339909</v>
      </c>
      <c r="V101" s="25">
        <f>SUMIFS('[7]1. Отчет АТС'!$F:$F,'[7]1. Отчет АТС'!$A:$A,$A101,'[7]1. Отчет АТС'!$B:$B,20)+'[7]2. Иные услуги'!$D$11+('[7]3. Услуги по передаче'!$G$11*1000)+('[7]4. СН (Установленные)'!$E$12*1000)+'[7]5. Плата за УРП'!$D$6</f>
        <v>5694.1120002339903</v>
      </c>
      <c r="W101" s="25">
        <f>SUMIFS('[7]1. Отчет АТС'!$F:$F,'[7]1. Отчет АТС'!$A:$A,$A101,'[7]1. Отчет АТС'!$B:$B,21)+'[7]2. Иные услуги'!$D$11+('[7]3. Услуги по передаче'!$G$11*1000)+('[7]4. СН (Установленные)'!$E$12*1000)+'[7]5. Плата за УРП'!$D$6</f>
        <v>5705.1820002339909</v>
      </c>
      <c r="X101" s="25">
        <f>SUMIFS('[7]1. Отчет АТС'!$F:$F,'[7]1. Отчет АТС'!$A:$A,$A101,'[7]1. Отчет АТС'!$B:$B,22)+'[7]2. Иные услуги'!$D$11+('[7]3. Услуги по передаче'!$G$11*1000)+('[7]4. СН (Установленные)'!$E$12*1000)+'[7]5. Плата за УРП'!$D$6</f>
        <v>5662.7620002339909</v>
      </c>
      <c r="Y101" s="25">
        <f>SUMIFS('[7]1. Отчет АТС'!$F:$F,'[7]1. Отчет АТС'!$A:$A,$A101,'[7]1. Отчет АТС'!$B:$B,23)+'[7]2. Иные услуги'!$D$11+('[7]3. Услуги по передаче'!$G$11*1000)+('[7]4. СН (Установленные)'!$E$12*1000)+'[7]5. Плата за УРП'!$D$6</f>
        <v>5243.1520002339912</v>
      </c>
    </row>
    <row r="102" spans="1:25">
      <c r="A102" s="24">
        <v>45528</v>
      </c>
      <c r="B102" s="25">
        <f>SUMIFS('[7]1. Отчет АТС'!$F:$F,'[7]1. Отчет АТС'!$A:$A,$A102,'[7]1. Отчет АТС'!$B:$B,0)+'[7]2. Иные услуги'!$D$11+('[7]3. Услуги по передаче'!$G$11*1000)+('[7]4. СН (Установленные)'!$E$12*1000)+'[7]5. Плата за УРП'!$D$6</f>
        <v>4931.5820002339915</v>
      </c>
      <c r="C102" s="25">
        <f>SUMIFS('[7]1. Отчет АТС'!$F:$F,'[7]1. Отчет АТС'!$A:$A,$A102,'[7]1. Отчет АТС'!$B:$B,1)+'[7]2. Иные услуги'!$D$11+('[7]3. Услуги по передаче'!$G$11*1000)+('[7]4. СН (Установленные)'!$E$12*1000)+'[7]5. Плата за УРП'!$D$6</f>
        <v>4793.1220002339905</v>
      </c>
      <c r="D102" s="25">
        <f>SUMIFS('[7]1. Отчет АТС'!$F:$F,'[7]1. Отчет АТС'!$A:$A,$A102,'[7]1. Отчет АТС'!$B:$B,2)+'[7]2. Иные услуги'!$D$11+('[7]3. Услуги по передаче'!$G$11*1000)+('[7]4. СН (Установленные)'!$E$12*1000)+'[7]5. Плата за УРП'!$D$6</f>
        <v>4594.5120002339909</v>
      </c>
      <c r="E102" s="25">
        <f>SUMIFS('[7]1. Отчет АТС'!$F:$F,'[7]1. Отчет АТС'!$A:$A,$A102,'[7]1. Отчет АТС'!$B:$B,3)+'[7]2. Иные услуги'!$D$11+('[7]3. Услуги по передаче'!$G$11*1000)+('[7]4. СН (Установленные)'!$E$12*1000)+'[7]5. Плата за УРП'!$D$6</f>
        <v>4465.852000233991</v>
      </c>
      <c r="F102" s="25">
        <f>SUMIFS('[7]1. Отчет АТС'!$F:$F,'[7]1. Отчет АТС'!$A:$A,$A102,'[7]1. Отчет АТС'!$B:$B,4)+'[7]2. Иные услуги'!$D$11+('[7]3. Услуги по передаче'!$G$11*1000)+('[7]4. СН (Установленные)'!$E$12*1000)+'[7]5. Плата за УРП'!$D$6</f>
        <v>4451.9020002339912</v>
      </c>
      <c r="G102" s="25">
        <f>SUMIFS('[7]1. Отчет АТС'!$F:$F,'[7]1. Отчет АТС'!$A:$A,$A102,'[7]1. Отчет АТС'!$B:$B,5)+'[7]2. Иные услуги'!$D$11+('[7]3. Услуги по передаче'!$G$11*1000)+('[7]4. СН (Установленные)'!$E$12*1000)+'[7]5. Плата за УРП'!$D$6</f>
        <v>4710.7620002339909</v>
      </c>
      <c r="H102" s="25">
        <f>SUMIFS('[7]1. Отчет АТС'!$F:$F,'[7]1. Отчет АТС'!$A:$A,$A102,'[7]1. Отчет АТС'!$B:$B,6)+'[7]2. Иные услуги'!$D$11+('[7]3. Услуги по передаче'!$G$11*1000)+('[7]4. СН (Установленные)'!$E$12*1000)+'[7]5. Плата за УРП'!$D$6</f>
        <v>4846.7920002339906</v>
      </c>
      <c r="I102" s="25">
        <f>SUMIFS('[7]1. Отчет АТС'!$F:$F,'[7]1. Отчет АТС'!$A:$A,$A102,'[7]1. Отчет АТС'!$B:$B,7)+'[7]2. Иные услуги'!$D$11+('[7]3. Услуги по передаче'!$G$11*1000)+('[7]4. СН (Установленные)'!$E$12*1000)+'[7]5. Плата за УРП'!$D$6</f>
        <v>5166.0320002339913</v>
      </c>
      <c r="J102" s="25">
        <f>SUMIFS('[7]1. Отчет АТС'!$F:$F,'[7]1. Отчет АТС'!$A:$A,$A102,'[7]1. Отчет АТС'!$B:$B,8)+'[7]2. Иные услуги'!$D$11+('[7]3. Услуги по передаче'!$G$11*1000)+('[7]4. СН (Установленные)'!$E$12*1000)+'[7]5. Плата за УРП'!$D$6</f>
        <v>5701.6120002339903</v>
      </c>
      <c r="K102" s="25">
        <f>SUMIFS('[7]1. Отчет АТС'!$F:$F,'[7]1. Отчет АТС'!$A:$A,$A102,'[7]1. Отчет АТС'!$B:$B,9)+'[7]2. Иные услуги'!$D$11+('[7]3. Услуги по передаче'!$G$11*1000)+('[7]4. СН (Установленные)'!$E$12*1000)+'[7]5. Плата за УРП'!$D$6</f>
        <v>5746.2220002339909</v>
      </c>
      <c r="L102" s="25">
        <f>SUMIFS('[7]1. Отчет АТС'!$F:$F,'[7]1. Отчет АТС'!$A:$A,$A102,'[7]1. Отчет АТС'!$B:$B,10)+'[7]2. Иные услуги'!$D$11+('[7]3. Услуги по передаче'!$G$11*1000)+('[7]4. СН (Установленные)'!$E$12*1000)+'[7]5. Плата за УРП'!$D$6</f>
        <v>5748.7320002339911</v>
      </c>
      <c r="M102" s="25">
        <f>SUMIFS('[7]1. Отчет АТС'!$F:$F,'[7]1. Отчет АТС'!$A:$A,$A102,'[7]1. Отчет АТС'!$B:$B,11)+'[7]2. Иные услуги'!$D$11+('[7]3. Услуги по передаче'!$G$11*1000)+('[7]4. СН (Установленные)'!$E$12*1000)+'[7]5. Плата за УРП'!$D$6</f>
        <v>5742.4720002339909</v>
      </c>
      <c r="N102" s="25">
        <f>SUMIFS('[7]1. Отчет АТС'!$F:$F,'[7]1. Отчет АТС'!$A:$A,$A102,'[7]1. Отчет АТС'!$B:$B,12)+'[7]2. Иные услуги'!$D$11+('[7]3. Услуги по передаче'!$G$11*1000)+('[7]4. СН (Установленные)'!$E$12*1000)+'[7]5. Плата за УРП'!$D$6</f>
        <v>5741.2620002339909</v>
      </c>
      <c r="O102" s="25">
        <f>SUMIFS('[7]1. Отчет АТС'!$F:$F,'[7]1. Отчет АТС'!$A:$A,$A102,'[7]1. Отчет АТС'!$B:$B,13)+'[7]2. Иные услуги'!$D$11+('[7]3. Услуги по передаче'!$G$11*1000)+('[7]4. СН (Установленные)'!$E$12*1000)+'[7]5. Плата за УРП'!$D$6</f>
        <v>5787.7020002339905</v>
      </c>
      <c r="P102" s="25">
        <f>SUMIFS('[7]1. Отчет АТС'!$F:$F,'[7]1. Отчет АТС'!$A:$A,$A102,'[7]1. Отчет АТС'!$B:$B,14)+'[7]2. Иные услуги'!$D$11+('[7]3. Услуги по передаче'!$G$11*1000)+('[7]4. СН (Установленные)'!$E$12*1000)+'[7]5. Плата за УРП'!$D$6</f>
        <v>5806.8320002339915</v>
      </c>
      <c r="Q102" s="25">
        <f>SUMIFS('[7]1. Отчет АТС'!$F:$F,'[7]1. Отчет АТС'!$A:$A,$A102,'[7]1. Отчет АТС'!$B:$B,15)+'[7]2. Иные услуги'!$D$11+('[7]3. Услуги по передаче'!$G$11*1000)+('[7]4. СН (Установленные)'!$E$12*1000)+'[7]5. Плата за УРП'!$D$6</f>
        <v>5840.892000233991</v>
      </c>
      <c r="R102" s="25">
        <f>SUMIFS('[7]1. Отчет АТС'!$F:$F,'[7]1. Отчет АТС'!$A:$A,$A102,'[7]1. Отчет АТС'!$B:$B,16)+'[7]2. Иные услуги'!$D$11+('[7]3. Услуги по передаче'!$G$11*1000)+('[7]4. СН (Установленные)'!$E$12*1000)+'[7]5. Плата за УРП'!$D$6</f>
        <v>5842.4220002339907</v>
      </c>
      <c r="S102" s="25">
        <f>SUMIFS('[7]1. Отчет АТС'!$F:$F,'[7]1. Отчет АТС'!$A:$A,$A102,'[7]1. Отчет АТС'!$B:$B,17)+'[7]2. Иные услуги'!$D$11+('[7]3. Услуги по передаче'!$G$11*1000)+('[7]4. СН (Установленные)'!$E$12*1000)+'[7]5. Плата за УРП'!$D$6</f>
        <v>5804.0220002339911</v>
      </c>
      <c r="T102" s="25">
        <f>SUMIFS('[7]1. Отчет АТС'!$F:$F,'[7]1. Отчет АТС'!$A:$A,$A102,'[7]1. Отчет АТС'!$B:$B,18)+'[7]2. Иные услуги'!$D$11+('[7]3. Услуги по передаче'!$G$11*1000)+('[7]4. СН (Установленные)'!$E$12*1000)+'[7]5. Плата за УРП'!$D$6</f>
        <v>5719.4520002339905</v>
      </c>
      <c r="U102" s="25">
        <f>SUMIFS('[7]1. Отчет АТС'!$F:$F,'[7]1. Отчет АТС'!$A:$A,$A102,'[7]1. Отчет АТС'!$B:$B,19)+'[7]2. Иные услуги'!$D$11+('[7]3. Услуги по передаче'!$G$11*1000)+('[7]4. СН (Установленные)'!$E$12*1000)+'[7]5. Плата за УРП'!$D$6</f>
        <v>5696.0820002339915</v>
      </c>
      <c r="V102" s="25">
        <f>SUMIFS('[7]1. Отчет АТС'!$F:$F,'[7]1. Отчет АТС'!$A:$A,$A102,'[7]1. Отчет АТС'!$B:$B,20)+'[7]2. Иные услуги'!$D$11+('[7]3. Услуги по передаче'!$G$11*1000)+('[7]4. СН (Установленные)'!$E$12*1000)+'[7]5. Плата за УРП'!$D$6</f>
        <v>5705.6620002339914</v>
      </c>
      <c r="W102" s="25">
        <f>SUMIFS('[7]1. Отчет АТС'!$F:$F,'[7]1. Отчет АТС'!$A:$A,$A102,'[7]1. Отчет АТС'!$B:$B,21)+'[7]2. Иные услуги'!$D$11+('[7]3. Услуги по передаче'!$G$11*1000)+('[7]4. СН (Установленные)'!$E$12*1000)+'[7]5. Плата за УРП'!$D$6</f>
        <v>5707.8220002339913</v>
      </c>
      <c r="X102" s="25">
        <f>SUMIFS('[7]1. Отчет АТС'!$F:$F,'[7]1. Отчет АТС'!$A:$A,$A102,'[7]1. Отчет АТС'!$B:$B,22)+'[7]2. Иные услуги'!$D$11+('[7]3. Услуги по передаче'!$G$11*1000)+('[7]4. СН (Установленные)'!$E$12*1000)+'[7]5. Плата за УРП'!$D$6</f>
        <v>5661.2020002339905</v>
      </c>
      <c r="Y102" s="25">
        <f>SUMIFS('[7]1. Отчет АТС'!$F:$F,'[7]1. Отчет АТС'!$A:$A,$A102,'[7]1. Отчет АТС'!$B:$B,23)+'[7]2. Иные услуги'!$D$11+('[7]3. Услуги по передаче'!$G$11*1000)+('[7]4. СН (Установленные)'!$E$12*1000)+'[7]5. Плата за УРП'!$D$6</f>
        <v>5124.0820002339915</v>
      </c>
    </row>
    <row r="103" spans="1:25">
      <c r="A103" s="24">
        <v>45529</v>
      </c>
      <c r="B103" s="25">
        <f>SUMIFS('[7]1. Отчет АТС'!$F:$F,'[7]1. Отчет АТС'!$A:$A,$A103,'[7]1. Отчет АТС'!$B:$B,0)+'[7]2. Иные услуги'!$D$11+('[7]3. Услуги по передаче'!$G$11*1000)+('[7]4. СН (Установленные)'!$E$12*1000)+'[7]5. Плата за УРП'!$D$6</f>
        <v>4827.7220002339909</v>
      </c>
      <c r="C103" s="25">
        <f>SUMIFS('[7]1. Отчет АТС'!$F:$F,'[7]1. Отчет АТС'!$A:$A,$A103,'[7]1. Отчет АТС'!$B:$B,1)+'[7]2. Иные услуги'!$D$11+('[7]3. Услуги по передаче'!$G$11*1000)+('[7]4. СН (Установленные)'!$E$12*1000)+'[7]5. Плата за УРП'!$D$6</f>
        <v>4637.2420002339913</v>
      </c>
      <c r="D103" s="25">
        <f>SUMIFS('[7]1. Отчет АТС'!$F:$F,'[7]1. Отчет АТС'!$A:$A,$A103,'[7]1. Отчет АТС'!$B:$B,2)+'[7]2. Иные услуги'!$D$11+('[7]3. Услуги по передаче'!$G$11*1000)+('[7]4. СН (Установленные)'!$E$12*1000)+'[7]5. Плата за УРП'!$D$6</f>
        <v>4455.5320002339904</v>
      </c>
      <c r="E103" s="25">
        <f>SUMIFS('[7]1. Отчет АТС'!$F:$F,'[7]1. Отчет АТС'!$A:$A,$A103,'[7]1. Отчет АТС'!$B:$B,3)+'[7]2. Иные услуги'!$D$11+('[7]3. Услуги по передаче'!$G$11*1000)+('[7]4. СН (Установленные)'!$E$12*1000)+'[7]5. Плата за УРП'!$D$6</f>
        <v>3607.7620002339909</v>
      </c>
      <c r="F103" s="25">
        <f>SUMIFS('[7]1. Отчет АТС'!$F:$F,'[7]1. Отчет АТС'!$A:$A,$A103,'[7]1. Отчет АТС'!$B:$B,4)+'[7]2. Иные услуги'!$D$11+('[7]3. Услуги по передаче'!$G$11*1000)+('[7]4. СН (Установленные)'!$E$12*1000)+'[7]5. Плата за УРП'!$D$6</f>
        <v>3607.5920002339913</v>
      </c>
      <c r="G103" s="25">
        <f>SUMIFS('[7]1. Отчет АТС'!$F:$F,'[7]1. Отчет АТС'!$A:$A,$A103,'[7]1. Отчет АТС'!$B:$B,5)+'[7]2. Иные услуги'!$D$11+('[7]3. Услуги по передаче'!$G$11*1000)+('[7]4. СН (Установленные)'!$E$12*1000)+'[7]5. Плата за УРП'!$D$6</f>
        <v>4584.3220002339913</v>
      </c>
      <c r="H103" s="25">
        <f>SUMIFS('[7]1. Отчет АТС'!$F:$F,'[7]1. Отчет АТС'!$A:$A,$A103,'[7]1. Отчет АТС'!$B:$B,6)+'[7]2. Иные услуги'!$D$11+('[7]3. Услуги по передаче'!$G$11*1000)+('[7]4. СН (Установленные)'!$E$12*1000)+'[7]5. Плата за УРП'!$D$6</f>
        <v>4775.5220002339911</v>
      </c>
      <c r="I103" s="25">
        <f>SUMIFS('[7]1. Отчет АТС'!$F:$F,'[7]1. Отчет АТС'!$A:$A,$A103,'[7]1. Отчет АТС'!$B:$B,7)+'[7]2. Иные услуги'!$D$11+('[7]3. Услуги по передаче'!$G$11*1000)+('[7]4. СН (Установленные)'!$E$12*1000)+'[7]5. Плата за УРП'!$D$6</f>
        <v>5031.5820002339915</v>
      </c>
      <c r="J103" s="25">
        <f>SUMIFS('[7]1. Отчет АТС'!$F:$F,'[7]1. Отчет АТС'!$A:$A,$A103,'[7]1. Отчет АТС'!$B:$B,8)+'[7]2. Иные услуги'!$D$11+('[7]3. Услуги по передаче'!$G$11*1000)+('[7]4. СН (Установленные)'!$E$12*1000)+'[7]5. Плата за УРП'!$D$6</f>
        <v>5660.1720002339907</v>
      </c>
      <c r="K103" s="25">
        <f>SUMIFS('[7]1. Отчет АТС'!$F:$F,'[7]1. Отчет АТС'!$A:$A,$A103,'[7]1. Отчет АТС'!$B:$B,9)+'[7]2. Иные услуги'!$D$11+('[7]3. Услуги по передаче'!$G$11*1000)+('[7]4. СН (Установленные)'!$E$12*1000)+'[7]5. Плата за УРП'!$D$6</f>
        <v>5693.6220002339905</v>
      </c>
      <c r="L103" s="25">
        <f>SUMIFS('[7]1. Отчет АТС'!$F:$F,'[7]1. Отчет АТС'!$A:$A,$A103,'[7]1. Отчет АТС'!$B:$B,10)+'[7]2. Иные услуги'!$D$11+('[7]3. Услуги по передаче'!$G$11*1000)+('[7]4. СН (Установленные)'!$E$12*1000)+'[7]5. Плата за УРП'!$D$6</f>
        <v>5701.0620002339911</v>
      </c>
      <c r="M103" s="25">
        <f>SUMIFS('[7]1. Отчет АТС'!$F:$F,'[7]1. Отчет АТС'!$A:$A,$A103,'[7]1. Отчет АТС'!$B:$B,11)+'[7]2. Иные услуги'!$D$11+('[7]3. Услуги по передаче'!$G$11*1000)+('[7]4. СН (Установленные)'!$E$12*1000)+'[7]5. Плата за УРП'!$D$6</f>
        <v>5706.3320002339915</v>
      </c>
      <c r="N103" s="25">
        <f>SUMIFS('[7]1. Отчет АТС'!$F:$F,'[7]1. Отчет АТС'!$A:$A,$A103,'[7]1. Отчет АТС'!$B:$B,12)+'[7]2. Иные услуги'!$D$11+('[7]3. Услуги по передаче'!$G$11*1000)+('[7]4. СН (Установленные)'!$E$12*1000)+'[7]5. Плата за УРП'!$D$6</f>
        <v>5706.852000233991</v>
      </c>
      <c r="O103" s="25">
        <f>SUMIFS('[7]1. Отчет АТС'!$F:$F,'[7]1. Отчет АТС'!$A:$A,$A103,'[7]1. Отчет АТС'!$B:$B,13)+'[7]2. Иные услуги'!$D$11+('[7]3. Услуги по передаче'!$G$11*1000)+('[7]4. СН (Установленные)'!$E$12*1000)+'[7]5. Плата за УРП'!$D$6</f>
        <v>5703.7620002339909</v>
      </c>
      <c r="P103" s="25">
        <f>SUMIFS('[7]1. Отчет АТС'!$F:$F,'[7]1. Отчет АТС'!$A:$A,$A103,'[7]1. Отчет АТС'!$B:$B,14)+'[7]2. Иные услуги'!$D$11+('[7]3. Услуги по передаче'!$G$11*1000)+('[7]4. СН (Установленные)'!$E$12*1000)+'[7]5. Плата за УРП'!$D$6</f>
        <v>5714.0520002339908</v>
      </c>
      <c r="Q103" s="25">
        <f>SUMIFS('[7]1. Отчет АТС'!$F:$F,'[7]1. Отчет АТС'!$A:$A,$A103,'[7]1. Отчет АТС'!$B:$B,15)+'[7]2. Иные услуги'!$D$11+('[7]3. Услуги по передаче'!$G$11*1000)+('[7]4. СН (Установленные)'!$E$12*1000)+'[7]5. Плата за УРП'!$D$6</f>
        <v>5705.1620002339914</v>
      </c>
      <c r="R103" s="25">
        <f>SUMIFS('[7]1. Отчет АТС'!$F:$F,'[7]1. Отчет АТС'!$A:$A,$A103,'[7]1. Отчет АТС'!$B:$B,16)+'[7]2. Иные услуги'!$D$11+('[7]3. Услуги по передаче'!$G$11*1000)+('[7]4. СН (Установленные)'!$E$12*1000)+'[7]5. Плата за УРП'!$D$6</f>
        <v>5705.8020002339908</v>
      </c>
      <c r="S103" s="25">
        <f>SUMIFS('[7]1. Отчет АТС'!$F:$F,'[7]1. Отчет АТС'!$A:$A,$A103,'[7]1. Отчет АТС'!$B:$B,17)+'[7]2. Иные услуги'!$D$11+('[7]3. Услуги по передаче'!$G$11*1000)+('[7]4. СН (Установленные)'!$E$12*1000)+'[7]5. Плата за УРП'!$D$6</f>
        <v>5691.2020002339905</v>
      </c>
      <c r="T103" s="25">
        <f>SUMIFS('[7]1. Отчет АТС'!$F:$F,'[7]1. Отчет АТС'!$A:$A,$A103,'[7]1. Отчет АТС'!$B:$B,18)+'[7]2. Иные услуги'!$D$11+('[7]3. Услуги по передаче'!$G$11*1000)+('[7]4. СН (Установленные)'!$E$12*1000)+'[7]5. Плата за УРП'!$D$6</f>
        <v>5681.602000233991</v>
      </c>
      <c r="U103" s="25">
        <f>SUMIFS('[7]1. Отчет АТС'!$F:$F,'[7]1. Отчет АТС'!$A:$A,$A103,'[7]1. Отчет АТС'!$B:$B,19)+'[7]2. Иные услуги'!$D$11+('[7]3. Услуги по передаче'!$G$11*1000)+('[7]4. СН (Установленные)'!$E$12*1000)+'[7]5. Плата за УРП'!$D$6</f>
        <v>5663.5420002339906</v>
      </c>
      <c r="V103" s="25">
        <f>SUMIFS('[7]1. Отчет АТС'!$F:$F,'[7]1. Отчет АТС'!$A:$A,$A103,'[7]1. Отчет АТС'!$B:$B,20)+'[7]2. Иные услуги'!$D$11+('[7]3. Услуги по передаче'!$G$11*1000)+('[7]4. СН (Установленные)'!$E$12*1000)+'[7]5. Плата за УРП'!$D$6</f>
        <v>5673.2520002339907</v>
      </c>
      <c r="W103" s="25">
        <f>SUMIFS('[7]1. Отчет АТС'!$F:$F,'[7]1. Отчет АТС'!$A:$A,$A103,'[7]1. Отчет АТС'!$B:$B,21)+'[7]2. Иные услуги'!$D$11+('[7]3. Услуги по передаче'!$G$11*1000)+('[7]4. СН (Установленные)'!$E$12*1000)+'[7]5. Плата за УРП'!$D$6</f>
        <v>5680.142000233991</v>
      </c>
      <c r="X103" s="25">
        <f>SUMIFS('[7]1. Отчет АТС'!$F:$F,'[7]1. Отчет АТС'!$A:$A,$A103,'[7]1. Отчет АТС'!$B:$B,22)+'[7]2. Иные услуги'!$D$11+('[7]3. Услуги по передаче'!$G$11*1000)+('[7]4. СН (Установленные)'!$E$12*1000)+'[7]5. Плата за УРП'!$D$6</f>
        <v>5507.1820002339909</v>
      </c>
      <c r="Y103" s="25">
        <f>SUMIFS('[7]1. Отчет АТС'!$F:$F,'[7]1. Отчет АТС'!$A:$A,$A103,'[7]1. Отчет АТС'!$B:$B,23)+'[7]2. Иные услуги'!$D$11+('[7]3. Услуги по передаче'!$G$11*1000)+('[7]4. СН (Установленные)'!$E$12*1000)+'[7]5. Плата за УРП'!$D$6</f>
        <v>5058.392000233991</v>
      </c>
    </row>
    <row r="104" spans="1:25">
      <c r="A104" s="24">
        <v>45530</v>
      </c>
      <c r="B104" s="25">
        <f>SUMIFS('[7]1. Отчет АТС'!$F:$F,'[7]1. Отчет АТС'!$A:$A,$A104,'[7]1. Отчет АТС'!$B:$B,0)+'[7]2. Иные услуги'!$D$11+('[7]3. Услуги по передаче'!$G$11*1000)+('[7]4. СН (Установленные)'!$E$12*1000)+'[7]5. Плата за УРП'!$D$6</f>
        <v>4864.9420002339912</v>
      </c>
      <c r="C104" s="25">
        <f>SUMIFS('[7]1. Отчет АТС'!$F:$F,'[7]1. Отчет АТС'!$A:$A,$A104,'[7]1. Отчет АТС'!$B:$B,1)+'[7]2. Иные услуги'!$D$11+('[7]3. Услуги по передаче'!$G$11*1000)+('[7]4. СН (Установленные)'!$E$12*1000)+'[7]5. Плата за УРП'!$D$6</f>
        <v>4634.852000233991</v>
      </c>
      <c r="D104" s="25">
        <f>SUMIFS('[7]1. Отчет АТС'!$F:$F,'[7]1. Отчет АТС'!$A:$A,$A104,'[7]1. Отчет АТС'!$B:$B,2)+'[7]2. Иные услуги'!$D$11+('[7]3. Услуги по передаче'!$G$11*1000)+('[7]4. СН (Установленные)'!$E$12*1000)+'[7]5. Плата за УРП'!$D$6</f>
        <v>4507.2120002339907</v>
      </c>
      <c r="E104" s="25">
        <f>SUMIFS('[7]1. Отчет АТС'!$F:$F,'[7]1. Отчет АТС'!$A:$A,$A104,'[7]1. Отчет АТС'!$B:$B,3)+'[7]2. Иные услуги'!$D$11+('[7]3. Услуги по передаче'!$G$11*1000)+('[7]4. СН (Установленные)'!$E$12*1000)+'[7]5. Плата за УРП'!$D$6</f>
        <v>4432.4520002339905</v>
      </c>
      <c r="F104" s="25">
        <f>SUMIFS('[7]1. Отчет АТС'!$F:$F,'[7]1. Отчет АТС'!$A:$A,$A104,'[7]1. Отчет АТС'!$B:$B,4)+'[7]2. Иные услуги'!$D$11+('[7]3. Услуги по передаче'!$G$11*1000)+('[7]4. СН (Установленные)'!$E$12*1000)+'[7]5. Плата за УРП'!$D$6</f>
        <v>4230.7920002339906</v>
      </c>
      <c r="G104" s="25">
        <f>SUMIFS('[7]1. Отчет АТС'!$F:$F,'[7]1. Отчет АТС'!$A:$A,$A104,'[7]1. Отчет АТС'!$B:$B,5)+'[7]2. Иные услуги'!$D$11+('[7]3. Услуги по передаче'!$G$11*1000)+('[7]4. СН (Установленные)'!$E$12*1000)+'[7]5. Плата за УРП'!$D$6</f>
        <v>4668.4020002339912</v>
      </c>
      <c r="H104" s="25">
        <f>SUMIFS('[7]1. Отчет АТС'!$F:$F,'[7]1. Отчет АТС'!$A:$A,$A104,'[7]1. Отчет АТС'!$B:$B,6)+'[7]2. Иные услуги'!$D$11+('[7]3. Услуги по передаче'!$G$11*1000)+('[7]4. СН (Установленные)'!$E$12*1000)+'[7]5. Плата за УРП'!$D$6</f>
        <v>4860.5420002339906</v>
      </c>
      <c r="I104" s="25">
        <f>SUMIFS('[7]1. Отчет АТС'!$F:$F,'[7]1. Отчет АТС'!$A:$A,$A104,'[7]1. Отчет АТС'!$B:$B,7)+'[7]2. Иные услуги'!$D$11+('[7]3. Услуги по передаче'!$G$11*1000)+('[7]4. СН (Установленные)'!$E$12*1000)+'[7]5. Плата за УРП'!$D$6</f>
        <v>5123.1920002339912</v>
      </c>
      <c r="J104" s="25">
        <f>SUMIFS('[7]1. Отчет АТС'!$F:$F,'[7]1. Отчет АТС'!$A:$A,$A104,'[7]1. Отчет АТС'!$B:$B,8)+'[7]2. Иные услуги'!$D$11+('[7]3. Услуги по передаче'!$G$11*1000)+('[7]4. СН (Установленные)'!$E$12*1000)+'[7]5. Плата за УРП'!$D$6</f>
        <v>5660.7820002339904</v>
      </c>
      <c r="K104" s="25">
        <f>SUMIFS('[7]1. Отчет АТС'!$F:$F,'[7]1. Отчет АТС'!$A:$A,$A104,'[7]1. Отчет АТС'!$B:$B,9)+'[7]2. Иные услуги'!$D$11+('[7]3. Услуги по передаче'!$G$11*1000)+('[7]4. СН (Установленные)'!$E$12*1000)+'[7]5. Плата за УРП'!$D$6</f>
        <v>5701.8220002339913</v>
      </c>
      <c r="L104" s="25">
        <f>SUMIFS('[7]1. Отчет АТС'!$F:$F,'[7]1. Отчет АТС'!$A:$A,$A104,'[7]1. Отчет АТС'!$B:$B,10)+'[7]2. Иные услуги'!$D$11+('[7]3. Услуги по передаче'!$G$11*1000)+('[7]4. СН (Установленные)'!$E$12*1000)+'[7]5. Плата за УРП'!$D$6</f>
        <v>5706.7720002339911</v>
      </c>
      <c r="M104" s="25">
        <f>SUMIFS('[7]1. Отчет АТС'!$F:$F,'[7]1. Отчет АТС'!$A:$A,$A104,'[7]1. Отчет АТС'!$B:$B,11)+'[7]2. Иные услуги'!$D$11+('[7]3. Услуги по передаче'!$G$11*1000)+('[7]4. СН (Установленные)'!$E$12*1000)+'[7]5. Плата за УРП'!$D$6</f>
        <v>5698.0420002339906</v>
      </c>
      <c r="N104" s="25">
        <f>SUMIFS('[7]1. Отчет АТС'!$F:$F,'[7]1. Отчет АТС'!$A:$A,$A104,'[7]1. Отчет АТС'!$B:$B,12)+'[7]2. Иные услуги'!$D$11+('[7]3. Услуги по передаче'!$G$11*1000)+('[7]4. СН (Установленные)'!$E$12*1000)+'[7]5. Плата за УРП'!$D$6</f>
        <v>5694.4320002339909</v>
      </c>
      <c r="O104" s="25">
        <f>SUMIFS('[7]1. Отчет АТС'!$F:$F,'[7]1. Отчет АТС'!$A:$A,$A104,'[7]1. Отчет АТС'!$B:$B,13)+'[7]2. Иные услуги'!$D$11+('[7]3. Услуги по передаче'!$G$11*1000)+('[7]4. СН (Установленные)'!$E$12*1000)+'[7]5. Плата за УРП'!$D$6</f>
        <v>5686.8120002339911</v>
      </c>
      <c r="P104" s="25">
        <f>SUMIFS('[7]1. Отчет АТС'!$F:$F,'[7]1. Отчет АТС'!$A:$A,$A104,'[7]1. Отчет АТС'!$B:$B,14)+'[7]2. Иные услуги'!$D$11+('[7]3. Услуги по передаче'!$G$11*1000)+('[7]4. СН (Установленные)'!$E$12*1000)+'[7]5. Плата за УРП'!$D$6</f>
        <v>5702.9520002339905</v>
      </c>
      <c r="Q104" s="25">
        <f>SUMIFS('[7]1. Отчет АТС'!$F:$F,'[7]1. Отчет АТС'!$A:$A,$A104,'[7]1. Отчет АТС'!$B:$B,15)+'[7]2. Иные услуги'!$D$11+('[7]3. Услуги по передаче'!$G$11*1000)+('[7]4. СН (Установленные)'!$E$12*1000)+'[7]5. Плата за УРП'!$D$6</f>
        <v>5694.2120002339907</v>
      </c>
      <c r="R104" s="25">
        <f>SUMIFS('[7]1. Отчет АТС'!$F:$F,'[7]1. Отчет АТС'!$A:$A,$A104,'[7]1. Отчет АТС'!$B:$B,16)+'[7]2. Иные услуги'!$D$11+('[7]3. Услуги по передаче'!$G$11*1000)+('[7]4. СН (Установленные)'!$E$12*1000)+'[7]5. Плата за УРП'!$D$6</f>
        <v>5694.892000233991</v>
      </c>
      <c r="S104" s="25">
        <f>SUMIFS('[7]1. Отчет АТС'!$F:$F,'[7]1. Отчет АТС'!$A:$A,$A104,'[7]1. Отчет АТС'!$B:$B,17)+'[7]2. Иные услуги'!$D$11+('[7]3. Услуги по передаче'!$G$11*1000)+('[7]4. СН (Установленные)'!$E$12*1000)+'[7]5. Плата за УРП'!$D$6</f>
        <v>5699.2520002339907</v>
      </c>
      <c r="T104" s="25">
        <f>SUMIFS('[7]1. Отчет АТС'!$F:$F,'[7]1. Отчет АТС'!$A:$A,$A104,'[7]1. Отчет АТС'!$B:$B,18)+'[7]2. Иные услуги'!$D$11+('[7]3. Услуги по передаче'!$G$11*1000)+('[7]4. СН (Установленные)'!$E$12*1000)+'[7]5. Плата за УРП'!$D$6</f>
        <v>5697.6920002339903</v>
      </c>
      <c r="U104" s="25">
        <f>SUMIFS('[7]1. Отчет АТС'!$F:$F,'[7]1. Отчет АТС'!$A:$A,$A104,'[7]1. Отчет АТС'!$B:$B,19)+'[7]2. Иные услуги'!$D$11+('[7]3. Услуги по передаче'!$G$11*1000)+('[7]4. СН (Установленные)'!$E$12*1000)+'[7]5. Плата за УРП'!$D$6</f>
        <v>5686.4020002339912</v>
      </c>
      <c r="V104" s="25">
        <f>SUMIFS('[7]1. Отчет АТС'!$F:$F,'[7]1. Отчет АТС'!$A:$A,$A104,'[7]1. Отчет АТС'!$B:$B,20)+'[7]2. Иные услуги'!$D$11+('[7]3. Услуги по передаче'!$G$11*1000)+('[7]4. СН (Установленные)'!$E$12*1000)+'[7]5. Плата за УРП'!$D$6</f>
        <v>5689.7320002339911</v>
      </c>
      <c r="W104" s="25">
        <f>SUMIFS('[7]1. Отчет АТС'!$F:$F,'[7]1. Отчет АТС'!$A:$A,$A104,'[7]1. Отчет АТС'!$B:$B,21)+'[7]2. Иные услуги'!$D$11+('[7]3. Услуги по передаче'!$G$11*1000)+('[7]4. СН (Установленные)'!$E$12*1000)+'[7]5. Плата за УРП'!$D$6</f>
        <v>5687.6820002339909</v>
      </c>
      <c r="X104" s="25">
        <f>SUMIFS('[7]1. Отчет АТС'!$F:$F,'[7]1. Отчет АТС'!$A:$A,$A104,'[7]1. Отчет АТС'!$B:$B,22)+'[7]2. Иные услуги'!$D$11+('[7]3. Услуги по передаче'!$G$11*1000)+('[7]4. СН (Установленные)'!$E$12*1000)+'[7]5. Плата за УРП'!$D$6</f>
        <v>5648.6620002339914</v>
      </c>
      <c r="Y104" s="25">
        <f>SUMIFS('[7]1. Отчет АТС'!$F:$F,'[7]1. Отчет АТС'!$A:$A,$A104,'[7]1. Отчет АТС'!$B:$B,23)+'[7]2. Иные услуги'!$D$11+('[7]3. Услуги по передаче'!$G$11*1000)+('[7]4. СН (Установленные)'!$E$12*1000)+'[7]5. Плата за УРП'!$D$6</f>
        <v>5139.6920002339912</v>
      </c>
    </row>
    <row r="105" spans="1:25">
      <c r="A105" s="24">
        <v>45531</v>
      </c>
      <c r="B105" s="25">
        <f>SUMIFS('[7]1. Отчет АТС'!$F:$F,'[7]1. Отчет АТС'!$A:$A,$A105,'[7]1. Отчет АТС'!$B:$B,0)+'[7]2. Иные услуги'!$D$11+('[7]3. Услуги по передаче'!$G$11*1000)+('[7]4. СН (Установленные)'!$E$12*1000)+'[7]5. Плата за УРП'!$D$6</f>
        <v>4892.3620002339912</v>
      </c>
      <c r="C105" s="25">
        <f>SUMIFS('[7]1. Отчет АТС'!$F:$F,'[7]1. Отчет АТС'!$A:$A,$A105,'[7]1. Отчет АТС'!$B:$B,1)+'[7]2. Иные услуги'!$D$11+('[7]3. Услуги по передаче'!$G$11*1000)+('[7]4. СН (Установленные)'!$E$12*1000)+'[7]5. Плата за УРП'!$D$6</f>
        <v>4630.9120002339914</v>
      </c>
      <c r="D105" s="25">
        <f>SUMIFS('[7]1. Отчет АТС'!$F:$F,'[7]1. Отчет АТС'!$A:$A,$A105,'[7]1. Отчет АТС'!$B:$B,2)+'[7]2. Иные услуги'!$D$11+('[7]3. Услуги по передаче'!$G$11*1000)+('[7]4. СН (Установленные)'!$E$12*1000)+'[7]5. Плата за УРП'!$D$6</f>
        <v>4509.3020002339908</v>
      </c>
      <c r="E105" s="25">
        <f>SUMIFS('[7]1. Отчет АТС'!$F:$F,'[7]1. Отчет АТС'!$A:$A,$A105,'[7]1. Отчет АТС'!$B:$B,3)+'[7]2. Иные услуги'!$D$11+('[7]3. Услуги по передаче'!$G$11*1000)+('[7]4. СН (Установленные)'!$E$12*1000)+'[7]5. Плата за УРП'!$D$6</f>
        <v>4435.2120002339907</v>
      </c>
      <c r="F105" s="25">
        <f>SUMIFS('[7]1. Отчет АТС'!$F:$F,'[7]1. Отчет АТС'!$A:$A,$A105,'[7]1. Отчет АТС'!$B:$B,4)+'[7]2. Иные услуги'!$D$11+('[7]3. Услуги по передаче'!$G$11*1000)+('[7]4. СН (Установленные)'!$E$12*1000)+'[7]5. Плата за УРП'!$D$6</f>
        <v>4427.9520002339905</v>
      </c>
      <c r="G105" s="25">
        <f>SUMIFS('[7]1. Отчет АТС'!$F:$F,'[7]1. Отчет АТС'!$A:$A,$A105,'[7]1. Отчет АТС'!$B:$B,5)+'[7]2. Иные услуги'!$D$11+('[7]3. Услуги по передаче'!$G$11*1000)+('[7]4. СН (Установленные)'!$E$12*1000)+'[7]5. Плата за УРП'!$D$6</f>
        <v>4690.1720002339916</v>
      </c>
      <c r="H105" s="25">
        <f>SUMIFS('[7]1. Отчет АТС'!$F:$F,'[7]1. Отчет АТС'!$A:$A,$A105,'[7]1. Отчет АТС'!$B:$B,6)+'[7]2. Иные услуги'!$D$11+('[7]3. Услуги по передаче'!$G$11*1000)+('[7]4. СН (Установленные)'!$E$12*1000)+'[7]5. Плата за УРП'!$D$6</f>
        <v>4877.9620002339907</v>
      </c>
      <c r="I105" s="25">
        <f>SUMIFS('[7]1. Отчет АТС'!$F:$F,'[7]1. Отчет АТС'!$A:$A,$A105,'[7]1. Отчет АТС'!$B:$B,7)+'[7]2. Иные услуги'!$D$11+('[7]3. Услуги по передаче'!$G$11*1000)+('[7]4. СН (Установленные)'!$E$12*1000)+'[7]5. Плата за УРП'!$D$6</f>
        <v>5163.8420002339908</v>
      </c>
      <c r="J105" s="25">
        <f>SUMIFS('[7]1. Отчет АТС'!$F:$F,'[7]1. Отчет АТС'!$A:$A,$A105,'[7]1. Отчет АТС'!$B:$B,8)+'[7]2. Иные услуги'!$D$11+('[7]3. Услуги по передаче'!$G$11*1000)+('[7]4. СН (Установленные)'!$E$12*1000)+'[7]5. Плата за УРП'!$D$6</f>
        <v>5691.0720002339913</v>
      </c>
      <c r="K105" s="25">
        <f>SUMIFS('[7]1. Отчет АТС'!$F:$F,'[7]1. Отчет АТС'!$A:$A,$A105,'[7]1. Отчет АТС'!$B:$B,9)+'[7]2. Иные услуги'!$D$11+('[7]3. Услуги по передаче'!$G$11*1000)+('[7]4. СН (Установленные)'!$E$12*1000)+'[7]5. Плата за УРП'!$D$6</f>
        <v>5741.6720002339907</v>
      </c>
      <c r="L105" s="25">
        <f>SUMIFS('[7]1. Отчет АТС'!$F:$F,'[7]1. Отчет АТС'!$A:$A,$A105,'[7]1. Отчет АТС'!$B:$B,10)+'[7]2. Иные услуги'!$D$11+('[7]3. Услуги по передаче'!$G$11*1000)+('[7]4. СН (Установленные)'!$E$12*1000)+'[7]5. Плата за УРП'!$D$6</f>
        <v>5737.9920002339913</v>
      </c>
      <c r="M105" s="25">
        <f>SUMIFS('[7]1. Отчет АТС'!$F:$F,'[7]1. Отчет АТС'!$A:$A,$A105,'[7]1. Отчет АТС'!$B:$B,11)+'[7]2. Иные услуги'!$D$11+('[7]3. Услуги по передаче'!$G$11*1000)+('[7]4. СН (Установленные)'!$E$12*1000)+'[7]5. Плата за УРП'!$D$6</f>
        <v>5732.3020002339908</v>
      </c>
      <c r="N105" s="25">
        <f>SUMIFS('[7]1. Отчет АТС'!$F:$F,'[7]1. Отчет АТС'!$A:$A,$A105,'[7]1. Отчет АТС'!$B:$B,12)+'[7]2. Иные услуги'!$D$11+('[7]3. Услуги по передаче'!$G$11*1000)+('[7]4. СН (Установленные)'!$E$12*1000)+'[7]5. Плата за УРП'!$D$6</f>
        <v>5727.4820002339911</v>
      </c>
      <c r="O105" s="25">
        <f>SUMIFS('[7]1. Отчет АТС'!$F:$F,'[7]1. Отчет АТС'!$A:$A,$A105,'[7]1. Отчет АТС'!$B:$B,13)+'[7]2. Иные услуги'!$D$11+('[7]3. Услуги по передаче'!$G$11*1000)+('[7]4. СН (Установленные)'!$E$12*1000)+'[7]5. Плата за УРП'!$D$6</f>
        <v>5727.602000233991</v>
      </c>
      <c r="P105" s="25">
        <f>SUMIFS('[7]1. Отчет АТС'!$F:$F,'[7]1. Отчет АТС'!$A:$A,$A105,'[7]1. Отчет АТС'!$B:$B,14)+'[7]2. Иные услуги'!$D$11+('[7]3. Услуги по передаче'!$G$11*1000)+('[7]4. СН (Установленные)'!$E$12*1000)+'[7]5. Плата за УРП'!$D$6</f>
        <v>5783.7020002339905</v>
      </c>
      <c r="Q105" s="25">
        <f>SUMIFS('[7]1. Отчет АТС'!$F:$F,'[7]1. Отчет АТС'!$A:$A,$A105,'[7]1. Отчет АТС'!$B:$B,15)+'[7]2. Иные услуги'!$D$11+('[7]3. Услуги по передаче'!$G$11*1000)+('[7]4. СН (Установленные)'!$E$12*1000)+'[7]5. Плата за УРП'!$D$6</f>
        <v>5811.6920002339903</v>
      </c>
      <c r="R105" s="25">
        <f>SUMIFS('[7]1. Отчет АТС'!$F:$F,'[7]1. Отчет АТС'!$A:$A,$A105,'[7]1. Отчет АТС'!$B:$B,16)+'[7]2. Иные услуги'!$D$11+('[7]3. Услуги по передаче'!$G$11*1000)+('[7]4. СН (Установленные)'!$E$12*1000)+'[7]5. Плата за УРП'!$D$6</f>
        <v>5806.1520002339912</v>
      </c>
      <c r="S105" s="25">
        <f>SUMIFS('[7]1. Отчет АТС'!$F:$F,'[7]1. Отчет АТС'!$A:$A,$A105,'[7]1. Отчет АТС'!$B:$B,17)+'[7]2. Иные услуги'!$D$11+('[7]3. Услуги по передаче'!$G$11*1000)+('[7]4. СН (Установленные)'!$E$12*1000)+'[7]5. Плата за УРП'!$D$6</f>
        <v>5790.2020002339905</v>
      </c>
      <c r="T105" s="25">
        <f>SUMIFS('[7]1. Отчет АТС'!$F:$F,'[7]1. Отчет АТС'!$A:$A,$A105,'[7]1. Отчет АТС'!$B:$B,18)+'[7]2. Иные услуги'!$D$11+('[7]3. Услуги по передаче'!$G$11*1000)+('[7]4. СН (Установленные)'!$E$12*1000)+'[7]5. Плата за УРП'!$D$6</f>
        <v>5714.5720002339913</v>
      </c>
      <c r="U105" s="25">
        <f>SUMIFS('[7]1. Отчет АТС'!$F:$F,'[7]1. Отчет АТС'!$A:$A,$A105,'[7]1. Отчет АТС'!$B:$B,19)+'[7]2. Иные услуги'!$D$11+('[7]3. Услуги по передаче'!$G$11*1000)+('[7]4. СН (Установленные)'!$E$12*1000)+'[7]5. Плата за УРП'!$D$6</f>
        <v>5679.8820002339908</v>
      </c>
      <c r="V105" s="25">
        <f>SUMIFS('[7]1. Отчет АТС'!$F:$F,'[7]1. Отчет АТС'!$A:$A,$A105,'[7]1. Отчет АТС'!$B:$B,20)+'[7]2. Иные услуги'!$D$11+('[7]3. Услуги по передаче'!$G$11*1000)+('[7]4. СН (Установленные)'!$E$12*1000)+'[7]5. Плата за УРП'!$D$6</f>
        <v>5681.6620002339914</v>
      </c>
      <c r="W105" s="25">
        <f>SUMIFS('[7]1. Отчет АТС'!$F:$F,'[7]1. Отчет АТС'!$A:$A,$A105,'[7]1. Отчет АТС'!$B:$B,21)+'[7]2. Иные услуги'!$D$11+('[7]3. Услуги по передаче'!$G$11*1000)+('[7]4. СН (Установленные)'!$E$12*1000)+'[7]5. Плата за УРП'!$D$6</f>
        <v>5675.3020002339908</v>
      </c>
      <c r="X105" s="25">
        <f>SUMIFS('[7]1. Отчет АТС'!$F:$F,'[7]1. Отчет АТС'!$A:$A,$A105,'[7]1. Отчет АТС'!$B:$B,22)+'[7]2. Иные услуги'!$D$11+('[7]3. Услуги по передаче'!$G$11*1000)+('[7]4. СН (Установленные)'!$E$12*1000)+'[7]5. Плата за УРП'!$D$6</f>
        <v>5647.3120002339911</v>
      </c>
      <c r="Y105" s="25">
        <f>SUMIFS('[7]1. Отчет АТС'!$F:$F,'[7]1. Отчет АТС'!$A:$A,$A105,'[7]1. Отчет АТС'!$B:$B,23)+'[7]2. Иные услуги'!$D$11+('[7]3. Услуги по передаче'!$G$11*1000)+('[7]4. СН (Установленные)'!$E$12*1000)+'[7]5. Плата за УРП'!$D$6</f>
        <v>5203.5520002339908</v>
      </c>
    </row>
    <row r="106" spans="1:25">
      <c r="A106" s="24">
        <v>45532</v>
      </c>
      <c r="B106" s="25">
        <f>SUMIFS('[7]1. Отчет АТС'!$F:$F,'[7]1. Отчет АТС'!$A:$A,$A106,'[7]1. Отчет АТС'!$B:$B,0)+'[7]2. Иные услуги'!$D$11+('[7]3. Услуги по передаче'!$G$11*1000)+('[7]4. СН (Установленные)'!$E$12*1000)+'[7]5. Плата за УРП'!$D$6</f>
        <v>4894.352000233991</v>
      </c>
      <c r="C106" s="25">
        <f>SUMIFS('[7]1. Отчет АТС'!$F:$F,'[7]1. Отчет АТС'!$A:$A,$A106,'[7]1. Отчет АТС'!$B:$B,1)+'[7]2. Иные услуги'!$D$11+('[7]3. Услуги по передаче'!$G$11*1000)+('[7]4. СН (Установленные)'!$E$12*1000)+'[7]5. Плата за УРП'!$D$6</f>
        <v>4611.2220002339909</v>
      </c>
      <c r="D106" s="25">
        <f>SUMIFS('[7]1. Отчет АТС'!$F:$F,'[7]1. Отчет АТС'!$A:$A,$A106,'[7]1. Отчет АТС'!$B:$B,2)+'[7]2. Иные услуги'!$D$11+('[7]3. Услуги по передаче'!$G$11*1000)+('[7]4. СН (Установленные)'!$E$12*1000)+'[7]5. Плата за УРП'!$D$6</f>
        <v>4438.9720002339909</v>
      </c>
      <c r="E106" s="25">
        <f>SUMIFS('[7]1. Отчет АТС'!$F:$F,'[7]1. Отчет АТС'!$A:$A,$A106,'[7]1. Отчет АТС'!$B:$B,3)+'[7]2. Иные услуги'!$D$11+('[7]3. Услуги по передаче'!$G$11*1000)+('[7]4. СН (Установленные)'!$E$12*1000)+'[7]5. Плата за УРП'!$D$6</f>
        <v>3608.3620002339912</v>
      </c>
      <c r="F106" s="25">
        <f>SUMIFS('[7]1. Отчет АТС'!$F:$F,'[7]1. Отчет АТС'!$A:$A,$A106,'[7]1. Отчет АТС'!$B:$B,4)+'[7]2. Иные услуги'!$D$11+('[7]3. Услуги по передаче'!$G$11*1000)+('[7]4. СН (Установленные)'!$E$12*1000)+'[7]5. Плата за УРП'!$D$6</f>
        <v>3607.642000233991</v>
      </c>
      <c r="G106" s="25">
        <f>SUMIFS('[7]1. Отчет АТС'!$F:$F,'[7]1. Отчет АТС'!$A:$A,$A106,'[7]1. Отчет АТС'!$B:$B,5)+'[7]2. Иные услуги'!$D$11+('[7]3. Услуги по передаче'!$G$11*1000)+('[7]4. СН (Установленные)'!$E$12*1000)+'[7]5. Плата за УРП'!$D$6</f>
        <v>4561.0120002339909</v>
      </c>
      <c r="H106" s="25">
        <f>SUMIFS('[7]1. Отчет АТС'!$F:$F,'[7]1. Отчет АТС'!$A:$A,$A106,'[7]1. Отчет АТС'!$B:$B,6)+'[7]2. Иные услуги'!$D$11+('[7]3. Услуги по передаче'!$G$11*1000)+('[7]4. СН (Установленные)'!$E$12*1000)+'[7]5. Плата за УРП'!$D$6</f>
        <v>4776.6920002339912</v>
      </c>
      <c r="I106" s="25">
        <f>SUMIFS('[7]1. Отчет АТС'!$F:$F,'[7]1. Отчет АТС'!$A:$A,$A106,'[7]1. Отчет АТС'!$B:$B,7)+'[7]2. Иные услуги'!$D$11+('[7]3. Услуги по передаче'!$G$11*1000)+('[7]4. СН (Установленные)'!$E$12*1000)+'[7]5. Плата за УРП'!$D$6</f>
        <v>5114.8620002339912</v>
      </c>
      <c r="J106" s="25">
        <f>SUMIFS('[7]1. Отчет АТС'!$F:$F,'[7]1. Отчет АТС'!$A:$A,$A106,'[7]1. Отчет АТС'!$B:$B,8)+'[7]2. Иные услуги'!$D$11+('[7]3. Услуги по передаче'!$G$11*1000)+('[7]4. СН (Установленные)'!$E$12*1000)+'[7]5. Плата за УРП'!$D$6</f>
        <v>5676.9020002339912</v>
      </c>
      <c r="K106" s="25">
        <f>SUMIFS('[7]1. Отчет АТС'!$F:$F,'[7]1. Отчет АТС'!$A:$A,$A106,'[7]1. Отчет АТС'!$B:$B,9)+'[7]2. Иные услуги'!$D$11+('[7]3. Услуги по передаче'!$G$11*1000)+('[7]4. СН (Установленные)'!$E$12*1000)+'[7]5. Плата за УРП'!$D$6</f>
        <v>5865.3120002339911</v>
      </c>
      <c r="L106" s="25">
        <f>SUMIFS('[7]1. Отчет АТС'!$F:$F,'[7]1. Отчет АТС'!$A:$A,$A106,'[7]1. Отчет АТС'!$B:$B,10)+'[7]2. Иные услуги'!$D$11+('[7]3. Услуги по передаче'!$G$11*1000)+('[7]4. СН (Установленные)'!$E$12*1000)+'[7]5. Плата за УРП'!$D$6</f>
        <v>5860.6620002339914</v>
      </c>
      <c r="M106" s="25">
        <f>SUMIFS('[7]1. Отчет АТС'!$F:$F,'[7]1. Отчет АТС'!$A:$A,$A106,'[7]1. Отчет АТС'!$B:$B,11)+'[7]2. Иные услуги'!$D$11+('[7]3. Услуги по передаче'!$G$11*1000)+('[7]4. СН (Установленные)'!$E$12*1000)+'[7]5. Плата за УРП'!$D$6</f>
        <v>5883.4520002339905</v>
      </c>
      <c r="N106" s="25">
        <f>SUMIFS('[7]1. Отчет АТС'!$F:$F,'[7]1. Отчет АТС'!$A:$A,$A106,'[7]1. Отчет АТС'!$B:$B,12)+'[7]2. Иные услуги'!$D$11+('[7]3. Услуги по передаче'!$G$11*1000)+('[7]4. СН (Установленные)'!$E$12*1000)+'[7]5. Плата за УРП'!$D$6</f>
        <v>5836.9520002339905</v>
      </c>
      <c r="O106" s="25">
        <f>SUMIFS('[7]1. Отчет АТС'!$F:$F,'[7]1. Отчет АТС'!$A:$A,$A106,'[7]1. Отчет АТС'!$B:$B,13)+'[7]2. Иные услуги'!$D$11+('[7]3. Услуги по передаче'!$G$11*1000)+('[7]4. СН (Установленные)'!$E$12*1000)+'[7]5. Плата за УРП'!$D$6</f>
        <v>5916.1320002339908</v>
      </c>
      <c r="P106" s="25">
        <f>SUMIFS('[7]1. Отчет АТС'!$F:$F,'[7]1. Отчет АТС'!$A:$A,$A106,'[7]1. Отчет АТС'!$B:$B,14)+'[7]2. Иные услуги'!$D$11+('[7]3. Услуги по передаче'!$G$11*1000)+('[7]4. СН (Установленные)'!$E$12*1000)+'[7]5. Плата за УРП'!$D$6</f>
        <v>5925.4220002339907</v>
      </c>
      <c r="Q106" s="25">
        <f>SUMIFS('[7]1. Отчет АТС'!$F:$F,'[7]1. Отчет АТС'!$A:$A,$A106,'[7]1. Отчет АТС'!$B:$B,15)+'[7]2. Иные услуги'!$D$11+('[7]3. Услуги по передаче'!$G$11*1000)+('[7]4. СН (Установленные)'!$E$12*1000)+'[7]5. Плата за УРП'!$D$6</f>
        <v>5934.3720002339905</v>
      </c>
      <c r="R106" s="25">
        <f>SUMIFS('[7]1. Отчет АТС'!$F:$F,'[7]1. Отчет АТС'!$A:$A,$A106,'[7]1. Отчет АТС'!$B:$B,16)+'[7]2. Иные услуги'!$D$11+('[7]3. Услуги по передаче'!$G$11*1000)+('[7]4. СН (Установленные)'!$E$12*1000)+'[7]5. Плата за УРП'!$D$6</f>
        <v>5947.1320002339908</v>
      </c>
      <c r="S106" s="25">
        <f>SUMIFS('[7]1. Отчет АТС'!$F:$F,'[7]1. Отчет АТС'!$A:$A,$A106,'[7]1. Отчет АТС'!$B:$B,17)+'[7]2. Иные услуги'!$D$11+('[7]3. Услуги по передаче'!$G$11*1000)+('[7]4. СН (Установленные)'!$E$12*1000)+'[7]5. Плата за УРП'!$D$6</f>
        <v>5927.3820002339908</v>
      </c>
      <c r="T106" s="25">
        <f>SUMIFS('[7]1. Отчет АТС'!$F:$F,'[7]1. Отчет АТС'!$A:$A,$A106,'[7]1. Отчет АТС'!$B:$B,18)+'[7]2. Иные услуги'!$D$11+('[7]3. Услуги по передаче'!$G$11*1000)+('[7]4. СН (Установленные)'!$E$12*1000)+'[7]5. Плата за УРП'!$D$6</f>
        <v>5896.9920002339913</v>
      </c>
      <c r="U106" s="25">
        <f>SUMIFS('[7]1. Отчет АТС'!$F:$F,'[7]1. Отчет АТС'!$A:$A,$A106,'[7]1. Отчет АТС'!$B:$B,19)+'[7]2. Иные услуги'!$D$11+('[7]3. Услуги по передаче'!$G$11*1000)+('[7]4. СН (Установленные)'!$E$12*1000)+'[7]5. Плата за УРП'!$D$6</f>
        <v>5791.2720002339911</v>
      </c>
      <c r="V106" s="25">
        <f>SUMIFS('[7]1. Отчет АТС'!$F:$F,'[7]1. Отчет АТС'!$A:$A,$A106,'[7]1. Отчет АТС'!$B:$B,20)+'[7]2. Иные услуги'!$D$11+('[7]3. Услуги по передаче'!$G$11*1000)+('[7]4. СН (Установленные)'!$E$12*1000)+'[7]5. Плата за УРП'!$D$6</f>
        <v>5798.3820002339908</v>
      </c>
      <c r="W106" s="25">
        <f>SUMIFS('[7]1. Отчет АТС'!$F:$F,'[7]1. Отчет АТС'!$A:$A,$A106,'[7]1. Отчет АТС'!$B:$B,21)+'[7]2. Иные услуги'!$D$11+('[7]3. Услуги по передаче'!$G$11*1000)+('[7]4. СН (Установленные)'!$E$12*1000)+'[7]5. Плата за УРП'!$D$6</f>
        <v>5783.7220002339909</v>
      </c>
      <c r="X106" s="25">
        <f>SUMIFS('[7]1. Отчет АТС'!$F:$F,'[7]1. Отчет АТС'!$A:$A,$A106,'[7]1. Отчет АТС'!$B:$B,22)+'[7]2. Иные услуги'!$D$11+('[7]3. Услуги по передаче'!$G$11*1000)+('[7]4. СН (Установленные)'!$E$12*1000)+'[7]5. Плата за УРП'!$D$6</f>
        <v>5645.392000233991</v>
      </c>
      <c r="Y106" s="25">
        <f>SUMIFS('[7]1. Отчет АТС'!$F:$F,'[7]1. Отчет АТС'!$A:$A,$A106,'[7]1. Отчет АТС'!$B:$B,23)+'[7]2. Иные услуги'!$D$11+('[7]3. Услуги по передаче'!$G$11*1000)+('[7]4. СН (Установленные)'!$E$12*1000)+'[7]5. Плата за УРП'!$D$6</f>
        <v>5101.1120002339912</v>
      </c>
    </row>
    <row r="107" spans="1:25">
      <c r="A107" s="24">
        <v>45533</v>
      </c>
      <c r="B107" s="25">
        <f>SUMIFS('[7]1. Отчет АТС'!$F:$F,'[7]1. Отчет АТС'!$A:$A,$A107,'[7]1. Отчет АТС'!$B:$B,0)+'[7]2. Иные услуги'!$D$11+('[7]3. Услуги по передаче'!$G$11*1000)+('[7]4. СН (Установленные)'!$E$12*1000)+'[7]5. Плата за УРП'!$D$6</f>
        <v>4958.6820002339909</v>
      </c>
      <c r="C107" s="25">
        <f>SUMIFS('[7]1. Отчет АТС'!$F:$F,'[7]1. Отчет АТС'!$A:$A,$A107,'[7]1. Отчет АТС'!$B:$B,1)+'[7]2. Иные услуги'!$D$11+('[7]3. Услуги по передаче'!$G$11*1000)+('[7]4. СН (Установленные)'!$E$12*1000)+'[7]5. Плата за УРП'!$D$6</f>
        <v>4789.7120002339907</v>
      </c>
      <c r="D107" s="25">
        <f>SUMIFS('[7]1. Отчет АТС'!$F:$F,'[7]1. Отчет АТС'!$A:$A,$A107,'[7]1. Отчет АТС'!$B:$B,2)+'[7]2. Иные услуги'!$D$11+('[7]3. Услуги по передаче'!$G$11*1000)+('[7]4. СН (Установленные)'!$E$12*1000)+'[7]5. Плата за УРП'!$D$6</f>
        <v>4709.102000233991</v>
      </c>
      <c r="E107" s="25">
        <f>SUMIFS('[7]1. Отчет АТС'!$F:$F,'[7]1. Отчет АТС'!$A:$A,$A107,'[7]1. Отчет АТС'!$B:$B,3)+'[7]2. Иные услуги'!$D$11+('[7]3. Услуги по передаче'!$G$11*1000)+('[7]4. СН (Установленные)'!$E$12*1000)+'[7]5. Плата за УРП'!$D$6</f>
        <v>4607.3620002339912</v>
      </c>
      <c r="F107" s="25">
        <f>SUMIFS('[7]1. Отчет АТС'!$F:$F,'[7]1. Отчет АТС'!$A:$A,$A107,'[7]1. Отчет АТС'!$B:$B,4)+'[7]2. Иные услуги'!$D$11+('[7]3. Услуги по передаче'!$G$11*1000)+('[7]4. СН (Установленные)'!$E$12*1000)+'[7]5. Плата за УРП'!$D$6</f>
        <v>4535.7720002339911</v>
      </c>
      <c r="G107" s="25">
        <f>SUMIFS('[7]1. Отчет АТС'!$F:$F,'[7]1. Отчет АТС'!$A:$A,$A107,'[7]1. Отчет АТС'!$B:$B,5)+'[7]2. Иные услуги'!$D$11+('[7]3. Услуги по передаче'!$G$11*1000)+('[7]4. СН (Установленные)'!$E$12*1000)+'[7]5. Плата за УРП'!$D$6</f>
        <v>4651.9620002339907</v>
      </c>
      <c r="H107" s="25">
        <f>SUMIFS('[7]1. Отчет АТС'!$F:$F,'[7]1. Отчет АТС'!$A:$A,$A107,'[7]1. Отчет АТС'!$B:$B,6)+'[7]2. Иные услуги'!$D$11+('[7]3. Услуги по передаче'!$G$11*1000)+('[7]4. СН (Установленные)'!$E$12*1000)+'[7]5. Плата за УРП'!$D$6</f>
        <v>4722.1820002339909</v>
      </c>
      <c r="I107" s="25">
        <f>SUMIFS('[7]1. Отчет АТС'!$F:$F,'[7]1. Отчет АТС'!$A:$A,$A107,'[7]1. Отчет АТС'!$B:$B,7)+'[7]2. Иные услуги'!$D$11+('[7]3. Услуги по передаче'!$G$11*1000)+('[7]4. СН (Установленные)'!$E$12*1000)+'[7]5. Плата за УРП'!$D$6</f>
        <v>4994.1920002339912</v>
      </c>
      <c r="J107" s="25">
        <f>SUMIFS('[7]1. Отчет АТС'!$F:$F,'[7]1. Отчет АТС'!$A:$A,$A107,'[7]1. Отчет АТС'!$B:$B,8)+'[7]2. Иные услуги'!$D$11+('[7]3. Услуги по передаче'!$G$11*1000)+('[7]4. СН (Установленные)'!$E$12*1000)+'[7]5. Плата за УРП'!$D$6</f>
        <v>5515.5320002339913</v>
      </c>
      <c r="K107" s="25">
        <f>SUMIFS('[7]1. Отчет АТС'!$F:$F,'[7]1. Отчет АТС'!$A:$A,$A107,'[7]1. Отчет АТС'!$B:$B,9)+'[7]2. Иные услуги'!$D$11+('[7]3. Услуги по передаче'!$G$11*1000)+('[7]4. СН (Установленные)'!$E$12*1000)+'[7]5. Плата за УРП'!$D$6</f>
        <v>5740.6320002339908</v>
      </c>
      <c r="L107" s="25">
        <f>SUMIFS('[7]1. Отчет АТС'!$F:$F,'[7]1. Отчет АТС'!$A:$A,$A107,'[7]1. Отчет АТС'!$B:$B,10)+'[7]2. Иные услуги'!$D$11+('[7]3. Услуги по передаче'!$G$11*1000)+('[7]4. СН (Установленные)'!$E$12*1000)+'[7]5. Плата за УРП'!$D$6</f>
        <v>5777.4020002339912</v>
      </c>
      <c r="M107" s="25">
        <f>SUMIFS('[7]1. Отчет АТС'!$F:$F,'[7]1. Отчет АТС'!$A:$A,$A107,'[7]1. Отчет АТС'!$B:$B,11)+'[7]2. Иные услуги'!$D$11+('[7]3. Услуги по передаче'!$G$11*1000)+('[7]4. СН (Установленные)'!$E$12*1000)+'[7]5. Плата за УРП'!$D$6</f>
        <v>5851.1520002339912</v>
      </c>
      <c r="N107" s="25">
        <f>SUMIFS('[7]1. Отчет АТС'!$F:$F,'[7]1. Отчет АТС'!$A:$A,$A107,'[7]1. Отчет АТС'!$B:$B,12)+'[7]2. Иные услуги'!$D$11+('[7]3. Услуги по передаче'!$G$11*1000)+('[7]4. СН (Установленные)'!$E$12*1000)+'[7]5. Плата за УРП'!$D$6</f>
        <v>5913.2120002339907</v>
      </c>
      <c r="O107" s="25">
        <f>SUMIFS('[7]1. Отчет АТС'!$F:$F,'[7]1. Отчет АТС'!$A:$A,$A107,'[7]1. Отчет АТС'!$B:$B,13)+'[7]2. Иные услуги'!$D$11+('[7]3. Услуги по передаче'!$G$11*1000)+('[7]4. СН (Установленные)'!$E$12*1000)+'[7]5. Плата за УРП'!$D$6</f>
        <v>5945.142000233991</v>
      </c>
      <c r="P107" s="25">
        <f>SUMIFS('[7]1. Отчет АТС'!$F:$F,'[7]1. Отчет АТС'!$A:$A,$A107,'[7]1. Отчет АТС'!$B:$B,14)+'[7]2. Иные услуги'!$D$11+('[7]3. Услуги по передаче'!$G$11*1000)+('[7]4. СН (Установленные)'!$E$12*1000)+'[7]5. Плата за УРП'!$D$6</f>
        <v>5970.0920002339908</v>
      </c>
      <c r="Q107" s="25">
        <f>SUMIFS('[7]1. Отчет АТС'!$F:$F,'[7]1. Отчет АТС'!$A:$A,$A107,'[7]1. Отчет АТС'!$B:$B,15)+'[7]2. Иные услуги'!$D$11+('[7]3. Услуги по передаче'!$G$11*1000)+('[7]4. СН (Установленные)'!$E$12*1000)+'[7]5. Плата за УРП'!$D$6</f>
        <v>5968.9820002339911</v>
      </c>
      <c r="R107" s="25">
        <f>SUMIFS('[7]1. Отчет АТС'!$F:$F,'[7]1. Отчет АТС'!$A:$A,$A107,'[7]1. Отчет АТС'!$B:$B,16)+'[7]2. Иные услуги'!$D$11+('[7]3. Услуги по передаче'!$G$11*1000)+('[7]4. СН (Установленные)'!$E$12*1000)+'[7]5. Плата за УРП'!$D$6</f>
        <v>5996.4620002339907</v>
      </c>
      <c r="S107" s="25">
        <f>SUMIFS('[7]1. Отчет АТС'!$F:$F,'[7]1. Отчет АТС'!$A:$A,$A107,'[7]1. Отчет АТС'!$B:$B,17)+'[7]2. Иные услуги'!$D$11+('[7]3. Услуги по передаче'!$G$11*1000)+('[7]4. СН (Установленные)'!$E$12*1000)+'[7]5. Плата за УРП'!$D$6</f>
        <v>5995.4920002339913</v>
      </c>
      <c r="T107" s="25">
        <f>SUMIFS('[7]1. Отчет АТС'!$F:$F,'[7]1. Отчет АТС'!$A:$A,$A107,'[7]1. Отчет АТС'!$B:$B,18)+'[7]2. Иные услуги'!$D$11+('[7]3. Услуги по передаче'!$G$11*1000)+('[7]4. СН (Установленные)'!$E$12*1000)+'[7]5. Плата за УРП'!$D$6</f>
        <v>5995.9720002339909</v>
      </c>
      <c r="U107" s="25">
        <f>SUMIFS('[7]1. Отчет АТС'!$F:$F,'[7]1. Отчет АТС'!$A:$A,$A107,'[7]1. Отчет АТС'!$B:$B,19)+'[7]2. Иные услуги'!$D$11+('[7]3. Услуги по передаче'!$G$11*1000)+('[7]4. СН (Установленные)'!$E$12*1000)+'[7]5. Плата за УРП'!$D$6</f>
        <v>5886.2120002339907</v>
      </c>
      <c r="V107" s="25">
        <f>SUMIFS('[7]1. Отчет АТС'!$F:$F,'[7]1. Отчет АТС'!$A:$A,$A107,'[7]1. Отчет АТС'!$B:$B,20)+'[7]2. Иные услуги'!$D$11+('[7]3. Услуги по передаче'!$G$11*1000)+('[7]4. СН (Установленные)'!$E$12*1000)+'[7]5. Плата за УРП'!$D$6</f>
        <v>5911.9820002339911</v>
      </c>
      <c r="W107" s="25">
        <f>SUMIFS('[7]1. Отчет АТС'!$F:$F,'[7]1. Отчет АТС'!$A:$A,$A107,'[7]1. Отчет АТС'!$B:$B,21)+'[7]2. Иные услуги'!$D$11+('[7]3. Услуги по передаче'!$G$11*1000)+('[7]4. СН (Установленные)'!$E$12*1000)+'[7]5. Плата за УРП'!$D$6</f>
        <v>5909.8020002339908</v>
      </c>
      <c r="X107" s="25">
        <f>SUMIFS('[7]1. Отчет АТС'!$F:$F,'[7]1. Отчет АТС'!$A:$A,$A107,'[7]1. Отчет АТС'!$B:$B,22)+'[7]2. Иные услуги'!$D$11+('[7]3. Услуги по передаче'!$G$11*1000)+('[7]4. СН (Установленные)'!$E$12*1000)+'[7]5. Плата за УРП'!$D$6</f>
        <v>5666.4720002339909</v>
      </c>
      <c r="Y107" s="25">
        <f>SUMIFS('[7]1. Отчет АТС'!$F:$F,'[7]1. Отчет АТС'!$A:$A,$A107,'[7]1. Отчет АТС'!$B:$B,23)+'[7]2. Иные услуги'!$D$11+('[7]3. Услуги по передаче'!$G$11*1000)+('[7]4. СН (Установленные)'!$E$12*1000)+'[7]5. Плата за УРП'!$D$6</f>
        <v>5141.5420002339906</v>
      </c>
    </row>
    <row r="108" spans="1:25">
      <c r="A108" s="24">
        <v>45534</v>
      </c>
      <c r="B108" s="25">
        <f>SUMIFS('[7]1. Отчет АТС'!$F:$F,'[7]1. Отчет АТС'!$A:$A,$A108,'[7]1. Отчет АТС'!$B:$B,0)+'[7]2. Иные услуги'!$D$11+('[7]3. Услуги по передаче'!$G$11*1000)+('[7]4. СН (Установленные)'!$E$12*1000)+'[7]5. Плата за УРП'!$D$6</f>
        <v>4877.5720002339913</v>
      </c>
      <c r="C108" s="25">
        <f>SUMIFS('[7]1. Отчет АТС'!$F:$F,'[7]1. Отчет АТС'!$A:$A,$A108,'[7]1. Отчет АТС'!$B:$B,1)+'[7]2. Иные услуги'!$D$11+('[7]3. Услуги по передаче'!$G$11*1000)+('[7]4. СН (Установленные)'!$E$12*1000)+'[7]5. Плата за УРП'!$D$6</f>
        <v>4713.5120002339909</v>
      </c>
      <c r="D108" s="25">
        <f>SUMIFS('[7]1. Отчет АТС'!$F:$F,'[7]1. Отчет АТС'!$A:$A,$A108,'[7]1. Отчет АТС'!$B:$B,2)+'[7]2. Иные услуги'!$D$11+('[7]3. Услуги по передаче'!$G$11*1000)+('[7]4. СН (Установленные)'!$E$12*1000)+'[7]5. Плата за УРП'!$D$6</f>
        <v>4570.4920002339913</v>
      </c>
      <c r="E108" s="25">
        <f>SUMIFS('[7]1. Отчет АТС'!$F:$F,'[7]1. Отчет АТС'!$A:$A,$A108,'[7]1. Отчет АТС'!$B:$B,3)+'[7]2. Иные услуги'!$D$11+('[7]3. Услуги по передаче'!$G$11*1000)+('[7]4. СН (Установленные)'!$E$12*1000)+'[7]5. Плата за УРП'!$D$6</f>
        <v>4432.1220002339905</v>
      </c>
      <c r="F108" s="25">
        <f>SUMIFS('[7]1. Отчет АТС'!$F:$F,'[7]1. Отчет АТС'!$A:$A,$A108,'[7]1. Отчет АТС'!$B:$B,4)+'[7]2. Иные услуги'!$D$11+('[7]3. Услуги по передаче'!$G$11*1000)+('[7]4. СН (Установленные)'!$E$12*1000)+'[7]5. Плата за УРП'!$D$6</f>
        <v>4382.6720002339907</v>
      </c>
      <c r="G108" s="25">
        <f>SUMIFS('[7]1. Отчет АТС'!$F:$F,'[7]1. Отчет АТС'!$A:$A,$A108,'[7]1. Отчет АТС'!$B:$B,5)+'[7]2. Иные услуги'!$D$11+('[7]3. Услуги по передаче'!$G$11*1000)+('[7]4. СН (Установленные)'!$E$12*1000)+'[7]5. Плата за УРП'!$D$6</f>
        <v>4463.9620002339907</v>
      </c>
      <c r="H108" s="25">
        <f>SUMIFS('[7]1. Отчет АТС'!$F:$F,'[7]1. Отчет АТС'!$A:$A,$A108,'[7]1. Отчет АТС'!$B:$B,6)+'[7]2. Иные услуги'!$D$11+('[7]3. Услуги по передаче'!$G$11*1000)+('[7]4. СН (Установленные)'!$E$12*1000)+'[7]5. Плата за УРП'!$D$6</f>
        <v>4470.2920002339906</v>
      </c>
      <c r="I108" s="25">
        <f>SUMIFS('[7]1. Отчет АТС'!$F:$F,'[7]1. Отчет АТС'!$A:$A,$A108,'[7]1. Отчет АТС'!$B:$B,7)+'[7]2. Иные услуги'!$D$11+('[7]3. Услуги по передаче'!$G$11*1000)+('[7]4. СН (Установленные)'!$E$12*1000)+'[7]5. Плата за УРП'!$D$6</f>
        <v>4834.7520002339916</v>
      </c>
      <c r="J108" s="25">
        <f>SUMIFS('[7]1. Отчет АТС'!$F:$F,'[7]1. Отчет АТС'!$A:$A,$A108,'[7]1. Отчет АТС'!$B:$B,8)+'[7]2. Иные услуги'!$D$11+('[7]3. Услуги по передаче'!$G$11*1000)+('[7]4. СН (Установленные)'!$E$12*1000)+'[7]5. Плата за УРП'!$D$6</f>
        <v>5234.5520002339908</v>
      </c>
      <c r="K108" s="25">
        <f>SUMIFS('[7]1. Отчет АТС'!$F:$F,'[7]1. Отчет АТС'!$A:$A,$A108,'[7]1. Отчет АТС'!$B:$B,9)+'[7]2. Иные услуги'!$D$11+('[7]3. Услуги по передаче'!$G$11*1000)+('[7]4. СН (Установленные)'!$E$12*1000)+'[7]5. Плата за УРП'!$D$6</f>
        <v>5682.0120002339909</v>
      </c>
      <c r="L108" s="25">
        <f>SUMIFS('[7]1. Отчет АТС'!$F:$F,'[7]1. Отчет АТС'!$A:$A,$A108,'[7]1. Отчет АТС'!$B:$B,10)+'[7]2. Иные услуги'!$D$11+('[7]3. Услуги по передаче'!$G$11*1000)+('[7]4. СН (Установленные)'!$E$12*1000)+'[7]5. Плата за УРП'!$D$6</f>
        <v>5724.0820002339915</v>
      </c>
      <c r="M108" s="25">
        <f>SUMIFS('[7]1. Отчет АТС'!$F:$F,'[7]1. Отчет АТС'!$A:$A,$A108,'[7]1. Отчет АТС'!$B:$B,11)+'[7]2. Иные услуги'!$D$11+('[7]3. Услуги по передаче'!$G$11*1000)+('[7]4. СН (Установленные)'!$E$12*1000)+'[7]5. Плата за УРП'!$D$6</f>
        <v>5732.3620002339903</v>
      </c>
      <c r="N108" s="25">
        <f>SUMIFS('[7]1. Отчет АТС'!$F:$F,'[7]1. Отчет АТС'!$A:$A,$A108,'[7]1. Отчет АТС'!$B:$B,12)+'[7]2. Иные услуги'!$D$11+('[7]3. Услуги по передаче'!$G$11*1000)+('[7]4. СН (Установленные)'!$E$12*1000)+'[7]5. Плата за УРП'!$D$6</f>
        <v>5735.8220002339913</v>
      </c>
      <c r="O108" s="25">
        <f>SUMIFS('[7]1. Отчет АТС'!$F:$F,'[7]1. Отчет АТС'!$A:$A,$A108,'[7]1. Отчет АТС'!$B:$B,13)+'[7]2. Иные услуги'!$D$11+('[7]3. Услуги по передаче'!$G$11*1000)+('[7]4. СН (Установленные)'!$E$12*1000)+'[7]5. Плата за УРП'!$D$6</f>
        <v>5739.3320002339915</v>
      </c>
      <c r="P108" s="25">
        <f>SUMIFS('[7]1. Отчет АТС'!$F:$F,'[7]1. Отчет АТС'!$A:$A,$A108,'[7]1. Отчет АТС'!$B:$B,14)+'[7]2. Иные услуги'!$D$11+('[7]3. Услуги по передаче'!$G$11*1000)+('[7]4. СН (Установленные)'!$E$12*1000)+'[7]5. Плата за УРП'!$D$6</f>
        <v>5745.0720002339913</v>
      </c>
      <c r="Q108" s="25">
        <f>SUMIFS('[7]1. Отчет АТС'!$F:$F,'[7]1. Отчет АТС'!$A:$A,$A108,'[7]1. Отчет АТС'!$B:$B,15)+'[7]2. Иные услуги'!$D$11+('[7]3. Услуги по передаче'!$G$11*1000)+('[7]4. СН (Установленные)'!$E$12*1000)+'[7]5. Плата за УРП'!$D$6</f>
        <v>5748.602000233991</v>
      </c>
      <c r="R108" s="25">
        <f>SUMIFS('[7]1. Отчет АТС'!$F:$F,'[7]1. Отчет АТС'!$A:$A,$A108,'[7]1. Отчет АТС'!$B:$B,16)+'[7]2. Иные услуги'!$D$11+('[7]3. Услуги по передаче'!$G$11*1000)+('[7]4. СН (Установленные)'!$E$12*1000)+'[7]5. Плата за УРП'!$D$6</f>
        <v>5749.0320002339904</v>
      </c>
      <c r="S108" s="25">
        <f>SUMIFS('[7]1. Отчет АТС'!$F:$F,'[7]1. Отчет АТС'!$A:$A,$A108,'[7]1. Отчет АТС'!$B:$B,17)+'[7]2. Иные услуги'!$D$11+('[7]3. Услуги по передаче'!$G$11*1000)+('[7]4. СН (Установленные)'!$E$12*1000)+'[7]5. Плата за УРП'!$D$6</f>
        <v>5742.0620002339911</v>
      </c>
      <c r="T108" s="25">
        <f>SUMIFS('[7]1. Отчет АТС'!$F:$F,'[7]1. Отчет АТС'!$A:$A,$A108,'[7]1. Отчет АТС'!$B:$B,18)+'[7]2. Иные услуги'!$D$11+('[7]3. Услуги по передаче'!$G$11*1000)+('[7]4. СН (Установленные)'!$E$12*1000)+'[7]5. Плата за УРП'!$D$6</f>
        <v>5746.4920002339913</v>
      </c>
      <c r="U108" s="25">
        <f>SUMIFS('[7]1. Отчет АТС'!$F:$F,'[7]1. Отчет АТС'!$A:$A,$A108,'[7]1. Отчет АТС'!$B:$B,19)+'[7]2. Иные услуги'!$D$11+('[7]3. Услуги по передаче'!$G$11*1000)+('[7]4. СН (Установленные)'!$E$12*1000)+'[7]5. Плата за УРП'!$D$6</f>
        <v>5725.0520002339908</v>
      </c>
      <c r="V108" s="25">
        <f>SUMIFS('[7]1. Отчет АТС'!$F:$F,'[7]1. Отчет АТС'!$A:$A,$A108,'[7]1. Отчет АТС'!$B:$B,20)+'[7]2. Иные услуги'!$D$11+('[7]3. Услуги по передаче'!$G$11*1000)+('[7]4. СН (Установленные)'!$E$12*1000)+'[7]5. Плата за УРП'!$D$6</f>
        <v>5730.3420002339908</v>
      </c>
      <c r="W108" s="25">
        <f>SUMIFS('[7]1. Отчет АТС'!$F:$F,'[7]1. Отчет АТС'!$A:$A,$A108,'[7]1. Отчет АТС'!$B:$B,21)+'[7]2. Иные услуги'!$D$11+('[7]3. Услуги по передаче'!$G$11*1000)+('[7]4. СН (Установленные)'!$E$12*1000)+'[7]5. Плата за УРП'!$D$6</f>
        <v>5722.7320002339911</v>
      </c>
      <c r="X108" s="25">
        <f>SUMIFS('[7]1. Отчет АТС'!$F:$F,'[7]1. Отчет АТС'!$A:$A,$A108,'[7]1. Отчет АТС'!$B:$B,22)+'[7]2. Иные услуги'!$D$11+('[7]3. Услуги по передаче'!$G$11*1000)+('[7]4. СН (Установленные)'!$E$12*1000)+'[7]5. Плата за УРП'!$D$6</f>
        <v>5665.1620002339914</v>
      </c>
      <c r="Y108" s="25">
        <f>SUMIFS('[7]1. Отчет АТС'!$F:$F,'[7]1. Отчет АТС'!$A:$A,$A108,'[7]1. Отчет АТС'!$B:$B,23)+'[7]2. Иные услуги'!$D$11+('[7]3. Услуги по передаче'!$G$11*1000)+('[7]4. СН (Установленные)'!$E$12*1000)+'[7]5. Плата за УРП'!$D$6</f>
        <v>5136.9620002339907</v>
      </c>
    </row>
    <row r="109" spans="1:25">
      <c r="A109" s="24">
        <v>45535</v>
      </c>
      <c r="B109" s="25">
        <f>SUMIFS('[7]1. Отчет АТС'!$F:$F,'[7]1. Отчет АТС'!$A:$A,$A109,'[7]1. Отчет АТС'!$B:$B,0)+'[7]2. Иные услуги'!$D$11+('[7]3. Услуги по передаче'!$G$11*1000)+('[7]4. СН (Установленные)'!$E$12*1000)+'[7]5. Плата за УРП'!$D$6</f>
        <v>4892.3620002339912</v>
      </c>
      <c r="C109" s="25">
        <f>SUMIFS('[7]1. Отчет АТС'!$F:$F,'[7]1. Отчет АТС'!$A:$A,$A109,'[7]1. Отчет АТС'!$B:$B,1)+'[7]2. Иные услуги'!$D$11+('[7]3. Услуги по передаче'!$G$11*1000)+('[7]4. СН (Установленные)'!$E$12*1000)+'[7]5. Плата за УРП'!$D$6</f>
        <v>4630.9120002339914</v>
      </c>
      <c r="D109" s="25">
        <f>SUMIFS('[7]1. Отчет АТС'!$F:$F,'[7]1. Отчет АТС'!$A:$A,$A109,'[7]1. Отчет АТС'!$B:$B,2)+'[7]2. Иные услуги'!$D$11+('[7]3. Услуги по передаче'!$G$11*1000)+('[7]4. СН (Установленные)'!$E$12*1000)+'[7]5. Плата за УРП'!$D$6</f>
        <v>4509.3020002339908</v>
      </c>
      <c r="E109" s="25">
        <f>SUMIFS('[7]1. Отчет АТС'!$F:$F,'[7]1. Отчет АТС'!$A:$A,$A109,'[7]1. Отчет АТС'!$B:$B,3)+'[7]2. Иные услуги'!$D$11+('[7]3. Услуги по передаче'!$G$11*1000)+('[7]4. СН (Установленные)'!$E$12*1000)+'[7]5. Плата за УРП'!$D$6</f>
        <v>4435.2120002339907</v>
      </c>
      <c r="F109" s="25">
        <f>SUMIFS('[7]1. Отчет АТС'!$F:$F,'[7]1. Отчет АТС'!$A:$A,$A109,'[7]1. Отчет АТС'!$B:$B,4)+'[7]2. Иные услуги'!$D$11+('[7]3. Услуги по передаче'!$G$11*1000)+('[7]4. СН (Установленные)'!$E$12*1000)+'[7]5. Плата за УРП'!$D$6</f>
        <v>4427.9520002339905</v>
      </c>
      <c r="G109" s="25">
        <f>SUMIFS('[7]1. Отчет АТС'!$F:$F,'[7]1. Отчет АТС'!$A:$A,$A109,'[7]1. Отчет АТС'!$B:$B,5)+'[7]2. Иные услуги'!$D$11+('[7]3. Услуги по передаче'!$G$11*1000)+('[7]4. СН (Установленные)'!$E$12*1000)+'[7]5. Плата за УРП'!$D$6</f>
        <v>4690.1720002339916</v>
      </c>
      <c r="H109" s="25">
        <f>SUMIFS('[7]1. Отчет АТС'!$F:$F,'[7]1. Отчет АТС'!$A:$A,$A109,'[7]1. Отчет АТС'!$B:$B,6)+'[7]2. Иные услуги'!$D$11+('[7]3. Услуги по передаче'!$G$11*1000)+('[7]4. СН (Установленные)'!$E$12*1000)+'[7]5. Плата за УРП'!$D$6</f>
        <v>4877.9620002339907</v>
      </c>
      <c r="I109" s="25">
        <f>SUMIFS('[7]1. Отчет АТС'!$F:$F,'[7]1. Отчет АТС'!$A:$A,$A109,'[7]1. Отчет АТС'!$B:$B,7)+'[7]2. Иные услуги'!$D$11+('[7]3. Услуги по передаче'!$G$11*1000)+('[7]4. СН (Установленные)'!$E$12*1000)+'[7]5. Плата за УРП'!$D$6</f>
        <v>5163.8420002339908</v>
      </c>
      <c r="J109" s="25">
        <f>SUMIFS('[7]1. Отчет АТС'!$F:$F,'[7]1. Отчет АТС'!$A:$A,$A109,'[7]1. Отчет АТС'!$B:$B,8)+'[7]2. Иные услуги'!$D$11+('[7]3. Услуги по передаче'!$G$11*1000)+('[7]4. СН (Установленные)'!$E$12*1000)+'[7]5. Плата за УРП'!$D$6</f>
        <v>5691.0720002339913</v>
      </c>
      <c r="K109" s="25">
        <f>SUMIFS('[7]1. Отчет АТС'!$F:$F,'[7]1. Отчет АТС'!$A:$A,$A109,'[7]1. Отчет АТС'!$B:$B,9)+'[7]2. Иные услуги'!$D$11+('[7]3. Услуги по передаче'!$G$11*1000)+('[7]4. СН (Установленные)'!$E$12*1000)+'[7]5. Плата за УРП'!$D$6</f>
        <v>5741.6720002339907</v>
      </c>
      <c r="L109" s="25">
        <f>SUMIFS('[7]1. Отчет АТС'!$F:$F,'[7]1. Отчет АТС'!$A:$A,$A109,'[7]1. Отчет АТС'!$B:$B,10)+'[7]2. Иные услуги'!$D$11+('[7]3. Услуги по передаче'!$G$11*1000)+('[7]4. СН (Установленные)'!$E$12*1000)+'[7]5. Плата за УРП'!$D$6</f>
        <v>5737.9920002339913</v>
      </c>
      <c r="M109" s="25">
        <f>SUMIFS('[7]1. Отчет АТС'!$F:$F,'[7]1. Отчет АТС'!$A:$A,$A109,'[7]1. Отчет АТС'!$B:$B,11)+'[7]2. Иные услуги'!$D$11+('[7]3. Услуги по передаче'!$G$11*1000)+('[7]4. СН (Установленные)'!$E$12*1000)+'[7]5. Плата за УРП'!$D$6</f>
        <v>5732.3020002339908</v>
      </c>
      <c r="N109" s="25">
        <f>SUMIFS('[7]1. Отчет АТС'!$F:$F,'[7]1. Отчет АТС'!$A:$A,$A109,'[7]1. Отчет АТС'!$B:$B,12)+'[7]2. Иные услуги'!$D$11+('[7]3. Услуги по передаче'!$G$11*1000)+('[7]4. СН (Установленные)'!$E$12*1000)+'[7]5. Плата за УРП'!$D$6</f>
        <v>5727.4820002339911</v>
      </c>
      <c r="O109" s="25">
        <f>SUMIFS('[7]1. Отчет АТС'!$F:$F,'[7]1. Отчет АТС'!$A:$A,$A109,'[7]1. Отчет АТС'!$B:$B,13)+'[7]2. Иные услуги'!$D$11+('[7]3. Услуги по передаче'!$G$11*1000)+('[7]4. СН (Установленные)'!$E$12*1000)+'[7]5. Плата за УРП'!$D$6</f>
        <v>5727.602000233991</v>
      </c>
      <c r="P109" s="25">
        <f>SUMIFS('[7]1. Отчет АТС'!$F:$F,'[7]1. Отчет АТС'!$A:$A,$A109,'[7]1. Отчет АТС'!$B:$B,14)+'[7]2. Иные услуги'!$D$11+('[7]3. Услуги по передаче'!$G$11*1000)+('[7]4. СН (Установленные)'!$E$12*1000)+'[7]5. Плата за УРП'!$D$6</f>
        <v>5783.7020002339905</v>
      </c>
      <c r="Q109" s="25">
        <f>SUMIFS('[7]1. Отчет АТС'!$F:$F,'[7]1. Отчет АТС'!$A:$A,$A109,'[7]1. Отчет АТС'!$B:$B,15)+'[7]2. Иные услуги'!$D$11+('[7]3. Услуги по передаче'!$G$11*1000)+('[7]4. СН (Установленные)'!$E$12*1000)+'[7]5. Плата за УРП'!$D$6</f>
        <v>5811.6920002339903</v>
      </c>
      <c r="R109" s="25">
        <f>SUMIFS('[7]1. Отчет АТС'!$F:$F,'[7]1. Отчет АТС'!$A:$A,$A109,'[7]1. Отчет АТС'!$B:$B,16)+'[7]2. Иные услуги'!$D$11+('[7]3. Услуги по передаче'!$G$11*1000)+('[7]4. СН (Установленные)'!$E$12*1000)+'[7]5. Плата за УРП'!$D$6</f>
        <v>5806.1520002339912</v>
      </c>
      <c r="S109" s="25">
        <f>SUMIFS('[7]1. Отчет АТС'!$F:$F,'[7]1. Отчет АТС'!$A:$A,$A109,'[7]1. Отчет АТС'!$B:$B,17)+'[7]2. Иные услуги'!$D$11+('[7]3. Услуги по передаче'!$G$11*1000)+('[7]4. СН (Установленные)'!$E$12*1000)+'[7]5. Плата за УРП'!$D$6</f>
        <v>5790.2020002339905</v>
      </c>
      <c r="T109" s="25">
        <f>SUMIFS('[7]1. Отчет АТС'!$F:$F,'[7]1. Отчет АТС'!$A:$A,$A109,'[7]1. Отчет АТС'!$B:$B,18)+'[7]2. Иные услуги'!$D$11+('[7]3. Услуги по передаче'!$G$11*1000)+('[7]4. СН (Установленные)'!$E$12*1000)+'[7]5. Плата за УРП'!$D$6</f>
        <v>5714.5720002339913</v>
      </c>
      <c r="U109" s="25">
        <f>SUMIFS('[7]1. Отчет АТС'!$F:$F,'[7]1. Отчет АТС'!$A:$A,$A109,'[7]1. Отчет АТС'!$B:$B,19)+'[7]2. Иные услуги'!$D$11+('[7]3. Услуги по передаче'!$G$11*1000)+('[7]4. СН (Установленные)'!$E$12*1000)+'[7]5. Плата за УРП'!$D$6</f>
        <v>5679.8820002339908</v>
      </c>
      <c r="V109" s="25">
        <f>SUMIFS('[7]1. Отчет АТС'!$F:$F,'[7]1. Отчет АТС'!$A:$A,$A109,'[7]1. Отчет АТС'!$B:$B,20)+'[7]2. Иные услуги'!$D$11+('[7]3. Услуги по передаче'!$G$11*1000)+('[7]4. СН (Установленные)'!$E$12*1000)+'[7]5. Плата за УРП'!$D$6</f>
        <v>5681.6620002339914</v>
      </c>
      <c r="W109" s="25">
        <f>SUMIFS('[7]1. Отчет АТС'!$F:$F,'[7]1. Отчет АТС'!$A:$A,$A109,'[7]1. Отчет АТС'!$B:$B,21)+'[7]2. Иные услуги'!$D$11+('[7]3. Услуги по передаче'!$G$11*1000)+('[7]4. СН (Установленные)'!$E$12*1000)+'[7]5. Плата за УРП'!$D$6</f>
        <v>5675.3020002339908</v>
      </c>
      <c r="X109" s="25">
        <f>SUMIFS('[7]1. Отчет АТС'!$F:$F,'[7]1. Отчет АТС'!$A:$A,$A109,'[7]1. Отчет АТС'!$B:$B,22)+'[7]2. Иные услуги'!$D$11+('[7]3. Услуги по передаче'!$G$11*1000)+('[7]4. СН (Установленные)'!$E$12*1000)+'[7]5. Плата за УРП'!$D$6</f>
        <v>5647.3120002339911</v>
      </c>
      <c r="Y109" s="25">
        <f>SUMIFS('[7]1. Отчет АТС'!$F:$F,'[7]1. Отчет АТС'!$A:$A,$A109,'[7]1. Отчет АТС'!$B:$B,23)+'[7]2. Иные услуги'!$D$11+('[7]3. Услуги по передаче'!$G$11*1000)+('[7]4. СН (Установленные)'!$E$12*1000)+'[7]5. Плата за УРП'!$D$6</f>
        <v>5203.5520002339908</v>
      </c>
    </row>
    <row r="111" spans="1:25">
      <c r="A111" s="39" t="s">
        <v>8</v>
      </c>
      <c r="B111" s="17"/>
      <c r="C111" s="18"/>
      <c r="D111" s="19"/>
      <c r="E111" s="19"/>
      <c r="F111" s="19"/>
      <c r="G111" s="20" t="s">
        <v>36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21"/>
    </row>
    <row r="112" spans="1:25" ht="24">
      <c r="A112" s="40"/>
      <c r="B112" s="22" t="s">
        <v>10</v>
      </c>
      <c r="C112" s="23" t="s">
        <v>11</v>
      </c>
      <c r="D112" s="23" t="s">
        <v>12</v>
      </c>
      <c r="E112" s="23" t="s">
        <v>13</v>
      </c>
      <c r="F112" s="23" t="s">
        <v>14</v>
      </c>
      <c r="G112" s="23" t="s">
        <v>15</v>
      </c>
      <c r="H112" s="23" t="s">
        <v>16</v>
      </c>
      <c r="I112" s="23" t="s">
        <v>17</v>
      </c>
      <c r="J112" s="23" t="s">
        <v>18</v>
      </c>
      <c r="K112" s="23" t="s">
        <v>19</v>
      </c>
      <c r="L112" s="23" t="s">
        <v>20</v>
      </c>
      <c r="M112" s="23" t="s">
        <v>21</v>
      </c>
      <c r="N112" s="23" t="s">
        <v>22</v>
      </c>
      <c r="O112" s="23" t="s">
        <v>23</v>
      </c>
      <c r="P112" s="23" t="s">
        <v>24</v>
      </c>
      <c r="Q112" s="23" t="s">
        <v>25</v>
      </c>
      <c r="R112" s="23" t="s">
        <v>26</v>
      </c>
      <c r="S112" s="23" t="s">
        <v>27</v>
      </c>
      <c r="T112" s="23" t="s">
        <v>28</v>
      </c>
      <c r="U112" s="23" t="s">
        <v>29</v>
      </c>
      <c r="V112" s="23" t="s">
        <v>30</v>
      </c>
      <c r="W112" s="23" t="s">
        <v>31</v>
      </c>
      <c r="X112" s="23" t="s">
        <v>32</v>
      </c>
      <c r="Y112" s="23" t="s">
        <v>33</v>
      </c>
    </row>
    <row r="113" spans="1:25">
      <c r="A113" s="24">
        <v>45505</v>
      </c>
      <c r="B113" s="25">
        <f>SUMIFS('[7]1. Отчет АТС'!$F:$F,'[7]1. Отчет АТС'!$A:$A,$A113,'[7]1. Отчет АТС'!$B:$B,0)+'[7]2. Иные услуги'!$D$11+('[7]3. Услуги по передаче'!$H$11*1000)+('[7]4. СН (Установленные)'!$E$12*1000)+'[7]5. Плата за УРП'!$D$6</f>
        <v>6770.7620002339909</v>
      </c>
      <c r="C113" s="25">
        <f>SUMIFS('[7]1. Отчет АТС'!$F:$F,'[7]1. Отчет АТС'!$A:$A,$A113,'[7]1. Отчет АТС'!$B:$B,1)+'[7]2. Иные услуги'!$D$11+('[7]3. Услуги по передаче'!$H$11*1000)+('[7]4. СН (Установленные)'!$E$12*1000)+'[7]5. Плата за УРП'!$D$6</f>
        <v>6716.4620002339907</v>
      </c>
      <c r="D113" s="25">
        <f>SUMIFS('[7]1. Отчет АТС'!$F:$F,'[7]1. Отчет АТС'!$A:$A,$A113,'[7]1. Отчет АТС'!$B:$B,2)+'[7]2. Иные услуги'!$D$11+('[7]3. Услуги по передаче'!$H$11*1000)+('[7]4. СН (Установленные)'!$E$12*1000)+'[7]5. Плата за УРП'!$D$6</f>
        <v>6569.1820002339909</v>
      </c>
      <c r="E113" s="25">
        <f>SUMIFS('[7]1. Отчет АТС'!$F:$F,'[7]1. Отчет АТС'!$A:$A,$A113,'[7]1. Отчет АТС'!$B:$B,3)+'[7]2. Иные услуги'!$D$11+('[7]3. Услуги по передаче'!$H$11*1000)+('[7]4. СН (Установленные)'!$E$12*1000)+'[7]5. Плата за УРП'!$D$6</f>
        <v>6444.4220002339907</v>
      </c>
      <c r="F113" s="25">
        <f>SUMIFS('[7]1. Отчет АТС'!$F:$F,'[7]1. Отчет АТС'!$A:$A,$A113,'[7]1. Отчет АТС'!$B:$B,4)+'[7]2. Иные услуги'!$D$11+('[7]3. Услуги по передаче'!$H$11*1000)+('[7]4. СН (Установленные)'!$E$12*1000)+'[7]5. Плата за УРП'!$D$6</f>
        <v>6222.4820002339911</v>
      </c>
      <c r="G113" s="25">
        <f>SUMIFS('[7]1. Отчет АТС'!$F:$F,'[7]1. Отчет АТС'!$A:$A,$A113,'[7]1. Отчет АТС'!$B:$B,5)+'[7]2. Иные услуги'!$D$11+('[7]3. Услуги по передаче'!$H$11*1000)+('[7]4. СН (Установленные)'!$E$12*1000)+'[7]5. Плата за УРП'!$D$6</f>
        <v>6143.1320002339908</v>
      </c>
      <c r="H113" s="25">
        <f>SUMIFS('[7]1. Отчет АТС'!$F:$F,'[7]1. Отчет АТС'!$A:$A,$A113,'[7]1. Отчет АТС'!$B:$B,6)+'[7]2. Иные услуги'!$D$11+('[7]3. Услуги по передаче'!$H$11*1000)+('[7]4. СН (Установленные)'!$E$12*1000)+'[7]5. Плата за УРП'!$D$6</f>
        <v>5562.4820002339911</v>
      </c>
      <c r="I113" s="25">
        <f>SUMIFS('[7]1. Отчет АТС'!$F:$F,'[7]1. Отчет АТС'!$A:$A,$A113,'[7]1. Отчет АТС'!$B:$B,7)+'[7]2. Иные услуги'!$D$11+('[7]3. Услуги по передаче'!$H$11*1000)+('[7]4. СН (Установленные)'!$E$12*1000)+'[7]5. Плата за УРП'!$D$6</f>
        <v>6666.1320002339908</v>
      </c>
      <c r="J113" s="25">
        <f>SUMIFS('[7]1. Отчет АТС'!$F:$F,'[7]1. Отчет АТС'!$A:$A,$A113,'[7]1. Отчет АТС'!$B:$B,8)+'[7]2. Иные услуги'!$D$11+('[7]3. Услуги по передаче'!$H$11*1000)+('[7]4. СН (Установленные)'!$E$12*1000)+'[7]5. Плата за УРП'!$D$6</f>
        <v>6959.2220002339909</v>
      </c>
      <c r="K113" s="25">
        <f>SUMIFS('[7]1. Отчет АТС'!$F:$F,'[7]1. Отчет АТС'!$A:$A,$A113,'[7]1. Отчет АТС'!$B:$B,9)+'[7]2. Иные услуги'!$D$11+('[7]3. Услуги по передаче'!$H$11*1000)+('[7]4. СН (Установленные)'!$E$12*1000)+'[7]5. Плата за УРП'!$D$6</f>
        <v>7123.0820002339915</v>
      </c>
      <c r="L113" s="25">
        <f>SUMIFS('[7]1. Отчет АТС'!$F:$F,'[7]1. Отчет АТС'!$A:$A,$A113,'[7]1. Отчет АТС'!$B:$B,10)+'[7]2. Иные услуги'!$D$11+('[7]3. Услуги по передаче'!$H$11*1000)+('[7]4. СН (Установленные)'!$E$12*1000)+'[7]5. Плата за УРП'!$D$6</f>
        <v>7205.102000233991</v>
      </c>
      <c r="M113" s="25">
        <f>SUMIFS('[7]1. Отчет АТС'!$F:$F,'[7]1. Отчет АТС'!$A:$A,$A113,'[7]1. Отчет АТС'!$B:$B,11)+'[7]2. Иные услуги'!$D$11+('[7]3. Услуги по передаче'!$H$11*1000)+('[7]4. СН (Установленные)'!$E$12*1000)+'[7]5. Плата за УРП'!$D$6</f>
        <v>6994.6920002339912</v>
      </c>
      <c r="N113" s="25">
        <f>SUMIFS('[7]1. Отчет АТС'!$F:$F,'[7]1. Отчет АТС'!$A:$A,$A113,'[7]1. Отчет АТС'!$B:$B,12)+'[7]2. Иные услуги'!$D$11+('[7]3. Услуги по передаче'!$H$11*1000)+('[7]4. СН (Установленные)'!$E$12*1000)+'[7]5. Плата за УРП'!$D$6</f>
        <v>6990.3620002339912</v>
      </c>
      <c r="O113" s="25">
        <f>SUMIFS('[7]1. Отчет АТС'!$F:$F,'[7]1. Отчет АТС'!$A:$A,$A113,'[7]1. Отчет АТС'!$B:$B,13)+'[7]2. Иные услуги'!$D$11+('[7]3. Услуги по передаче'!$H$11*1000)+('[7]4. СН (Установленные)'!$E$12*1000)+'[7]5. Плата за УРП'!$D$6</f>
        <v>6999.8820002339908</v>
      </c>
      <c r="P113" s="25">
        <f>SUMIFS('[7]1. Отчет АТС'!$F:$F,'[7]1. Отчет АТС'!$A:$A,$A113,'[7]1. Отчет АТС'!$B:$B,14)+'[7]2. Иные услуги'!$D$11+('[7]3. Услуги по передаче'!$H$11*1000)+('[7]4. СН (Установленные)'!$E$12*1000)+'[7]5. Плата за УРП'!$D$6</f>
        <v>6989.5120002339909</v>
      </c>
      <c r="Q113" s="25">
        <f>SUMIFS('[7]1. Отчет АТС'!$F:$F,'[7]1. Отчет АТС'!$A:$A,$A113,'[7]1. Отчет АТС'!$B:$B,15)+'[7]2. Иные услуги'!$D$11+('[7]3. Услуги по передаче'!$H$11*1000)+('[7]4. СН (Установленные)'!$E$12*1000)+'[7]5. Плата за УРП'!$D$6</f>
        <v>7009.4220002339916</v>
      </c>
      <c r="R113" s="25">
        <f>SUMIFS('[7]1. Отчет АТС'!$F:$F,'[7]1. Отчет АТС'!$A:$A,$A113,'[7]1. Отчет АТС'!$B:$B,16)+'[7]2. Иные услуги'!$D$11+('[7]3. Услуги по передаче'!$H$11*1000)+('[7]4. СН (Установленные)'!$E$12*1000)+'[7]5. Плата за УРП'!$D$6</f>
        <v>7060.7520002339916</v>
      </c>
      <c r="S113" s="25">
        <f>SUMIFS('[7]1. Отчет АТС'!$F:$F,'[7]1. Отчет АТС'!$A:$A,$A113,'[7]1. Отчет АТС'!$B:$B,17)+'[7]2. Иные услуги'!$D$11+('[7]3. Услуги по передаче'!$H$11*1000)+('[7]4. СН (Установленные)'!$E$12*1000)+'[7]5. Плата за УРП'!$D$6</f>
        <v>7316.9220002339916</v>
      </c>
      <c r="T113" s="25">
        <f>SUMIFS('[7]1. Отчет АТС'!$F:$F,'[7]1. Отчет АТС'!$A:$A,$A113,'[7]1. Отчет АТС'!$B:$B,18)+'[7]2. Иные услуги'!$D$11+('[7]3. Услуги по передаче'!$H$11*1000)+('[7]4. СН (Установленные)'!$E$12*1000)+'[7]5. Плата за УРП'!$D$6</f>
        <v>7266.7020002339914</v>
      </c>
      <c r="U113" s="25">
        <f>SUMIFS('[7]1. Отчет АТС'!$F:$F,'[7]1. Отчет АТС'!$A:$A,$A113,'[7]1. Отчет АТС'!$B:$B,19)+'[7]2. Иные услуги'!$D$11+('[7]3. Услуги по передаче'!$H$11*1000)+('[7]4. СН (Установленные)'!$E$12*1000)+'[7]5. Плата за УРП'!$D$6</f>
        <v>7236.9220002339916</v>
      </c>
      <c r="V113" s="25">
        <f>SUMIFS('[7]1. Отчет АТС'!$F:$F,'[7]1. Отчет АТС'!$A:$A,$A113,'[7]1. Отчет АТС'!$B:$B,20)+'[7]2. Иные услуги'!$D$11+('[7]3. Услуги по передаче'!$H$11*1000)+('[7]4. СН (Установленные)'!$E$12*1000)+'[7]5. Плата за УРП'!$D$6</f>
        <v>7360.4620002339907</v>
      </c>
      <c r="W113" s="25">
        <f>SUMIFS('[7]1. Отчет АТС'!$F:$F,'[7]1. Отчет АТС'!$A:$A,$A113,'[7]1. Отчет АТС'!$B:$B,21)+'[7]2. Иные услуги'!$D$11+('[7]3. Услуги по передаче'!$H$11*1000)+('[7]4. СН (Установленные)'!$E$12*1000)+'[7]5. Плата за УРП'!$D$6</f>
        <v>7272.3420002339908</v>
      </c>
      <c r="X113" s="25">
        <f>SUMIFS('[7]1. Отчет АТС'!$F:$F,'[7]1. Отчет АТС'!$A:$A,$A113,'[7]1. Отчет АТС'!$B:$B,22)+'[7]2. Иные услуги'!$D$11+('[7]3. Услуги по передаче'!$H$11*1000)+('[7]4. СН (Установленные)'!$E$12*1000)+'[7]5. Плата за УРП'!$D$6</f>
        <v>6971.0320002339913</v>
      </c>
      <c r="Y113" s="25">
        <f>SUMIFS('[7]1. Отчет АТС'!$F:$F,'[7]1. Отчет АТС'!$A:$A,$A113,'[7]1. Отчет АТС'!$B:$B,23)+'[7]2. Иные услуги'!$D$11+('[7]3. Услуги по передаче'!$H$11*1000)+('[7]4. СН (Установленные)'!$E$12*1000)+'[7]5. Плата за УРП'!$D$6</f>
        <v>6800.6520002339912</v>
      </c>
    </row>
    <row r="114" spans="1:25">
      <c r="A114" s="24">
        <v>45506</v>
      </c>
      <c r="B114" s="25">
        <f>SUMIFS('[7]1. Отчет АТС'!$F:$F,'[7]1. Отчет АТС'!$A:$A,$A114,'[7]1. Отчет АТС'!$B:$B,0)+'[7]2. Иные услуги'!$D$11+('[7]3. Услуги по передаче'!$H$11*1000)+('[7]4. СН (Установленные)'!$E$12*1000)+'[7]5. Плата за УРП'!$D$6</f>
        <v>6729.6720002339916</v>
      </c>
      <c r="C114" s="25">
        <f>SUMIFS('[7]1. Отчет АТС'!$F:$F,'[7]1. Отчет АТС'!$A:$A,$A114,'[7]1. Отчет АТС'!$B:$B,1)+'[7]2. Иные услуги'!$D$11+('[7]3. Услуги по передаче'!$H$11*1000)+('[7]4. СН (Установленные)'!$E$12*1000)+'[7]5. Плата за УРП'!$D$6</f>
        <v>6526.2820002339913</v>
      </c>
      <c r="D114" s="25">
        <f>SUMIFS('[7]1. Отчет АТС'!$F:$F,'[7]1. Отчет АТС'!$A:$A,$A114,'[7]1. Отчет АТС'!$B:$B,2)+'[7]2. Иные услуги'!$D$11+('[7]3. Услуги по передаче'!$H$11*1000)+('[7]4. СН (Установленные)'!$E$12*1000)+'[7]5. Плата за УРП'!$D$6</f>
        <v>6326.9720002339909</v>
      </c>
      <c r="E114" s="25">
        <f>SUMIFS('[7]1. Отчет АТС'!$F:$F,'[7]1. Отчет АТС'!$A:$A,$A114,'[7]1. Отчет АТС'!$B:$B,3)+'[7]2. Иные услуги'!$D$11+('[7]3. Услуги по передаче'!$H$11*1000)+('[7]4. СН (Установленные)'!$E$12*1000)+'[7]5. Плата за УРП'!$D$6</f>
        <v>6193.3620002339912</v>
      </c>
      <c r="F114" s="25">
        <f>SUMIFS('[7]1. Отчет АТС'!$F:$F,'[7]1. Отчет АТС'!$A:$A,$A114,'[7]1. Отчет АТС'!$B:$B,4)+'[7]2. Иные услуги'!$D$11+('[7]3. Услуги по передаче'!$H$11*1000)+('[7]4. СН (Установленные)'!$E$12*1000)+'[7]5. Плата за УРП'!$D$6</f>
        <v>6109.7020002339914</v>
      </c>
      <c r="G114" s="25">
        <f>SUMIFS('[7]1. Отчет АТС'!$F:$F,'[7]1. Отчет АТС'!$A:$A,$A114,'[7]1. Отчет АТС'!$B:$B,5)+'[7]2. Иные услуги'!$D$11+('[7]3. Услуги по передаче'!$H$11*1000)+('[7]4. СН (Установленные)'!$E$12*1000)+'[7]5. Плата за УРП'!$D$6</f>
        <v>6128.5120002339909</v>
      </c>
      <c r="H114" s="25">
        <f>SUMIFS('[7]1. Отчет АТС'!$F:$F,'[7]1. Отчет АТС'!$A:$A,$A114,'[7]1. Отчет АТС'!$B:$B,6)+'[7]2. Иные услуги'!$D$11+('[7]3. Услуги по передаче'!$H$11*1000)+('[7]4. СН (Установленные)'!$E$12*1000)+'[7]5. Плата за УРП'!$D$6</f>
        <v>5557.0620002339911</v>
      </c>
      <c r="I114" s="25">
        <f>SUMIFS('[7]1. Отчет АТС'!$F:$F,'[7]1. Отчет АТС'!$A:$A,$A114,'[7]1. Отчет АТС'!$B:$B,7)+'[7]2. Иные услуги'!$D$11+('[7]3. Услуги по передаче'!$H$11*1000)+('[7]4. СН (Установленные)'!$E$12*1000)+'[7]5. Плата за УРП'!$D$6</f>
        <v>5560.5220002339911</v>
      </c>
      <c r="J114" s="25">
        <f>SUMIFS('[7]1. Отчет АТС'!$F:$F,'[7]1. Отчет АТС'!$A:$A,$A114,'[7]1. Отчет АТС'!$B:$B,8)+'[7]2. Иные услуги'!$D$11+('[7]3. Услуги по передаче'!$H$11*1000)+('[7]4. СН (Установленные)'!$E$12*1000)+'[7]5. Плата за УРП'!$D$6</f>
        <v>6818.5020002339916</v>
      </c>
      <c r="K114" s="25">
        <f>SUMIFS('[7]1. Отчет АТС'!$F:$F,'[7]1. Отчет АТС'!$A:$A,$A114,'[7]1. Отчет АТС'!$B:$B,9)+'[7]2. Иные услуги'!$D$11+('[7]3. Услуги по передаче'!$H$11*1000)+('[7]4. СН (Установленные)'!$E$12*1000)+'[7]5. Плата за УРП'!$D$6</f>
        <v>7158.0820002339915</v>
      </c>
      <c r="L114" s="25">
        <f>SUMIFS('[7]1. Отчет АТС'!$F:$F,'[7]1. Отчет АТС'!$A:$A,$A114,'[7]1. Отчет АТС'!$B:$B,10)+'[7]2. Иные услуги'!$D$11+('[7]3. Услуги по передаче'!$H$11*1000)+('[7]4. СН (Установленные)'!$E$12*1000)+'[7]5. Плата за УРП'!$D$6</f>
        <v>7281.852000233991</v>
      </c>
      <c r="M114" s="25">
        <f>SUMIFS('[7]1. Отчет АТС'!$F:$F,'[7]1. Отчет АТС'!$A:$A,$A114,'[7]1. Отчет АТС'!$B:$B,11)+'[7]2. Иные услуги'!$D$11+('[7]3. Услуги по передаче'!$H$11*1000)+('[7]4. СН (Установленные)'!$E$12*1000)+'[7]5. Плата за УРП'!$D$6</f>
        <v>7290.2120002339907</v>
      </c>
      <c r="N114" s="25">
        <f>SUMIFS('[7]1. Отчет АТС'!$F:$F,'[7]1. Отчет АТС'!$A:$A,$A114,'[7]1. Отчет АТС'!$B:$B,12)+'[7]2. Иные услуги'!$D$11+('[7]3. Услуги по передаче'!$H$11*1000)+('[7]4. СН (Установленные)'!$E$12*1000)+'[7]5. Плата за УРП'!$D$6</f>
        <v>7286.2320002339911</v>
      </c>
      <c r="O114" s="25">
        <f>SUMIFS('[7]1. Отчет АТС'!$F:$F,'[7]1. Отчет АТС'!$A:$A,$A114,'[7]1. Отчет АТС'!$B:$B,13)+'[7]2. Иные услуги'!$D$11+('[7]3. Услуги по передаче'!$H$11*1000)+('[7]4. СН (Установленные)'!$E$12*1000)+'[7]5. Плата за УРП'!$D$6</f>
        <v>7315.5520002339908</v>
      </c>
      <c r="P114" s="25">
        <f>SUMIFS('[7]1. Отчет АТС'!$F:$F,'[7]1. Отчет АТС'!$A:$A,$A114,'[7]1. Отчет АТС'!$B:$B,14)+'[7]2. Иные услуги'!$D$11+('[7]3. Услуги по передаче'!$H$11*1000)+('[7]4. СН (Установленные)'!$E$12*1000)+'[7]5. Плата за УРП'!$D$6</f>
        <v>7381.6620002339914</v>
      </c>
      <c r="Q114" s="25">
        <f>SUMIFS('[7]1. Отчет АТС'!$F:$F,'[7]1. Отчет АТС'!$A:$A,$A114,'[7]1. Отчет АТС'!$B:$B,15)+'[7]2. Иные услуги'!$D$11+('[7]3. Услуги по передаче'!$H$11*1000)+('[7]4. СН (Установленные)'!$E$12*1000)+'[7]5. Плата за УРП'!$D$6</f>
        <v>7431.8720002339915</v>
      </c>
      <c r="R114" s="25">
        <f>SUMIFS('[7]1. Отчет АТС'!$F:$F,'[7]1. Отчет АТС'!$A:$A,$A114,'[7]1. Отчет АТС'!$B:$B,16)+'[7]2. Иные услуги'!$D$11+('[7]3. Услуги по передаче'!$H$11*1000)+('[7]4. СН (Установленные)'!$E$12*1000)+'[7]5. Плата за УРП'!$D$6</f>
        <v>7470.7320002339911</v>
      </c>
      <c r="S114" s="25">
        <f>SUMIFS('[7]1. Отчет АТС'!$F:$F,'[7]1. Отчет АТС'!$A:$A,$A114,'[7]1. Отчет АТС'!$B:$B,17)+'[7]2. Иные услуги'!$D$11+('[7]3. Услуги по передаче'!$H$11*1000)+('[7]4. СН (Установленные)'!$E$12*1000)+'[7]5. Плата за УРП'!$D$6</f>
        <v>7492.4120002339914</v>
      </c>
      <c r="T114" s="25">
        <f>SUMIFS('[7]1. Отчет АТС'!$F:$F,'[7]1. Отчет АТС'!$A:$A,$A114,'[7]1. Отчет АТС'!$B:$B,18)+'[7]2. Иные услуги'!$D$11+('[7]3. Услуги по передаче'!$H$11*1000)+('[7]4. СН (Установленные)'!$E$12*1000)+'[7]5. Плата за УРП'!$D$6</f>
        <v>7493.0520002339908</v>
      </c>
      <c r="U114" s="25">
        <f>SUMIFS('[7]1. Отчет АТС'!$F:$F,'[7]1. Отчет АТС'!$A:$A,$A114,'[7]1. Отчет АТС'!$B:$B,19)+'[7]2. Иные услуги'!$D$11+('[7]3. Услуги по передаче'!$H$11*1000)+('[7]4. СН (Установленные)'!$E$12*1000)+'[7]5. Плата за УРП'!$D$6</f>
        <v>7384.1920002339912</v>
      </c>
      <c r="V114" s="25">
        <f>SUMIFS('[7]1. Отчет АТС'!$F:$F,'[7]1. Отчет АТС'!$A:$A,$A114,'[7]1. Отчет АТС'!$B:$B,20)+'[7]2. Иные услуги'!$D$11+('[7]3. Услуги по передаче'!$H$11*1000)+('[7]4. СН (Установленные)'!$E$12*1000)+'[7]5. Плата за УРП'!$D$6</f>
        <v>7417.9520002339914</v>
      </c>
      <c r="W114" s="25">
        <f>SUMIFS('[7]1. Отчет АТС'!$F:$F,'[7]1. Отчет АТС'!$A:$A,$A114,'[7]1. Отчет АТС'!$B:$B,21)+'[7]2. Иные услуги'!$D$11+('[7]3. Услуги по передаче'!$H$11*1000)+('[7]4. СН (Установленные)'!$E$12*1000)+'[7]5. Плата за УРП'!$D$6</f>
        <v>7429.9920002339913</v>
      </c>
      <c r="X114" s="25">
        <f>SUMIFS('[7]1. Отчет АТС'!$F:$F,'[7]1. Отчет АТС'!$A:$A,$A114,'[7]1. Отчет АТС'!$B:$B,22)+'[7]2. Иные услуги'!$D$11+('[7]3. Услуги по передаче'!$H$11*1000)+('[7]4. СН (Установленные)'!$E$12*1000)+'[7]5. Плата за УРП'!$D$6</f>
        <v>7290.3620002339912</v>
      </c>
      <c r="Y114" s="25">
        <f>SUMIFS('[7]1. Отчет АТС'!$F:$F,'[7]1. Отчет АТС'!$A:$A,$A114,'[7]1. Отчет АТС'!$B:$B,23)+'[7]2. Иные услуги'!$D$11+('[7]3. Услуги по передаче'!$H$11*1000)+('[7]4. СН (Установленные)'!$E$12*1000)+'[7]5. Плата за УРП'!$D$6</f>
        <v>6906.7120002339907</v>
      </c>
    </row>
    <row r="115" spans="1:25">
      <c r="A115" s="24">
        <v>45507</v>
      </c>
      <c r="B115" s="25">
        <f>SUMIFS('[7]1. Отчет АТС'!$F:$F,'[7]1. Отчет АТС'!$A:$A,$A115,'[7]1. Отчет АТС'!$B:$B,0)+'[7]2. Иные услуги'!$D$11+('[7]3. Услуги по передаче'!$H$11*1000)+('[7]4. СН (Установленные)'!$E$12*1000)+'[7]5. Плата за УРП'!$D$6</f>
        <v>6779.3620002339912</v>
      </c>
      <c r="C115" s="25">
        <f>SUMIFS('[7]1. Отчет АТС'!$F:$F,'[7]1. Отчет АТС'!$A:$A,$A115,'[7]1. Отчет АТС'!$B:$B,1)+'[7]2. Иные услуги'!$D$11+('[7]3. Услуги по передаче'!$H$11*1000)+('[7]4. СН (Установленные)'!$E$12*1000)+'[7]5. Плата за УРП'!$D$6</f>
        <v>6560.7420002339913</v>
      </c>
      <c r="D115" s="25">
        <f>SUMIFS('[7]1. Отчет АТС'!$F:$F,'[7]1. Отчет АТС'!$A:$A,$A115,'[7]1. Отчет АТС'!$B:$B,2)+'[7]2. Иные услуги'!$D$11+('[7]3. Услуги по передаче'!$H$11*1000)+('[7]4. СН (Установленные)'!$E$12*1000)+'[7]5. Плата за УРП'!$D$6</f>
        <v>6527.6320002339908</v>
      </c>
      <c r="E115" s="25">
        <f>SUMIFS('[7]1. Отчет АТС'!$F:$F,'[7]1. Отчет АТС'!$A:$A,$A115,'[7]1. Отчет АТС'!$B:$B,3)+'[7]2. Иные услуги'!$D$11+('[7]3. Услуги по передаче'!$H$11*1000)+('[7]4. СН (Установленные)'!$E$12*1000)+'[7]5. Плата за УРП'!$D$6</f>
        <v>6372.6620002339914</v>
      </c>
      <c r="F115" s="25">
        <f>SUMIFS('[7]1. Отчет АТС'!$F:$F,'[7]1. Отчет АТС'!$A:$A,$A115,'[7]1. Отчет АТС'!$B:$B,4)+'[7]2. Иные услуги'!$D$11+('[7]3. Услуги по передаче'!$H$11*1000)+('[7]4. СН (Установленные)'!$E$12*1000)+'[7]5. Плата за УРП'!$D$6</f>
        <v>6305.8320002339915</v>
      </c>
      <c r="G115" s="25">
        <f>SUMIFS('[7]1. Отчет АТС'!$F:$F,'[7]1. Отчет АТС'!$A:$A,$A115,'[7]1. Отчет АТС'!$B:$B,5)+'[7]2. Иные услуги'!$D$11+('[7]3. Услуги по передаче'!$H$11*1000)+('[7]4. СН (Установленные)'!$E$12*1000)+'[7]5. Плата за УРП'!$D$6</f>
        <v>6505.9520002339914</v>
      </c>
      <c r="H115" s="25">
        <f>SUMIFS('[7]1. Отчет АТС'!$F:$F,'[7]1. Отчет АТС'!$A:$A,$A115,'[7]1. Отчет АТС'!$B:$B,6)+'[7]2. Иные услуги'!$D$11+('[7]3. Услуги по передаче'!$H$11*1000)+('[7]4. СН (Установленные)'!$E$12*1000)+'[7]5. Плата за УРП'!$D$6</f>
        <v>6651.0920002339908</v>
      </c>
      <c r="I115" s="25">
        <f>SUMIFS('[7]1. Отчет АТС'!$F:$F,'[7]1. Отчет АТС'!$A:$A,$A115,'[7]1. Отчет АТС'!$B:$B,7)+'[7]2. Иные услуги'!$D$11+('[7]3. Услуги по передаче'!$H$11*1000)+('[7]4. СН (Установленные)'!$E$12*1000)+'[7]5. Плата за УРП'!$D$6</f>
        <v>6850.6620002339914</v>
      </c>
      <c r="J115" s="25">
        <f>SUMIFS('[7]1. Отчет АТС'!$F:$F,'[7]1. Отчет АТС'!$A:$A,$A115,'[7]1. Отчет АТС'!$B:$B,8)+'[7]2. Иные услуги'!$D$11+('[7]3. Услуги по передаче'!$H$11*1000)+('[7]4. СН (Установленные)'!$E$12*1000)+'[7]5. Плата за УРП'!$D$6</f>
        <v>7342.852000233991</v>
      </c>
      <c r="K115" s="25">
        <f>SUMIFS('[7]1. Отчет АТС'!$F:$F,'[7]1. Отчет АТС'!$A:$A,$A115,'[7]1. Отчет АТС'!$B:$B,9)+'[7]2. Иные услуги'!$D$11+('[7]3. Услуги по передаче'!$H$11*1000)+('[7]4. СН (Установленные)'!$E$12*1000)+'[7]5. Плата за УРП'!$D$6</f>
        <v>7550.2920002339906</v>
      </c>
      <c r="L115" s="25">
        <f>SUMIFS('[7]1. Отчет АТС'!$F:$F,'[7]1. Отчет АТС'!$A:$A,$A115,'[7]1. Отчет АТС'!$B:$B,10)+'[7]2. Иные услуги'!$D$11+('[7]3. Услуги по передаче'!$H$11*1000)+('[7]4. СН (Установленные)'!$E$12*1000)+'[7]5. Плата за УРП'!$D$6</f>
        <v>7553.2820002339913</v>
      </c>
      <c r="M115" s="25">
        <f>SUMIFS('[7]1. Отчет АТС'!$F:$F,'[7]1. Отчет АТС'!$A:$A,$A115,'[7]1. Отчет АТС'!$B:$B,11)+'[7]2. Иные услуги'!$D$11+('[7]3. Услуги по передаче'!$H$11*1000)+('[7]4. СН (Установленные)'!$E$12*1000)+'[7]5. Плата за УРП'!$D$6</f>
        <v>7531.9720002339909</v>
      </c>
      <c r="N115" s="25">
        <f>SUMIFS('[7]1. Отчет АТС'!$F:$F,'[7]1. Отчет АТС'!$A:$A,$A115,'[7]1. Отчет АТС'!$B:$B,12)+'[7]2. Иные услуги'!$D$11+('[7]3. Услуги по передаче'!$H$11*1000)+('[7]4. СН (Установленные)'!$E$12*1000)+'[7]5. Плата за УРП'!$D$6</f>
        <v>7532.3620002339912</v>
      </c>
      <c r="O115" s="25">
        <f>SUMIFS('[7]1. Отчет АТС'!$F:$F,'[7]1. Отчет АТС'!$A:$A,$A115,'[7]1. Отчет АТС'!$B:$B,13)+'[7]2. Иные услуги'!$D$11+('[7]3. Услуги по передаче'!$H$11*1000)+('[7]4. СН (Установленные)'!$E$12*1000)+'[7]5. Плата за УРП'!$D$6</f>
        <v>7533.0620002339911</v>
      </c>
      <c r="P115" s="25">
        <f>SUMIFS('[7]1. Отчет АТС'!$F:$F,'[7]1. Отчет АТС'!$A:$A,$A115,'[7]1. Отчет АТС'!$B:$B,14)+'[7]2. Иные услуги'!$D$11+('[7]3. Услуги по передаче'!$H$11*1000)+('[7]4. СН (Установленные)'!$E$12*1000)+'[7]5. Плата за УРП'!$D$6</f>
        <v>7537.8820002339908</v>
      </c>
      <c r="Q115" s="25">
        <f>SUMIFS('[7]1. Отчет АТС'!$F:$F,'[7]1. Отчет АТС'!$A:$A,$A115,'[7]1. Отчет АТС'!$B:$B,15)+'[7]2. Иные услуги'!$D$11+('[7]3. Услуги по передаче'!$H$11*1000)+('[7]4. СН (Установленные)'!$E$12*1000)+'[7]5. Плата за УРП'!$D$6</f>
        <v>7529.0220002339911</v>
      </c>
      <c r="R115" s="25">
        <f>SUMIFS('[7]1. Отчет АТС'!$F:$F,'[7]1. Отчет АТС'!$A:$A,$A115,'[7]1. Отчет АТС'!$B:$B,16)+'[7]2. Иные услуги'!$D$11+('[7]3. Услуги по передаче'!$H$11*1000)+('[7]4. СН (Установленные)'!$E$12*1000)+'[7]5. Плата за УРП'!$D$6</f>
        <v>7525.7720002339911</v>
      </c>
      <c r="S115" s="25">
        <f>SUMIFS('[7]1. Отчет АТС'!$F:$F,'[7]1. Отчет АТС'!$A:$A,$A115,'[7]1. Отчет АТС'!$B:$B,17)+'[7]2. Иные услуги'!$D$11+('[7]3. Услуги по передаче'!$H$11*1000)+('[7]4. СН (Установленные)'!$E$12*1000)+'[7]5. Плата за УРП'!$D$6</f>
        <v>7524.4620002339907</v>
      </c>
      <c r="T115" s="25">
        <f>SUMIFS('[7]1. Отчет АТС'!$F:$F,'[7]1. Отчет АТС'!$A:$A,$A115,'[7]1. Отчет АТС'!$B:$B,18)+'[7]2. Иные услуги'!$D$11+('[7]3. Услуги по передаче'!$H$11*1000)+('[7]4. СН (Установленные)'!$E$12*1000)+'[7]5. Плата за УРП'!$D$6</f>
        <v>7524.2220002339909</v>
      </c>
      <c r="U115" s="25">
        <f>SUMIFS('[7]1. Отчет АТС'!$F:$F,'[7]1. Отчет АТС'!$A:$A,$A115,'[7]1. Отчет АТС'!$B:$B,19)+'[7]2. Иные услуги'!$D$11+('[7]3. Услуги по передаче'!$H$11*1000)+('[7]4. СН (Установленные)'!$E$12*1000)+'[7]5. Плата за УРП'!$D$6</f>
        <v>7391.3720002339915</v>
      </c>
      <c r="V115" s="25">
        <f>SUMIFS('[7]1. Отчет АТС'!$F:$F,'[7]1. Отчет АТС'!$A:$A,$A115,'[7]1. Отчет АТС'!$B:$B,20)+'[7]2. Иные услуги'!$D$11+('[7]3. Услуги по передаче'!$H$11*1000)+('[7]4. СН (Установленные)'!$E$12*1000)+'[7]5. Плата за УРП'!$D$6</f>
        <v>7442.4620002339907</v>
      </c>
      <c r="W115" s="25">
        <f>SUMIFS('[7]1. Отчет АТС'!$F:$F,'[7]1. Отчет АТС'!$A:$A,$A115,'[7]1. Отчет АТС'!$B:$B,21)+'[7]2. Иные услуги'!$D$11+('[7]3. Услуги по передаче'!$H$11*1000)+('[7]4. СН (Установленные)'!$E$12*1000)+'[7]5. Плата за УРП'!$D$6</f>
        <v>7431.3120002339911</v>
      </c>
      <c r="X115" s="25">
        <f>SUMIFS('[7]1. Отчет АТС'!$F:$F,'[7]1. Отчет АТС'!$A:$A,$A115,'[7]1. Отчет АТС'!$B:$B,22)+'[7]2. Иные услуги'!$D$11+('[7]3. Услуги по передаче'!$H$11*1000)+('[7]4. СН (Установленные)'!$E$12*1000)+'[7]5. Плата за УРП'!$D$6</f>
        <v>7110.7920002339906</v>
      </c>
      <c r="Y115" s="25">
        <f>SUMIFS('[7]1. Отчет АТС'!$F:$F,'[7]1. Отчет АТС'!$A:$A,$A115,'[7]1. Отчет АТС'!$B:$B,23)+'[7]2. Иные услуги'!$D$11+('[7]3. Услуги по передаче'!$H$11*1000)+('[7]4. СН (Установленные)'!$E$12*1000)+'[7]5. Плата за УРП'!$D$6</f>
        <v>6850.3020002339908</v>
      </c>
    </row>
    <row r="116" spans="1:25">
      <c r="A116" s="24">
        <v>45508</v>
      </c>
      <c r="B116" s="25">
        <f>SUMIFS('[7]1. Отчет АТС'!$F:$F,'[7]1. Отчет АТС'!$A:$A,$A116,'[7]1. Отчет АТС'!$B:$B,0)+'[7]2. Иные услуги'!$D$11+('[7]3. Услуги по передаче'!$H$11*1000)+('[7]4. СН (Установленные)'!$E$12*1000)+'[7]5. Плата за УРП'!$D$6</f>
        <v>6874.102000233991</v>
      </c>
      <c r="C116" s="25">
        <f>SUMIFS('[7]1. Отчет АТС'!$F:$F,'[7]1. Отчет АТС'!$A:$A,$A116,'[7]1. Отчет АТС'!$B:$B,1)+'[7]2. Иные услуги'!$D$11+('[7]3. Услуги по передаче'!$H$11*1000)+('[7]4. СН (Установленные)'!$E$12*1000)+'[7]5. Плата за УРП'!$D$6</f>
        <v>6646.8620002339912</v>
      </c>
      <c r="D116" s="25">
        <f>SUMIFS('[7]1. Отчет АТС'!$F:$F,'[7]1. Отчет АТС'!$A:$A,$A116,'[7]1. Отчет АТС'!$B:$B,2)+'[7]2. Иные услуги'!$D$11+('[7]3. Услуги по передаче'!$H$11*1000)+('[7]4. СН (Установленные)'!$E$12*1000)+'[7]5. Плата за УРП'!$D$6</f>
        <v>6510.5520002339908</v>
      </c>
      <c r="E116" s="25">
        <f>SUMIFS('[7]1. Отчет АТС'!$F:$F,'[7]1. Отчет АТС'!$A:$A,$A116,'[7]1. Отчет АТС'!$B:$B,3)+'[7]2. Иные услуги'!$D$11+('[7]3. Услуги по передаче'!$H$11*1000)+('[7]4. СН (Установленные)'!$E$12*1000)+'[7]5. Плата за УРП'!$D$6</f>
        <v>6413.4820002339911</v>
      </c>
      <c r="F116" s="25">
        <f>SUMIFS('[7]1. Отчет АТС'!$F:$F,'[7]1. Отчет АТС'!$A:$A,$A116,'[7]1. Отчет АТС'!$B:$B,4)+'[7]2. Иные услуги'!$D$11+('[7]3. Услуги по передаче'!$H$11*1000)+('[7]4. СН (Установленные)'!$E$12*1000)+'[7]5. Плата за УРП'!$D$6</f>
        <v>6415.6320002339908</v>
      </c>
      <c r="G116" s="25">
        <f>SUMIFS('[7]1. Отчет АТС'!$F:$F,'[7]1. Отчет АТС'!$A:$A,$A116,'[7]1. Отчет АТС'!$B:$B,5)+'[7]2. Иные услуги'!$D$11+('[7]3. Услуги по передаче'!$H$11*1000)+('[7]4. СН (Установленные)'!$E$12*1000)+'[7]5. Плата за УРП'!$D$6</f>
        <v>6587.8120002339911</v>
      </c>
      <c r="H116" s="25">
        <f>SUMIFS('[7]1. Отчет АТС'!$F:$F,'[7]1. Отчет АТС'!$A:$A,$A116,'[7]1. Отчет АТС'!$B:$B,6)+'[7]2. Иные услуги'!$D$11+('[7]3. Услуги по передаче'!$H$11*1000)+('[7]4. СН (Установленные)'!$E$12*1000)+'[7]5. Плата за УРП'!$D$6</f>
        <v>6707.4620002339907</v>
      </c>
      <c r="I116" s="25">
        <f>SUMIFS('[7]1. Отчет АТС'!$F:$F,'[7]1. Отчет АТС'!$A:$A,$A116,'[7]1. Отчет АТС'!$B:$B,7)+'[7]2. Иные услуги'!$D$11+('[7]3. Услуги по передаче'!$H$11*1000)+('[7]4. СН (Установленные)'!$E$12*1000)+'[7]5. Плата за УРП'!$D$6</f>
        <v>6956.8620002339912</v>
      </c>
      <c r="J116" s="25">
        <f>SUMIFS('[7]1. Отчет АТС'!$F:$F,'[7]1. Отчет АТС'!$A:$A,$A116,'[7]1. Отчет АТС'!$B:$B,8)+'[7]2. Иные услуги'!$D$11+('[7]3. Услуги по передаче'!$H$11*1000)+('[7]4. СН (Установленные)'!$E$12*1000)+'[7]5. Плата за УРП'!$D$6</f>
        <v>7413.2020002339914</v>
      </c>
      <c r="K116" s="25">
        <f>SUMIFS('[7]1. Отчет АТС'!$F:$F,'[7]1. Отчет АТС'!$A:$A,$A116,'[7]1. Отчет АТС'!$B:$B,9)+'[7]2. Иные услуги'!$D$11+('[7]3. Услуги по передаче'!$H$11*1000)+('[7]4. СН (Установленные)'!$E$12*1000)+'[7]5. Плата за УРП'!$D$6</f>
        <v>7564.642000233991</v>
      </c>
      <c r="L116" s="25">
        <f>SUMIFS('[7]1. Отчет АТС'!$F:$F,'[7]1. Отчет АТС'!$A:$A,$A116,'[7]1. Отчет АТС'!$B:$B,10)+'[7]2. Иные услуги'!$D$11+('[7]3. Услуги по передаче'!$H$11*1000)+('[7]4. СН (Установленные)'!$E$12*1000)+'[7]5. Плата за УРП'!$D$6</f>
        <v>7576.0620002339911</v>
      </c>
      <c r="M116" s="25">
        <f>SUMIFS('[7]1. Отчет АТС'!$F:$F,'[7]1. Отчет АТС'!$A:$A,$A116,'[7]1. Отчет АТС'!$B:$B,11)+'[7]2. Иные услуги'!$D$11+('[7]3. Услуги по передаче'!$H$11*1000)+('[7]4. СН (Установленные)'!$E$12*1000)+'[7]5. Плата за УРП'!$D$6</f>
        <v>7576.3020002339908</v>
      </c>
      <c r="N116" s="25">
        <f>SUMIFS('[7]1. Отчет АТС'!$F:$F,'[7]1. Отчет АТС'!$A:$A,$A116,'[7]1. Отчет АТС'!$B:$B,12)+'[7]2. Иные услуги'!$D$11+('[7]3. Услуги по передаче'!$H$11*1000)+('[7]4. СН (Установленные)'!$E$12*1000)+'[7]5. Плата за УРП'!$D$6</f>
        <v>7568.8620002339903</v>
      </c>
      <c r="O116" s="25">
        <f>SUMIFS('[7]1. Отчет АТС'!$F:$F,'[7]1. Отчет АТС'!$A:$A,$A116,'[7]1. Отчет АТС'!$B:$B,13)+'[7]2. Иные услуги'!$D$11+('[7]3. Услуги по передаче'!$H$11*1000)+('[7]4. СН (Установленные)'!$E$12*1000)+'[7]5. Плата за УРП'!$D$6</f>
        <v>7569.0320002339904</v>
      </c>
      <c r="P116" s="25">
        <f>SUMIFS('[7]1. Отчет АТС'!$F:$F,'[7]1. Отчет АТС'!$A:$A,$A116,'[7]1. Отчет АТС'!$B:$B,14)+'[7]2. Иные услуги'!$D$11+('[7]3. Услуги по передаче'!$H$11*1000)+('[7]4. СН (Установленные)'!$E$12*1000)+'[7]5. Плата за УРП'!$D$6</f>
        <v>7570.6520002339912</v>
      </c>
      <c r="Q116" s="25">
        <f>SUMIFS('[7]1. Отчет АТС'!$F:$F,'[7]1. Отчет АТС'!$A:$A,$A116,'[7]1. Отчет АТС'!$B:$B,15)+'[7]2. Иные услуги'!$D$11+('[7]3. Услуги по передаче'!$H$11*1000)+('[7]4. СН (Установленные)'!$E$12*1000)+'[7]5. Плата за УРП'!$D$6</f>
        <v>7568.5120002339909</v>
      </c>
      <c r="R116" s="25">
        <f>SUMIFS('[7]1. Отчет АТС'!$F:$F,'[7]1. Отчет АТС'!$A:$A,$A116,'[7]1. Отчет АТС'!$B:$B,16)+'[7]2. Иные услуги'!$D$11+('[7]3. Услуги по передаче'!$H$11*1000)+('[7]4. СН (Установленные)'!$E$12*1000)+'[7]5. Плата за УРП'!$D$6</f>
        <v>7575.7420002339913</v>
      </c>
      <c r="S116" s="25">
        <f>SUMIFS('[7]1. Отчет АТС'!$F:$F,'[7]1. Отчет АТС'!$A:$A,$A116,'[7]1. Отчет АТС'!$B:$B,17)+'[7]2. Иные услуги'!$D$11+('[7]3. Услуги по передаче'!$H$11*1000)+('[7]4. СН (Установленные)'!$E$12*1000)+'[7]5. Плата за УРП'!$D$6</f>
        <v>7576.852000233991</v>
      </c>
      <c r="T116" s="25">
        <f>SUMIFS('[7]1. Отчет АТС'!$F:$F,'[7]1. Отчет АТС'!$A:$A,$A116,'[7]1. Отчет АТС'!$B:$B,18)+'[7]2. Иные услуги'!$D$11+('[7]3. Услуги по передаче'!$H$11*1000)+('[7]4. СН (Установленные)'!$E$12*1000)+'[7]5. Плата за УРП'!$D$6</f>
        <v>7578.4020002339912</v>
      </c>
      <c r="U116" s="25">
        <f>SUMIFS('[7]1. Отчет АТС'!$F:$F,'[7]1. Отчет АТС'!$A:$A,$A116,'[7]1. Отчет АТС'!$B:$B,19)+'[7]2. Иные услуги'!$D$11+('[7]3. Услуги по передаче'!$H$11*1000)+('[7]4. СН (Установленные)'!$E$12*1000)+'[7]5. Плата за УРП'!$D$6</f>
        <v>7560.3820002339908</v>
      </c>
      <c r="V116" s="25">
        <f>SUMIFS('[7]1. Отчет АТС'!$F:$F,'[7]1. Отчет АТС'!$A:$A,$A116,'[7]1. Отчет АТС'!$B:$B,20)+'[7]2. Иные услуги'!$D$11+('[7]3. Услуги по передаче'!$H$11*1000)+('[7]4. СН (Установленные)'!$E$12*1000)+'[7]5. Плата за УРП'!$D$6</f>
        <v>7559.352000233991</v>
      </c>
      <c r="W116" s="25">
        <f>SUMIFS('[7]1. Отчет АТС'!$F:$F,'[7]1. Отчет АТС'!$A:$A,$A116,'[7]1. Отчет АТС'!$B:$B,21)+'[7]2. Иные услуги'!$D$11+('[7]3. Услуги по передаче'!$H$11*1000)+('[7]4. СН (Установленные)'!$E$12*1000)+'[7]5. Плата за УРП'!$D$6</f>
        <v>7567.5120002339909</v>
      </c>
      <c r="X116" s="25">
        <f>SUMIFS('[7]1. Отчет АТС'!$F:$F,'[7]1. Отчет АТС'!$A:$A,$A116,'[7]1. Отчет АТС'!$B:$B,22)+'[7]2. Иные услуги'!$D$11+('[7]3. Услуги по передаче'!$H$11*1000)+('[7]4. СН (Установленные)'!$E$12*1000)+'[7]5. Плата за УРП'!$D$6</f>
        <v>7106.9620002339907</v>
      </c>
      <c r="Y116" s="25">
        <f>SUMIFS('[7]1. Отчет АТС'!$F:$F,'[7]1. Отчет АТС'!$A:$A,$A116,'[7]1. Отчет АТС'!$B:$B,23)+'[7]2. Иные услуги'!$D$11+('[7]3. Услуги по передаче'!$H$11*1000)+('[7]4. СН (Установленные)'!$E$12*1000)+'[7]5. Плата за УРП'!$D$6</f>
        <v>6851.352000233991</v>
      </c>
    </row>
    <row r="117" spans="1:25">
      <c r="A117" s="24">
        <v>45509</v>
      </c>
      <c r="B117" s="25">
        <f>SUMIFS('[7]1. Отчет АТС'!$F:$F,'[7]1. Отчет АТС'!$A:$A,$A117,'[7]1. Отчет АТС'!$B:$B,0)+'[7]2. Иные услуги'!$D$11+('[7]3. Услуги по передаче'!$H$11*1000)+('[7]4. СН (Установленные)'!$E$12*1000)+'[7]5. Плата за УРП'!$D$6</f>
        <v>6685.6520002339912</v>
      </c>
      <c r="C117" s="25">
        <f>SUMIFS('[7]1. Отчет АТС'!$F:$F,'[7]1. Отчет АТС'!$A:$A,$A117,'[7]1. Отчет АТС'!$B:$B,1)+'[7]2. Иные услуги'!$D$11+('[7]3. Услуги по передаче'!$H$11*1000)+('[7]4. СН (Установленные)'!$E$12*1000)+'[7]5. Плата за УРП'!$D$6</f>
        <v>6509.0520002339908</v>
      </c>
      <c r="D117" s="25">
        <f>SUMIFS('[7]1. Отчет АТС'!$F:$F,'[7]1. Отчет АТС'!$A:$A,$A117,'[7]1. Отчет АТС'!$B:$B,2)+'[7]2. Иные услуги'!$D$11+('[7]3. Услуги по передаче'!$H$11*1000)+('[7]4. СН (Установленные)'!$E$12*1000)+'[7]5. Плата за УРП'!$D$6</f>
        <v>6371.9020002339912</v>
      </c>
      <c r="E117" s="25">
        <f>SUMIFS('[7]1. Отчет АТС'!$F:$F,'[7]1. Отчет АТС'!$A:$A,$A117,'[7]1. Отчет АТС'!$B:$B,3)+'[7]2. Иные услуги'!$D$11+('[7]3. Услуги по передаче'!$H$11*1000)+('[7]4. СН (Установленные)'!$E$12*1000)+'[7]5. Плата за УРП'!$D$6</f>
        <v>6280.9220002339907</v>
      </c>
      <c r="F117" s="25">
        <f>SUMIFS('[7]1. Отчет АТС'!$F:$F,'[7]1. Отчет АТС'!$A:$A,$A117,'[7]1. Отчет АТС'!$B:$B,4)+'[7]2. Иные услуги'!$D$11+('[7]3. Услуги по передаче'!$H$11*1000)+('[7]4. СН (Установленные)'!$E$12*1000)+'[7]5. Плата за УРП'!$D$6</f>
        <v>5551.8020002339908</v>
      </c>
      <c r="G117" s="25">
        <f>SUMIFS('[7]1. Отчет АТС'!$F:$F,'[7]1. Отчет АТС'!$A:$A,$A117,'[7]1. Отчет АТС'!$B:$B,5)+'[7]2. Иные услуги'!$D$11+('[7]3. Услуги по передаче'!$H$11*1000)+('[7]4. СН (Установленные)'!$E$12*1000)+'[7]5. Плата за УРП'!$D$6</f>
        <v>5551.8020002339908</v>
      </c>
      <c r="H117" s="25">
        <f>SUMIFS('[7]1. Отчет АТС'!$F:$F,'[7]1. Отчет АТС'!$A:$A,$A117,'[7]1. Отчет АТС'!$B:$B,6)+'[7]2. Иные услуги'!$D$11+('[7]3. Услуги по передаче'!$H$11*1000)+('[7]4. СН (Установленные)'!$E$12*1000)+'[7]5. Плата за УРП'!$D$6</f>
        <v>5756.0420002339906</v>
      </c>
      <c r="I117" s="25">
        <f>SUMIFS('[7]1. Отчет АТС'!$F:$F,'[7]1. Отчет АТС'!$A:$A,$A117,'[7]1. Отчет АТС'!$B:$B,7)+'[7]2. Иные услуги'!$D$11+('[7]3. Услуги по передаче'!$H$11*1000)+('[7]4. СН (Установленные)'!$E$12*1000)+'[7]5. Плата за УРП'!$D$6</f>
        <v>5659.9020002339912</v>
      </c>
      <c r="J117" s="25">
        <f>SUMIFS('[7]1. Отчет АТС'!$F:$F,'[7]1. Отчет АТС'!$A:$A,$A117,'[7]1. Отчет АТС'!$B:$B,8)+'[7]2. Иные услуги'!$D$11+('[7]3. Услуги по передаче'!$H$11*1000)+('[7]4. СН (Установленные)'!$E$12*1000)+'[7]5. Плата за УРП'!$D$6</f>
        <v>7285.6920002339912</v>
      </c>
      <c r="K117" s="25">
        <f>SUMIFS('[7]1. Отчет АТС'!$F:$F,'[7]1. Отчет АТС'!$A:$A,$A117,'[7]1. Отчет АТС'!$B:$B,9)+'[7]2. Иные услуги'!$D$11+('[7]3. Услуги по передаче'!$H$11*1000)+('[7]4. СН (Установленные)'!$E$12*1000)+'[7]5. Плата за УРП'!$D$6</f>
        <v>7533.7120002339907</v>
      </c>
      <c r="L117" s="25">
        <f>SUMIFS('[7]1. Отчет АТС'!$F:$F,'[7]1. Отчет АТС'!$A:$A,$A117,'[7]1. Отчет АТС'!$B:$B,10)+'[7]2. Иные услуги'!$D$11+('[7]3. Услуги по передаче'!$H$11*1000)+('[7]4. СН (Установленные)'!$E$12*1000)+'[7]5. Плата за УРП'!$D$6</f>
        <v>7556.7420002339913</v>
      </c>
      <c r="M117" s="25">
        <f>SUMIFS('[7]1. Отчет АТС'!$F:$F,'[7]1. Отчет АТС'!$A:$A,$A117,'[7]1. Отчет АТС'!$B:$B,11)+'[7]2. Иные услуги'!$D$11+('[7]3. Услуги по передаче'!$H$11*1000)+('[7]4. СН (Установленные)'!$E$12*1000)+'[7]5. Плата за УРП'!$D$6</f>
        <v>7546.2720002339911</v>
      </c>
      <c r="N117" s="25">
        <f>SUMIFS('[7]1. Отчет АТС'!$F:$F,'[7]1. Отчет АТС'!$A:$A,$A117,'[7]1. Отчет АТС'!$B:$B,12)+'[7]2. Иные услуги'!$D$11+('[7]3. Услуги по передаче'!$H$11*1000)+('[7]4. СН (Установленные)'!$E$12*1000)+'[7]5. Плата за УРП'!$D$6</f>
        <v>7547.9620002339907</v>
      </c>
      <c r="O117" s="25">
        <f>SUMIFS('[7]1. Отчет АТС'!$F:$F,'[7]1. Отчет АТС'!$A:$A,$A117,'[7]1. Отчет АТС'!$B:$B,13)+'[7]2. Иные услуги'!$D$11+('[7]3. Услуги по передаче'!$H$11*1000)+('[7]4. СН (Установленные)'!$E$12*1000)+'[7]5. Плата за УРП'!$D$6</f>
        <v>7548.7420002339913</v>
      </c>
      <c r="P117" s="25">
        <f>SUMIFS('[7]1. Отчет АТС'!$F:$F,'[7]1. Отчет АТС'!$A:$A,$A117,'[7]1. Отчет АТС'!$B:$B,14)+'[7]2. Иные услуги'!$D$11+('[7]3. Услуги по передаче'!$H$11*1000)+('[7]4. СН (Установленные)'!$E$12*1000)+'[7]5. Плата за УРП'!$D$6</f>
        <v>7548.9420002339912</v>
      </c>
      <c r="Q117" s="25">
        <f>SUMIFS('[7]1. Отчет АТС'!$F:$F,'[7]1. Отчет АТС'!$A:$A,$A117,'[7]1. Отчет АТС'!$B:$B,15)+'[7]2. Иные услуги'!$D$11+('[7]3. Услуги по передаче'!$H$11*1000)+('[7]4. СН (Установленные)'!$E$12*1000)+'[7]5. Плата за УРП'!$D$6</f>
        <v>7550.0020002339916</v>
      </c>
      <c r="R117" s="25">
        <f>SUMIFS('[7]1. Отчет АТС'!$F:$F,'[7]1. Отчет АТС'!$A:$A,$A117,'[7]1. Отчет АТС'!$B:$B,16)+'[7]2. Иные услуги'!$D$11+('[7]3. Услуги по передаче'!$H$11*1000)+('[7]4. СН (Установленные)'!$E$12*1000)+'[7]5. Плата за УРП'!$D$6</f>
        <v>7550.3120002339911</v>
      </c>
      <c r="S117" s="25">
        <f>SUMIFS('[7]1. Отчет АТС'!$F:$F,'[7]1. Отчет АТС'!$A:$A,$A117,'[7]1. Отчет АТС'!$B:$B,17)+'[7]2. Иные услуги'!$D$11+('[7]3. Услуги по передаче'!$H$11*1000)+('[7]4. СН (Установленные)'!$E$12*1000)+'[7]5. Плата за УРП'!$D$6</f>
        <v>7577.0120002339909</v>
      </c>
      <c r="T117" s="25">
        <f>SUMIFS('[7]1. Отчет АТС'!$F:$F,'[7]1. Отчет АТС'!$A:$A,$A117,'[7]1. Отчет АТС'!$B:$B,18)+'[7]2. Иные услуги'!$D$11+('[7]3. Услуги по передаче'!$H$11*1000)+('[7]4. СН (Установленные)'!$E$12*1000)+'[7]5. Плата за УРП'!$D$6</f>
        <v>7561.8220002339913</v>
      </c>
      <c r="U117" s="25">
        <f>SUMIFS('[7]1. Отчет АТС'!$F:$F,'[7]1. Отчет АТС'!$A:$A,$A117,'[7]1. Отчет АТС'!$B:$B,19)+'[7]2. Иные услуги'!$D$11+('[7]3. Услуги по передаче'!$H$11*1000)+('[7]4. СН (Установленные)'!$E$12*1000)+'[7]5. Плата за УРП'!$D$6</f>
        <v>7526.9220002339916</v>
      </c>
      <c r="V117" s="25">
        <f>SUMIFS('[7]1. Отчет АТС'!$F:$F,'[7]1. Отчет АТС'!$A:$A,$A117,'[7]1. Отчет АТС'!$B:$B,20)+'[7]2. Иные услуги'!$D$11+('[7]3. Услуги по передаче'!$H$11*1000)+('[7]4. СН (Установленные)'!$E$12*1000)+'[7]5. Плата за УРП'!$D$6</f>
        <v>7542.8020002339908</v>
      </c>
      <c r="W117" s="25">
        <f>SUMIFS('[7]1. Отчет АТС'!$F:$F,'[7]1. Отчет АТС'!$A:$A,$A117,'[7]1. Отчет АТС'!$B:$B,21)+'[7]2. Иные услуги'!$D$11+('[7]3. Услуги по передаче'!$H$11*1000)+('[7]4. СН (Установленные)'!$E$12*1000)+'[7]5. Плата за УРП'!$D$6</f>
        <v>7540.7420002339913</v>
      </c>
      <c r="X117" s="25">
        <f>SUMIFS('[7]1. Отчет АТС'!$F:$F,'[7]1. Отчет АТС'!$A:$A,$A117,'[7]1. Отчет АТС'!$B:$B,22)+'[7]2. Иные услуги'!$D$11+('[7]3. Услуги по передаче'!$H$11*1000)+('[7]4. СН (Установленные)'!$E$12*1000)+'[7]5. Плата за УРП'!$D$6</f>
        <v>7096.142000233991</v>
      </c>
      <c r="Y117" s="25">
        <f>SUMIFS('[7]1. Отчет АТС'!$F:$F,'[7]1. Отчет АТС'!$A:$A,$A117,'[7]1. Отчет АТС'!$B:$B,23)+'[7]2. Иные услуги'!$D$11+('[7]3. Услуги по передаче'!$H$11*1000)+('[7]4. СН (Установленные)'!$E$12*1000)+'[7]5. Плата за УРП'!$D$6</f>
        <v>6782.4120002339914</v>
      </c>
    </row>
    <row r="118" spans="1:25">
      <c r="A118" s="24">
        <v>45510</v>
      </c>
      <c r="B118" s="25">
        <f>SUMIFS('[7]1. Отчет АТС'!$F:$F,'[7]1. Отчет АТС'!$A:$A,$A118,'[7]1. Отчет АТС'!$B:$B,0)+'[7]2. Иные услуги'!$D$11+('[7]3. Услуги по передаче'!$H$11*1000)+('[7]4. СН (Установленные)'!$E$12*1000)+'[7]5. Плата за УРП'!$D$6</f>
        <v>6429.9020002339912</v>
      </c>
      <c r="C118" s="25">
        <f>SUMIFS('[7]1. Отчет АТС'!$F:$F,'[7]1. Отчет АТС'!$A:$A,$A118,'[7]1. Отчет АТС'!$B:$B,1)+'[7]2. Иные услуги'!$D$11+('[7]3. Услуги по передаче'!$H$11*1000)+('[7]4. СН (Установленные)'!$E$12*1000)+'[7]5. Плата за УРП'!$D$6</f>
        <v>6315.6920002339912</v>
      </c>
      <c r="D118" s="25">
        <f>SUMIFS('[7]1. Отчет АТС'!$F:$F,'[7]1. Отчет АТС'!$A:$A,$A118,'[7]1. Отчет АТС'!$B:$B,2)+'[7]2. Иные услуги'!$D$11+('[7]3. Услуги по передаче'!$H$11*1000)+('[7]4. СН (Установленные)'!$E$12*1000)+'[7]5. Плата за УРП'!$D$6</f>
        <v>6208.5920002339908</v>
      </c>
      <c r="E118" s="25">
        <f>SUMIFS('[7]1. Отчет АТС'!$F:$F,'[7]1. Отчет АТС'!$A:$A,$A118,'[7]1. Отчет АТС'!$B:$B,3)+'[7]2. Иные услуги'!$D$11+('[7]3. Услуги по передаче'!$H$11*1000)+('[7]4. СН (Установленные)'!$E$12*1000)+'[7]5. Плата за УРП'!$D$6</f>
        <v>5551.8020002339908</v>
      </c>
      <c r="F118" s="25">
        <f>SUMIFS('[7]1. Отчет АТС'!$F:$F,'[7]1. Отчет АТС'!$A:$A,$A118,'[7]1. Отчет АТС'!$B:$B,4)+'[7]2. Иные услуги'!$D$11+('[7]3. Услуги по передаче'!$H$11*1000)+('[7]4. СН (Установленные)'!$E$12*1000)+'[7]5. Плата за УРП'!$D$6</f>
        <v>5551.8020002339908</v>
      </c>
      <c r="G118" s="25">
        <f>SUMIFS('[7]1. Отчет АТС'!$F:$F,'[7]1. Отчет АТС'!$A:$A,$A118,'[7]1. Отчет АТС'!$B:$B,5)+'[7]2. Иные услуги'!$D$11+('[7]3. Услуги по передаче'!$H$11*1000)+('[7]4. СН (Установленные)'!$E$12*1000)+'[7]5. Плата за УРП'!$D$6</f>
        <v>5551.8020002339908</v>
      </c>
      <c r="H118" s="25">
        <f>SUMIFS('[7]1. Отчет АТС'!$F:$F,'[7]1. Отчет АТС'!$A:$A,$A118,'[7]1. Отчет АТС'!$B:$B,6)+'[7]2. Иные услуги'!$D$11+('[7]3. Услуги по передаче'!$H$11*1000)+('[7]4. СН (Установленные)'!$E$12*1000)+'[7]5. Плата за УРП'!$D$6</f>
        <v>5692.4420002339912</v>
      </c>
      <c r="I118" s="25">
        <f>SUMIFS('[7]1. Отчет АТС'!$F:$F,'[7]1. Отчет АТС'!$A:$A,$A118,'[7]1. Отчет АТС'!$B:$B,7)+'[7]2. Иные услуги'!$D$11+('[7]3. Услуги по передаче'!$H$11*1000)+('[7]4. СН (Установленные)'!$E$12*1000)+'[7]5. Плата за УРП'!$D$6</f>
        <v>6665.9720002339909</v>
      </c>
      <c r="J118" s="25">
        <f>SUMIFS('[7]1. Отчет АТС'!$F:$F,'[7]1. Отчет АТС'!$A:$A,$A118,'[7]1. Отчет АТС'!$B:$B,8)+'[7]2. Иные услуги'!$D$11+('[7]3. Услуги по передаче'!$H$11*1000)+('[7]4. СН (Установленные)'!$E$12*1000)+'[7]5. Плата за УРП'!$D$6</f>
        <v>7131.1920002339912</v>
      </c>
      <c r="K118" s="25">
        <f>SUMIFS('[7]1. Отчет АТС'!$F:$F,'[7]1. Отчет АТС'!$A:$A,$A118,'[7]1. Отчет АТС'!$B:$B,9)+'[7]2. Иные услуги'!$D$11+('[7]3. Услуги по передаче'!$H$11*1000)+('[7]4. СН (Установленные)'!$E$12*1000)+'[7]5. Плата за УРП'!$D$6</f>
        <v>7530.1620002339914</v>
      </c>
      <c r="L118" s="25">
        <f>SUMIFS('[7]1. Отчет АТС'!$F:$F,'[7]1. Отчет АТС'!$A:$A,$A118,'[7]1. Отчет АТС'!$B:$B,10)+'[7]2. Иные услуги'!$D$11+('[7]3. Услуги по передаче'!$H$11*1000)+('[7]4. СН (Установленные)'!$E$12*1000)+'[7]5. Плата за УРП'!$D$6</f>
        <v>7570.6520002339912</v>
      </c>
      <c r="M118" s="25">
        <f>SUMIFS('[7]1. Отчет АТС'!$F:$F,'[7]1. Отчет АТС'!$A:$A,$A118,'[7]1. Отчет АТС'!$B:$B,11)+'[7]2. Иные услуги'!$D$11+('[7]3. Услуги по передаче'!$H$11*1000)+('[7]4. СН (Установленные)'!$E$12*1000)+'[7]5. Плата за УРП'!$D$6</f>
        <v>7576.6320002339908</v>
      </c>
      <c r="N118" s="25">
        <f>SUMIFS('[7]1. Отчет АТС'!$F:$F,'[7]1. Отчет АТС'!$A:$A,$A118,'[7]1. Отчет АТС'!$B:$B,12)+'[7]2. Иные услуги'!$D$11+('[7]3. Услуги по передаче'!$H$11*1000)+('[7]4. СН (Установленные)'!$E$12*1000)+'[7]5. Плата за УРП'!$D$6</f>
        <v>7572.6120002339903</v>
      </c>
      <c r="O118" s="25">
        <f>SUMIFS('[7]1. Отчет АТС'!$F:$F,'[7]1. Отчет АТС'!$A:$A,$A118,'[7]1. Отчет АТС'!$B:$B,13)+'[7]2. Иные услуги'!$D$11+('[7]3. Услуги по передаче'!$H$11*1000)+('[7]4. СН (Установленные)'!$E$12*1000)+'[7]5. Плата за УРП'!$D$6</f>
        <v>7568.4020002339912</v>
      </c>
      <c r="P118" s="25">
        <f>SUMIFS('[7]1. Отчет АТС'!$F:$F,'[7]1. Отчет АТС'!$A:$A,$A118,'[7]1. Отчет АТС'!$B:$B,14)+'[7]2. Иные услуги'!$D$11+('[7]3. Услуги по передаче'!$H$11*1000)+('[7]4. СН (Установленные)'!$E$12*1000)+'[7]5. Плата за УРП'!$D$6</f>
        <v>7590.3320002339915</v>
      </c>
      <c r="Q118" s="25">
        <f>SUMIFS('[7]1. Отчет АТС'!$F:$F,'[7]1. Отчет АТС'!$A:$A,$A118,'[7]1. Отчет АТС'!$B:$B,15)+'[7]2. Иные услуги'!$D$11+('[7]3. Услуги по передаче'!$H$11*1000)+('[7]4. СН (Установленные)'!$E$12*1000)+'[7]5. Плата за УРП'!$D$6</f>
        <v>7596.4720002339909</v>
      </c>
      <c r="R118" s="25">
        <f>SUMIFS('[7]1. Отчет АТС'!$F:$F,'[7]1. Отчет АТС'!$A:$A,$A118,'[7]1. Отчет АТС'!$B:$B,16)+'[7]2. Иные услуги'!$D$11+('[7]3. Услуги по передаче'!$H$11*1000)+('[7]4. СН (Установленные)'!$E$12*1000)+'[7]5. Плата за УРП'!$D$6</f>
        <v>7584.5820002339915</v>
      </c>
      <c r="S118" s="25">
        <f>SUMIFS('[7]1. Отчет АТС'!$F:$F,'[7]1. Отчет АТС'!$A:$A,$A118,'[7]1. Отчет АТС'!$B:$B,17)+'[7]2. Иные услуги'!$D$11+('[7]3. Услуги по передаче'!$H$11*1000)+('[7]4. СН (Установленные)'!$E$12*1000)+'[7]5. Плата за УРП'!$D$6</f>
        <v>7569.5720002339913</v>
      </c>
      <c r="T118" s="25">
        <f>SUMIFS('[7]1. Отчет АТС'!$F:$F,'[7]1. Отчет АТС'!$A:$A,$A118,'[7]1. Отчет АТС'!$B:$B,18)+'[7]2. Иные услуги'!$D$11+('[7]3. Услуги по передаче'!$H$11*1000)+('[7]4. СН (Установленные)'!$E$12*1000)+'[7]5. Плата за УРП'!$D$6</f>
        <v>7553.4620002339907</v>
      </c>
      <c r="U118" s="25">
        <f>SUMIFS('[7]1. Отчет АТС'!$F:$F,'[7]1. Отчет АТС'!$A:$A,$A118,'[7]1. Отчет АТС'!$B:$B,19)+'[7]2. Иные услуги'!$D$11+('[7]3. Услуги по передаче'!$H$11*1000)+('[7]4. СН (Установленные)'!$E$12*1000)+'[7]5. Плата за УРП'!$D$6</f>
        <v>7376.4420002339912</v>
      </c>
      <c r="V118" s="25">
        <f>SUMIFS('[7]1. Отчет АТС'!$F:$F,'[7]1. Отчет АТС'!$A:$A,$A118,'[7]1. Отчет АТС'!$B:$B,20)+'[7]2. Иные услуги'!$D$11+('[7]3. Услуги по передаче'!$H$11*1000)+('[7]4. СН (Установленные)'!$E$12*1000)+'[7]5. Плата за УРП'!$D$6</f>
        <v>7462.4920002339913</v>
      </c>
      <c r="W118" s="25">
        <f>SUMIFS('[7]1. Отчет АТС'!$F:$F,'[7]1. Отчет АТС'!$A:$A,$A118,'[7]1. Отчет АТС'!$B:$B,21)+'[7]2. Иные услуги'!$D$11+('[7]3. Услуги по передаче'!$H$11*1000)+('[7]4. СН (Установленные)'!$E$12*1000)+'[7]5. Плата за УРП'!$D$6</f>
        <v>7379.1620002339914</v>
      </c>
      <c r="X118" s="25">
        <f>SUMIFS('[7]1. Отчет АТС'!$F:$F,'[7]1. Отчет АТС'!$A:$A,$A118,'[7]1. Отчет АТС'!$B:$B,22)+'[7]2. Иные услуги'!$D$11+('[7]3. Услуги по передаче'!$H$11*1000)+('[7]4. СН (Установленные)'!$E$12*1000)+'[7]5. Плата за УРП'!$D$6</f>
        <v>6928.3320002339915</v>
      </c>
      <c r="Y118" s="25">
        <f>SUMIFS('[7]1. Отчет АТС'!$F:$F,'[7]1. Отчет АТС'!$A:$A,$A118,'[7]1. Отчет АТС'!$B:$B,23)+'[7]2. Иные услуги'!$D$11+('[7]3. Услуги по передаче'!$H$11*1000)+('[7]4. СН (Установленные)'!$E$12*1000)+'[7]5. Плата за УРП'!$D$6</f>
        <v>6642.2620002339909</v>
      </c>
    </row>
    <row r="119" spans="1:25">
      <c r="A119" s="24">
        <v>45511</v>
      </c>
      <c r="B119" s="25">
        <f>SUMIFS('[7]1. Отчет АТС'!$F:$F,'[7]1. Отчет АТС'!$A:$A,$A119,'[7]1. Отчет АТС'!$B:$B,0)+'[7]2. Иные услуги'!$D$11+('[7]3. Услуги по передаче'!$H$11*1000)+('[7]4. СН (Установленные)'!$E$12*1000)+'[7]5. Плата за УРП'!$D$6</f>
        <v>6484.6620002339914</v>
      </c>
      <c r="C119" s="25">
        <f>SUMIFS('[7]1. Отчет АТС'!$F:$F,'[7]1. Отчет АТС'!$A:$A,$A119,'[7]1. Отчет АТС'!$B:$B,1)+'[7]2. Иные услуги'!$D$11+('[7]3. Услуги по передаче'!$H$11*1000)+('[7]4. СН (Установленные)'!$E$12*1000)+'[7]5. Плата за УРП'!$D$6</f>
        <v>6298.6220002339905</v>
      </c>
      <c r="D119" s="25">
        <f>SUMIFS('[7]1. Отчет АТС'!$F:$F,'[7]1. Отчет АТС'!$A:$A,$A119,'[7]1. Отчет АТС'!$B:$B,2)+'[7]2. Иные услуги'!$D$11+('[7]3. Услуги по передаче'!$H$11*1000)+('[7]4. СН (Установленные)'!$E$12*1000)+'[7]5. Плата за УРП'!$D$6</f>
        <v>5660.5820002339915</v>
      </c>
      <c r="E119" s="25">
        <f>SUMIFS('[7]1. Отчет АТС'!$F:$F,'[7]1. Отчет АТС'!$A:$A,$A119,'[7]1. Отчет АТС'!$B:$B,3)+'[7]2. Иные услуги'!$D$11+('[7]3. Услуги по передаче'!$H$11*1000)+('[7]4. СН (Установленные)'!$E$12*1000)+'[7]5. Плата за УРП'!$D$6</f>
        <v>5647.6820002339909</v>
      </c>
      <c r="F119" s="25">
        <f>SUMIFS('[7]1. Отчет АТС'!$F:$F,'[7]1. Отчет АТС'!$A:$A,$A119,'[7]1. Отчет АТС'!$B:$B,4)+'[7]2. Иные услуги'!$D$11+('[7]3. Услуги по передаче'!$H$11*1000)+('[7]4. СН (Установленные)'!$E$12*1000)+'[7]5. Плата за УРП'!$D$6</f>
        <v>5640.7520002339907</v>
      </c>
      <c r="G119" s="25">
        <f>SUMIFS('[7]1. Отчет АТС'!$F:$F,'[7]1. Отчет АТС'!$A:$A,$A119,'[7]1. Отчет АТС'!$B:$B,5)+'[7]2. Иные услуги'!$D$11+('[7]3. Услуги по передаче'!$H$11*1000)+('[7]4. СН (Установленные)'!$E$12*1000)+'[7]5. Плата за УРП'!$D$6</f>
        <v>5665.852000233991</v>
      </c>
      <c r="H119" s="25">
        <f>SUMIFS('[7]1. Отчет АТС'!$F:$F,'[7]1. Отчет АТС'!$A:$A,$A119,'[7]1. Отчет АТС'!$B:$B,6)+'[7]2. Иные услуги'!$D$11+('[7]3. Услуги по передаче'!$H$11*1000)+('[7]4. СН (Установленные)'!$E$12*1000)+'[7]5. Плата за УРП'!$D$6</f>
        <v>6515.6220002339905</v>
      </c>
      <c r="I119" s="25">
        <f>SUMIFS('[7]1. Отчет АТС'!$F:$F,'[7]1. Отчет АТС'!$A:$A,$A119,'[7]1. Отчет АТС'!$B:$B,7)+'[7]2. Иные услуги'!$D$11+('[7]3. Услуги по передаче'!$H$11*1000)+('[7]4. СН (Установленные)'!$E$12*1000)+'[7]5. Плата за УРП'!$D$6</f>
        <v>6807.4520002339914</v>
      </c>
      <c r="J119" s="25">
        <f>SUMIFS('[7]1. Отчет АТС'!$F:$F,'[7]1. Отчет АТС'!$A:$A,$A119,'[7]1. Отчет АТС'!$B:$B,8)+'[7]2. Иные услуги'!$D$11+('[7]3. Услуги по передаче'!$H$11*1000)+('[7]4. СН (Установленные)'!$E$12*1000)+'[7]5. Плата за УРП'!$D$6</f>
        <v>7177.4420002339912</v>
      </c>
      <c r="K119" s="25">
        <f>SUMIFS('[7]1. Отчет АТС'!$F:$F,'[7]1. Отчет АТС'!$A:$A,$A119,'[7]1. Отчет АТС'!$B:$B,9)+'[7]2. Иные услуги'!$D$11+('[7]3. Услуги по передаче'!$H$11*1000)+('[7]4. СН (Установленные)'!$E$12*1000)+'[7]5. Плата за УРП'!$D$6</f>
        <v>7551.9120002339914</v>
      </c>
      <c r="L119" s="25">
        <f>SUMIFS('[7]1. Отчет АТС'!$F:$F,'[7]1. Отчет АТС'!$A:$A,$A119,'[7]1. Отчет АТС'!$B:$B,10)+'[7]2. Иные услуги'!$D$11+('[7]3. Услуги по передаче'!$H$11*1000)+('[7]4. СН (Установленные)'!$E$12*1000)+'[7]5. Плата за УРП'!$D$6</f>
        <v>7553.7120002339907</v>
      </c>
      <c r="M119" s="25">
        <f>SUMIFS('[7]1. Отчет АТС'!$F:$F,'[7]1. Отчет АТС'!$A:$A,$A119,'[7]1. Отчет АТС'!$B:$B,11)+'[7]2. Иные услуги'!$D$11+('[7]3. Услуги по передаче'!$H$11*1000)+('[7]4. СН (Установленные)'!$E$12*1000)+'[7]5. Плата за УРП'!$D$6</f>
        <v>7555.852000233991</v>
      </c>
      <c r="N119" s="25">
        <f>SUMIFS('[7]1. Отчет АТС'!$F:$F,'[7]1. Отчет АТС'!$A:$A,$A119,'[7]1. Отчет АТС'!$B:$B,12)+'[7]2. Иные услуги'!$D$11+('[7]3. Услуги по передаче'!$H$11*1000)+('[7]4. СН (Установленные)'!$E$12*1000)+'[7]5. Плата за УРП'!$D$6</f>
        <v>7559.6520002339912</v>
      </c>
      <c r="O119" s="25">
        <f>SUMIFS('[7]1. Отчет АТС'!$F:$F,'[7]1. Отчет АТС'!$A:$A,$A119,'[7]1. Отчет АТС'!$B:$B,13)+'[7]2. Иные услуги'!$D$11+('[7]3. Услуги по передаче'!$H$11*1000)+('[7]4. СН (Установленные)'!$E$12*1000)+'[7]5. Плата за УРП'!$D$6</f>
        <v>7557.2820002339913</v>
      </c>
      <c r="P119" s="25">
        <f>SUMIFS('[7]1. Отчет АТС'!$F:$F,'[7]1. Отчет АТС'!$A:$A,$A119,'[7]1. Отчет АТС'!$B:$B,14)+'[7]2. Иные услуги'!$D$11+('[7]3. Услуги по передаче'!$H$11*1000)+('[7]4. СН (Установленные)'!$E$12*1000)+'[7]5. Плата за УРП'!$D$6</f>
        <v>7563.2820002339904</v>
      </c>
      <c r="Q119" s="25">
        <f>SUMIFS('[7]1. Отчет АТС'!$F:$F,'[7]1. Отчет АТС'!$A:$A,$A119,'[7]1. Отчет АТС'!$B:$B,15)+'[7]2. Иные услуги'!$D$11+('[7]3. Услуги по передаче'!$H$11*1000)+('[7]4. СН (Установленные)'!$E$12*1000)+'[7]5. Плата за УРП'!$D$6</f>
        <v>7564.0220002339911</v>
      </c>
      <c r="R119" s="25">
        <f>SUMIFS('[7]1. Отчет АТС'!$F:$F,'[7]1. Отчет АТС'!$A:$A,$A119,'[7]1. Отчет АТС'!$B:$B,16)+'[7]2. Иные услуги'!$D$11+('[7]3. Услуги по передаче'!$H$11*1000)+('[7]4. СН (Установленные)'!$E$12*1000)+'[7]5. Плата за УРП'!$D$6</f>
        <v>7601.6120002339903</v>
      </c>
      <c r="S119" s="25">
        <f>SUMIFS('[7]1. Отчет АТС'!$F:$F,'[7]1. Отчет АТС'!$A:$A,$A119,'[7]1. Отчет АТС'!$B:$B,17)+'[7]2. Иные услуги'!$D$11+('[7]3. Услуги по передаче'!$H$11*1000)+('[7]4. СН (Установленные)'!$E$12*1000)+'[7]5. Плата за УРП'!$D$6</f>
        <v>7581.2520002339916</v>
      </c>
      <c r="T119" s="25">
        <f>SUMIFS('[7]1. Отчет АТС'!$F:$F,'[7]1. Отчет АТС'!$A:$A,$A119,'[7]1. Отчет АТС'!$B:$B,18)+'[7]2. Иные услуги'!$D$11+('[7]3. Услуги по передаче'!$H$11*1000)+('[7]4. СН (Установленные)'!$E$12*1000)+'[7]5. Плата за УРП'!$D$6</f>
        <v>7591.7820002339904</v>
      </c>
      <c r="U119" s="25">
        <f>SUMIFS('[7]1. Отчет АТС'!$F:$F,'[7]1. Отчет АТС'!$A:$A,$A119,'[7]1. Отчет АТС'!$B:$B,19)+'[7]2. Иные услуги'!$D$11+('[7]3. Услуги по передаче'!$H$11*1000)+('[7]4. СН (Установленные)'!$E$12*1000)+'[7]5. Плата за УРП'!$D$6</f>
        <v>7556.9320002339909</v>
      </c>
      <c r="V119" s="25">
        <f>SUMIFS('[7]1. Отчет АТС'!$F:$F,'[7]1. Отчет АТС'!$A:$A,$A119,'[7]1. Отчет АТС'!$B:$B,20)+'[7]2. Иные услуги'!$D$11+('[7]3. Услуги по передаче'!$H$11*1000)+('[7]4. СН (Установленные)'!$E$12*1000)+'[7]5. Плата за УРП'!$D$6</f>
        <v>7593.1220002339905</v>
      </c>
      <c r="W119" s="25">
        <f>SUMIFS('[7]1. Отчет АТС'!$F:$F,'[7]1. Отчет АТС'!$A:$A,$A119,'[7]1. Отчет АТС'!$B:$B,21)+'[7]2. Иные услуги'!$D$11+('[7]3. Услуги по передаче'!$H$11*1000)+('[7]4. СН (Установленные)'!$E$12*1000)+'[7]5. Плата за УРП'!$D$6</f>
        <v>7585.2520002339916</v>
      </c>
      <c r="X119" s="25">
        <f>SUMIFS('[7]1. Отчет АТС'!$F:$F,'[7]1. Отчет АТС'!$A:$A,$A119,'[7]1. Отчет АТС'!$B:$B,22)+'[7]2. Иные услуги'!$D$11+('[7]3. Услуги по передаче'!$H$11*1000)+('[7]4. СН (Установленные)'!$E$12*1000)+'[7]5. Плата за УРП'!$D$6</f>
        <v>7203.9120002339914</v>
      </c>
      <c r="Y119" s="25">
        <f>SUMIFS('[7]1. Отчет АТС'!$F:$F,'[7]1. Отчет АТС'!$A:$A,$A119,'[7]1. Отчет АТС'!$B:$B,23)+'[7]2. Иные услуги'!$D$11+('[7]3. Услуги по передаче'!$H$11*1000)+('[7]4. СН (Установленные)'!$E$12*1000)+'[7]5. Плата за УРП'!$D$6</f>
        <v>6833.352000233991</v>
      </c>
    </row>
    <row r="120" spans="1:25">
      <c r="A120" s="24">
        <v>45512</v>
      </c>
      <c r="B120" s="25">
        <f>SUMIFS('[7]1. Отчет АТС'!$F:$F,'[7]1. Отчет АТС'!$A:$A,$A120,'[7]1. Отчет АТС'!$B:$B,0)+'[7]2. Иные услуги'!$D$11+('[7]3. Услуги по передаче'!$H$11*1000)+('[7]4. СН (Установленные)'!$E$12*1000)+'[7]5. Плата за УРП'!$D$6</f>
        <v>6763.1120002339912</v>
      </c>
      <c r="C120" s="25">
        <f>SUMIFS('[7]1. Отчет АТС'!$F:$F,'[7]1. Отчет АТС'!$A:$A,$A120,'[7]1. Отчет АТС'!$B:$B,1)+'[7]2. Иные услуги'!$D$11+('[7]3. Услуги по передаче'!$H$11*1000)+('[7]4. СН (Установленные)'!$E$12*1000)+'[7]5. Плата за УРП'!$D$6</f>
        <v>6544.2120002339907</v>
      </c>
      <c r="D120" s="25">
        <f>SUMIFS('[7]1. Отчет АТС'!$F:$F,'[7]1. Отчет АТС'!$A:$A,$A120,'[7]1. Отчет АТС'!$B:$B,2)+'[7]2. Иные услуги'!$D$11+('[7]3. Услуги по передаче'!$H$11*1000)+('[7]4. СН (Установленные)'!$E$12*1000)+'[7]5. Плата за УРП'!$D$6</f>
        <v>6403.9620002339907</v>
      </c>
      <c r="E120" s="25">
        <f>SUMIFS('[7]1. Отчет АТС'!$F:$F,'[7]1. Отчет АТС'!$A:$A,$A120,'[7]1. Отчет АТС'!$B:$B,3)+'[7]2. Иные услуги'!$D$11+('[7]3. Услуги по передаче'!$H$11*1000)+('[7]4. СН (Установленные)'!$E$12*1000)+'[7]5. Плата за УРП'!$D$6</f>
        <v>6345.0520002339908</v>
      </c>
      <c r="F120" s="25">
        <f>SUMIFS('[7]1. Отчет АТС'!$F:$F,'[7]1. Отчет АТС'!$A:$A,$A120,'[7]1. Отчет АТС'!$B:$B,4)+'[7]2. Иные услуги'!$D$11+('[7]3. Услуги по передаче'!$H$11*1000)+('[7]4. СН (Установленные)'!$E$12*1000)+'[7]5. Плата за УРП'!$D$6</f>
        <v>6348.7520002339907</v>
      </c>
      <c r="G120" s="25">
        <f>SUMIFS('[7]1. Отчет АТС'!$F:$F,'[7]1. Отчет АТС'!$A:$A,$A120,'[7]1. Отчет АТС'!$B:$B,5)+'[7]2. Иные услуги'!$D$11+('[7]3. Услуги по передаче'!$H$11*1000)+('[7]4. СН (Установленные)'!$E$12*1000)+'[7]5. Плата за УРП'!$D$6</f>
        <v>6463.9720002339909</v>
      </c>
      <c r="H120" s="25">
        <f>SUMIFS('[7]1. Отчет АТС'!$F:$F,'[7]1. Отчет АТС'!$A:$A,$A120,'[7]1. Отчет АТС'!$B:$B,6)+'[7]2. Иные услуги'!$D$11+('[7]3. Услуги по передаче'!$H$11*1000)+('[7]4. СН (Установленные)'!$E$12*1000)+'[7]5. Плата за УРП'!$D$6</f>
        <v>6588.9720002339909</v>
      </c>
      <c r="I120" s="25">
        <f>SUMIFS('[7]1. Отчет АТС'!$F:$F,'[7]1. Отчет АТС'!$A:$A,$A120,'[7]1. Отчет АТС'!$B:$B,7)+'[7]2. Иные услуги'!$D$11+('[7]3. Услуги по передаче'!$H$11*1000)+('[7]4. СН (Установленные)'!$E$12*1000)+'[7]5. Плата за УРП'!$D$6</f>
        <v>6775.8620002339912</v>
      </c>
      <c r="J120" s="25">
        <f>SUMIFS('[7]1. Отчет АТС'!$F:$F,'[7]1. Отчет АТС'!$A:$A,$A120,'[7]1. Отчет АТС'!$B:$B,8)+'[7]2. Иные услуги'!$D$11+('[7]3. Услуги по передаче'!$H$11*1000)+('[7]4. СН (Установленные)'!$E$12*1000)+'[7]5. Плата за УРП'!$D$6</f>
        <v>7271.8620002339912</v>
      </c>
      <c r="K120" s="25">
        <f>SUMIFS('[7]1. Отчет АТС'!$F:$F,'[7]1. Отчет АТС'!$A:$A,$A120,'[7]1. Отчет АТС'!$B:$B,9)+'[7]2. Иные услуги'!$D$11+('[7]3. Услуги по передаче'!$H$11*1000)+('[7]4. СН (Установленные)'!$E$12*1000)+'[7]5. Плата за УРП'!$D$6</f>
        <v>7581.1320002339908</v>
      </c>
      <c r="L120" s="25">
        <f>SUMIFS('[7]1. Отчет АТС'!$F:$F,'[7]1. Отчет АТС'!$A:$A,$A120,'[7]1. Отчет АТС'!$B:$B,10)+'[7]2. Иные услуги'!$D$11+('[7]3. Услуги по передаче'!$H$11*1000)+('[7]4. СН (Установленные)'!$E$12*1000)+'[7]5. Плата за УРП'!$D$6</f>
        <v>7601.602000233991</v>
      </c>
      <c r="M120" s="25">
        <f>SUMIFS('[7]1. Отчет АТС'!$F:$F,'[7]1. Отчет АТС'!$A:$A,$A120,'[7]1. Отчет АТС'!$B:$B,11)+'[7]2. Иные услуги'!$D$11+('[7]3. Услуги по передаче'!$H$11*1000)+('[7]4. СН (Установленные)'!$E$12*1000)+'[7]5. Плата за УРП'!$D$6</f>
        <v>7607.7120002339907</v>
      </c>
      <c r="N120" s="25">
        <f>SUMIFS('[7]1. Отчет АТС'!$F:$F,'[7]1. Отчет АТС'!$A:$A,$A120,'[7]1. Отчет АТС'!$B:$B,12)+'[7]2. Иные услуги'!$D$11+('[7]3. Услуги по передаче'!$H$11*1000)+('[7]4. СН (Установленные)'!$E$12*1000)+'[7]5. Плата за УРП'!$D$6</f>
        <v>7611.9720002339909</v>
      </c>
      <c r="O120" s="25">
        <f>SUMIFS('[7]1. Отчет АТС'!$F:$F,'[7]1. Отчет АТС'!$A:$A,$A120,'[7]1. Отчет АТС'!$B:$B,13)+'[7]2. Иные услуги'!$D$11+('[7]3. Услуги по передаче'!$H$11*1000)+('[7]4. СН (Установленные)'!$E$12*1000)+'[7]5. Плата за УРП'!$D$6</f>
        <v>7609.3820002339908</v>
      </c>
      <c r="P120" s="25">
        <f>SUMIFS('[7]1. Отчет АТС'!$F:$F,'[7]1. Отчет АТС'!$A:$A,$A120,'[7]1. Отчет АТС'!$B:$B,14)+'[7]2. Иные услуги'!$D$11+('[7]3. Услуги по передаче'!$H$11*1000)+('[7]4. СН (Установленные)'!$E$12*1000)+'[7]5. Плата за УРП'!$D$6</f>
        <v>7617.7520002339916</v>
      </c>
      <c r="Q120" s="25">
        <f>SUMIFS('[7]1. Отчет АТС'!$F:$F,'[7]1. Отчет АТС'!$A:$A,$A120,'[7]1. Отчет АТС'!$B:$B,15)+'[7]2. Иные услуги'!$D$11+('[7]3. Услуги по передаче'!$H$11*1000)+('[7]4. СН (Установленные)'!$E$12*1000)+'[7]5. Плата за УРП'!$D$6</f>
        <v>7622.5620002339911</v>
      </c>
      <c r="R120" s="25">
        <f>SUMIFS('[7]1. Отчет АТС'!$F:$F,'[7]1. Отчет АТС'!$A:$A,$A120,'[7]1. Отчет АТС'!$B:$B,16)+'[7]2. Иные услуги'!$D$11+('[7]3. Услуги по передаче'!$H$11*1000)+('[7]4. СН (Установленные)'!$E$12*1000)+'[7]5. Плата за УРП'!$D$6</f>
        <v>7637.2020002339905</v>
      </c>
      <c r="S120" s="25">
        <f>SUMIFS('[7]1. Отчет АТС'!$F:$F,'[7]1. Отчет АТС'!$A:$A,$A120,'[7]1. Отчет АТС'!$B:$B,17)+'[7]2. Иные услуги'!$D$11+('[7]3. Услуги по передаче'!$H$11*1000)+('[7]4. СН (Установленные)'!$E$12*1000)+'[7]5. Плата за УРП'!$D$6</f>
        <v>7639.5220002339911</v>
      </c>
      <c r="T120" s="25">
        <f>SUMIFS('[7]1. Отчет АТС'!$F:$F,'[7]1. Отчет АТС'!$A:$A,$A120,'[7]1. Отчет АТС'!$B:$B,18)+'[7]2. Иные услуги'!$D$11+('[7]3. Услуги по передаче'!$H$11*1000)+('[7]4. СН (Установленные)'!$E$12*1000)+'[7]5. Плата за УРП'!$D$6</f>
        <v>7630.2720002339911</v>
      </c>
      <c r="U120" s="25">
        <f>SUMIFS('[7]1. Отчет АТС'!$F:$F,'[7]1. Отчет АТС'!$A:$A,$A120,'[7]1. Отчет АТС'!$B:$B,19)+'[7]2. Иные услуги'!$D$11+('[7]3. Услуги по передаче'!$H$11*1000)+('[7]4. СН (Установленные)'!$E$12*1000)+'[7]5. Плата за УРП'!$D$6</f>
        <v>7612.6220002339905</v>
      </c>
      <c r="V120" s="25">
        <f>SUMIFS('[7]1. Отчет АТС'!$F:$F,'[7]1. Отчет АТС'!$A:$A,$A120,'[7]1. Отчет АТС'!$B:$B,20)+'[7]2. Иные услуги'!$D$11+('[7]3. Услуги по передаче'!$H$11*1000)+('[7]4. СН (Установленные)'!$E$12*1000)+'[7]5. Плата за УРП'!$D$6</f>
        <v>7631.102000233991</v>
      </c>
      <c r="W120" s="25">
        <f>SUMIFS('[7]1. Отчет АТС'!$F:$F,'[7]1. Отчет АТС'!$A:$A,$A120,'[7]1. Отчет АТС'!$B:$B,21)+'[7]2. Иные услуги'!$D$11+('[7]3. Услуги по передаче'!$H$11*1000)+('[7]4. СН (Установленные)'!$E$12*1000)+'[7]5. Плата за УРП'!$D$6</f>
        <v>7622.3620002339903</v>
      </c>
      <c r="X120" s="25">
        <f>SUMIFS('[7]1. Отчет АТС'!$F:$F,'[7]1. Отчет АТС'!$A:$A,$A120,'[7]1. Отчет АТС'!$B:$B,22)+'[7]2. Иные услуги'!$D$11+('[7]3. Услуги по передаче'!$H$11*1000)+('[7]4. СН (Установленные)'!$E$12*1000)+'[7]5. Плата за УРП'!$D$6</f>
        <v>7517.8420002339908</v>
      </c>
      <c r="Y120" s="25">
        <f>SUMIFS('[7]1. Отчет АТС'!$F:$F,'[7]1. Отчет АТС'!$A:$A,$A120,'[7]1. Отчет АТС'!$B:$B,23)+'[7]2. Иные услуги'!$D$11+('[7]3. Услуги по передаче'!$H$11*1000)+('[7]4. СН (Установленные)'!$E$12*1000)+'[7]5. Плата за УРП'!$D$6</f>
        <v>7009.0620002339911</v>
      </c>
    </row>
    <row r="121" spans="1:25">
      <c r="A121" s="24">
        <v>45513</v>
      </c>
      <c r="B121" s="25">
        <f>SUMIFS('[7]1. Отчет АТС'!$F:$F,'[7]1. Отчет АТС'!$A:$A,$A121,'[7]1. Отчет АТС'!$B:$B,0)+'[7]2. Иные услуги'!$D$11+('[7]3. Услуги по передаче'!$H$11*1000)+('[7]4. СН (Установленные)'!$E$12*1000)+'[7]5. Плата за УРП'!$D$6</f>
        <v>6681.9620002339907</v>
      </c>
      <c r="C121" s="25">
        <f>SUMIFS('[7]1. Отчет АТС'!$F:$F,'[7]1. Отчет АТС'!$A:$A,$A121,'[7]1. Отчет АТС'!$B:$B,1)+'[7]2. Иные услуги'!$D$11+('[7]3. Услуги по передаче'!$H$11*1000)+('[7]4. СН (Установленные)'!$E$12*1000)+'[7]5. Плата за УРП'!$D$6</f>
        <v>6569.7520002339916</v>
      </c>
      <c r="D121" s="25">
        <f>SUMIFS('[7]1. Отчет АТС'!$F:$F,'[7]1. Отчет АТС'!$A:$A,$A121,'[7]1. Отчет АТС'!$B:$B,2)+'[7]2. Иные услуги'!$D$11+('[7]3. Услуги по передаче'!$H$11*1000)+('[7]4. СН (Установленные)'!$E$12*1000)+'[7]5. Плата за УРП'!$D$6</f>
        <v>6399.4520002339914</v>
      </c>
      <c r="E121" s="25">
        <f>SUMIFS('[7]1. Отчет АТС'!$F:$F,'[7]1. Отчет АТС'!$A:$A,$A121,'[7]1. Отчет АТС'!$B:$B,3)+'[7]2. Иные услуги'!$D$11+('[7]3. Услуги по передаче'!$H$11*1000)+('[7]4. СН (Установленные)'!$E$12*1000)+'[7]5. Плата за УРП'!$D$6</f>
        <v>6313.6120002339912</v>
      </c>
      <c r="F121" s="25">
        <f>SUMIFS('[7]1. Отчет АТС'!$F:$F,'[7]1. Отчет АТС'!$A:$A,$A121,'[7]1. Отчет АТС'!$B:$B,4)+'[7]2. Иные услуги'!$D$11+('[7]3. Услуги по передаче'!$H$11*1000)+('[7]4. СН (Установленные)'!$E$12*1000)+'[7]5. Плата за УРП'!$D$6</f>
        <v>6263.9320002339909</v>
      </c>
      <c r="G121" s="25">
        <f>SUMIFS('[7]1. Отчет АТС'!$F:$F,'[7]1. Отчет АТС'!$A:$A,$A121,'[7]1. Отчет АТС'!$B:$B,5)+'[7]2. Иные услуги'!$D$11+('[7]3. Услуги по передаче'!$H$11*1000)+('[7]4. СН (Установленные)'!$E$12*1000)+'[7]5. Плата за УРП'!$D$6</f>
        <v>6300.2620002339909</v>
      </c>
      <c r="H121" s="25">
        <f>SUMIFS('[7]1. Отчет АТС'!$F:$F,'[7]1. Отчет АТС'!$A:$A,$A121,'[7]1. Отчет АТС'!$B:$B,6)+'[7]2. Иные услуги'!$D$11+('[7]3. Услуги по передаче'!$H$11*1000)+('[7]4. СН (Установленные)'!$E$12*1000)+'[7]5. Плата за УРП'!$D$6</f>
        <v>6298.5920002339908</v>
      </c>
      <c r="I121" s="25">
        <f>SUMIFS('[7]1. Отчет АТС'!$F:$F,'[7]1. Отчет АТС'!$A:$A,$A121,'[7]1. Отчет АТС'!$B:$B,7)+'[7]2. Иные услуги'!$D$11+('[7]3. Услуги по передаче'!$H$11*1000)+('[7]4. СН (Установленные)'!$E$12*1000)+'[7]5. Плата за УРП'!$D$6</f>
        <v>6689.642000233991</v>
      </c>
      <c r="J121" s="25">
        <f>SUMIFS('[7]1. Отчет АТС'!$F:$F,'[7]1. Отчет АТС'!$A:$A,$A121,'[7]1. Отчет АТС'!$B:$B,8)+'[7]2. Иные услуги'!$D$11+('[7]3. Услуги по передаче'!$H$11*1000)+('[7]4. СН (Установленные)'!$E$12*1000)+'[7]5. Плата за УРП'!$D$6</f>
        <v>7042.0520002339908</v>
      </c>
      <c r="K121" s="25">
        <f>SUMIFS('[7]1. Отчет АТС'!$F:$F,'[7]1. Отчет АТС'!$A:$A,$A121,'[7]1. Отчет АТС'!$B:$B,9)+'[7]2. Иные услуги'!$D$11+('[7]3. Услуги по передаче'!$H$11*1000)+('[7]4. СН (Установленные)'!$E$12*1000)+'[7]5. Плата за УРП'!$D$6</f>
        <v>7448.0020002339916</v>
      </c>
      <c r="L121" s="25">
        <f>SUMIFS('[7]1. Отчет АТС'!$F:$F,'[7]1. Отчет АТС'!$A:$A,$A121,'[7]1. Отчет АТС'!$B:$B,10)+'[7]2. Иные услуги'!$D$11+('[7]3. Услуги по передаче'!$H$11*1000)+('[7]4. СН (Установленные)'!$E$12*1000)+'[7]5. Плата за УРП'!$D$6</f>
        <v>7573.6120002339903</v>
      </c>
      <c r="M121" s="25">
        <f>SUMIFS('[7]1. Отчет АТС'!$F:$F,'[7]1. Отчет АТС'!$A:$A,$A121,'[7]1. Отчет АТС'!$B:$B,11)+'[7]2. Иные услуги'!$D$11+('[7]3. Услуги по передаче'!$H$11*1000)+('[7]4. СН (Установленные)'!$E$12*1000)+'[7]5. Плата за УРП'!$D$6</f>
        <v>7580.6820002339909</v>
      </c>
      <c r="N121" s="25">
        <f>SUMIFS('[7]1. Отчет АТС'!$F:$F,'[7]1. Отчет АТС'!$A:$A,$A121,'[7]1. Отчет АТС'!$B:$B,12)+'[7]2. Иные услуги'!$D$11+('[7]3. Услуги по передаче'!$H$11*1000)+('[7]4. СН (Установленные)'!$E$12*1000)+'[7]5. Плата за УРП'!$D$6</f>
        <v>7580.4920002339913</v>
      </c>
      <c r="O121" s="25">
        <f>SUMIFS('[7]1. Отчет АТС'!$F:$F,'[7]1. Отчет АТС'!$A:$A,$A121,'[7]1. Отчет АТС'!$B:$B,13)+'[7]2. Иные услуги'!$D$11+('[7]3. Услуги по передаче'!$H$11*1000)+('[7]4. СН (Установленные)'!$E$12*1000)+'[7]5. Плата за УРП'!$D$6</f>
        <v>7575.9620002339907</v>
      </c>
      <c r="P121" s="25">
        <f>SUMIFS('[7]1. Отчет АТС'!$F:$F,'[7]1. Отчет АТС'!$A:$A,$A121,'[7]1. Отчет АТС'!$B:$B,14)+'[7]2. Иные услуги'!$D$11+('[7]3. Услуги по передаче'!$H$11*1000)+('[7]4. СН (Установленные)'!$E$12*1000)+'[7]5. Плата за УРП'!$D$6</f>
        <v>7580.3620002339903</v>
      </c>
      <c r="Q121" s="25">
        <f>SUMIFS('[7]1. Отчет АТС'!$F:$F,'[7]1. Отчет АТС'!$A:$A,$A121,'[7]1. Отчет АТС'!$B:$B,15)+'[7]2. Иные услуги'!$D$11+('[7]3. Услуги по передаче'!$H$11*1000)+('[7]4. СН (Установленные)'!$E$12*1000)+'[7]5. Плата за УРП'!$D$6</f>
        <v>7580.3820002339908</v>
      </c>
      <c r="R121" s="25">
        <f>SUMIFS('[7]1. Отчет АТС'!$F:$F,'[7]1. Отчет АТС'!$A:$A,$A121,'[7]1. Отчет АТС'!$B:$B,16)+'[7]2. Иные услуги'!$D$11+('[7]3. Услуги по передаче'!$H$11*1000)+('[7]4. СН (Установленные)'!$E$12*1000)+'[7]5. Плата за УРП'!$D$6</f>
        <v>7610.0620002339911</v>
      </c>
      <c r="S121" s="25">
        <f>SUMIFS('[7]1. Отчет АТС'!$F:$F,'[7]1. Отчет АТС'!$A:$A,$A121,'[7]1. Отчет АТС'!$B:$B,17)+'[7]2. Иные услуги'!$D$11+('[7]3. Услуги по передаче'!$H$11*1000)+('[7]4. СН (Установленные)'!$E$12*1000)+'[7]5. Плата за УРП'!$D$6</f>
        <v>7617.1820002339909</v>
      </c>
      <c r="T121" s="25">
        <f>SUMIFS('[7]1. Отчет АТС'!$F:$F,'[7]1. Отчет АТС'!$A:$A,$A121,'[7]1. Отчет АТС'!$B:$B,18)+'[7]2. Иные услуги'!$D$11+('[7]3. Услуги по передаче'!$H$11*1000)+('[7]4. СН (Установленные)'!$E$12*1000)+'[7]5. Плата за УРП'!$D$6</f>
        <v>7614.392000233991</v>
      </c>
      <c r="U121" s="25">
        <f>SUMIFS('[7]1. Отчет АТС'!$F:$F,'[7]1. Отчет АТС'!$A:$A,$A121,'[7]1. Отчет АТС'!$B:$B,19)+'[7]2. Иные услуги'!$D$11+('[7]3. Услуги по передаче'!$H$11*1000)+('[7]4. СН (Установленные)'!$E$12*1000)+'[7]5. Плата за УРП'!$D$6</f>
        <v>7585.3220002339913</v>
      </c>
      <c r="V121" s="25">
        <f>SUMIFS('[7]1. Отчет АТС'!$F:$F,'[7]1. Отчет АТС'!$A:$A,$A121,'[7]1. Отчет АТС'!$B:$B,20)+'[7]2. Иные услуги'!$D$11+('[7]3. Услуги по передаче'!$H$11*1000)+('[7]4. СН (Установленные)'!$E$12*1000)+'[7]5. Плата за УРП'!$D$6</f>
        <v>7612.8220002339913</v>
      </c>
      <c r="W121" s="25">
        <f>SUMIFS('[7]1. Отчет АТС'!$F:$F,'[7]1. Отчет АТС'!$A:$A,$A121,'[7]1. Отчет АТС'!$B:$B,21)+'[7]2. Иные услуги'!$D$11+('[7]3. Услуги по передаче'!$H$11*1000)+('[7]4. СН (Установленные)'!$E$12*1000)+'[7]5. Плата за УРП'!$D$6</f>
        <v>7596.5820002339915</v>
      </c>
      <c r="X121" s="25">
        <f>SUMIFS('[7]1. Отчет АТС'!$F:$F,'[7]1. Отчет АТС'!$A:$A,$A121,'[7]1. Отчет АТС'!$B:$B,22)+'[7]2. Иные услуги'!$D$11+('[7]3. Услуги по передаче'!$H$11*1000)+('[7]4. СН (Установленные)'!$E$12*1000)+'[7]5. Плата за УРП'!$D$6</f>
        <v>7491.4920002339913</v>
      </c>
      <c r="Y121" s="25">
        <f>SUMIFS('[7]1. Отчет АТС'!$F:$F,'[7]1. Отчет АТС'!$A:$A,$A121,'[7]1. Отчет АТС'!$B:$B,23)+'[7]2. Иные услуги'!$D$11+('[7]3. Услуги по передаче'!$H$11*1000)+('[7]4. СН (Установленные)'!$E$12*1000)+'[7]5. Плата за УРП'!$D$6</f>
        <v>6994.7920002339906</v>
      </c>
    </row>
    <row r="122" spans="1:25">
      <c r="A122" s="24">
        <v>45514</v>
      </c>
      <c r="B122" s="25">
        <f>SUMIFS('[7]1. Отчет АТС'!$F:$F,'[7]1. Отчет АТС'!$A:$A,$A122,'[7]1. Отчет АТС'!$B:$B,0)+'[7]2. Иные услуги'!$D$11+('[7]3. Услуги по передаче'!$H$11*1000)+('[7]4. СН (Установленные)'!$E$12*1000)+'[7]5. Плата за УРП'!$D$6</f>
        <v>6625.6620002339914</v>
      </c>
      <c r="C122" s="25">
        <f>SUMIFS('[7]1. Отчет АТС'!$F:$F,'[7]1. Отчет АТС'!$A:$A,$A122,'[7]1. Отчет АТС'!$B:$B,1)+'[7]2. Иные услуги'!$D$11+('[7]3. Услуги по передаче'!$H$11*1000)+('[7]4. СН (Установленные)'!$E$12*1000)+'[7]5. Плата за УРП'!$D$6</f>
        <v>6481.9020002339912</v>
      </c>
      <c r="D122" s="25">
        <f>SUMIFS('[7]1. Отчет АТС'!$F:$F,'[7]1. Отчет АТС'!$A:$A,$A122,'[7]1. Отчет АТС'!$B:$B,2)+'[7]2. Иные услуги'!$D$11+('[7]3. Услуги по передаче'!$H$11*1000)+('[7]4. СН (Установленные)'!$E$12*1000)+'[7]5. Плата за УРП'!$D$6</f>
        <v>6355.0120002339909</v>
      </c>
      <c r="E122" s="25">
        <f>SUMIFS('[7]1. Отчет АТС'!$F:$F,'[7]1. Отчет АТС'!$A:$A,$A122,'[7]1. Отчет АТС'!$B:$B,3)+'[7]2. Иные услуги'!$D$11+('[7]3. Услуги по передаче'!$H$11*1000)+('[7]4. СН (Установленные)'!$E$12*1000)+'[7]5. Плата за УРП'!$D$6</f>
        <v>6303.8120002339911</v>
      </c>
      <c r="F122" s="25">
        <f>SUMIFS('[7]1. Отчет АТС'!$F:$F,'[7]1. Отчет АТС'!$A:$A,$A122,'[7]1. Отчет АТС'!$B:$B,4)+'[7]2. Иные услуги'!$D$11+('[7]3. Услуги по передаче'!$H$11*1000)+('[7]4. СН (Установленные)'!$E$12*1000)+'[7]5. Плата за УРП'!$D$6</f>
        <v>6207.1320002339908</v>
      </c>
      <c r="G122" s="25">
        <f>SUMIFS('[7]1. Отчет АТС'!$F:$F,'[7]1. Отчет АТС'!$A:$A,$A122,'[7]1. Отчет АТС'!$B:$B,5)+'[7]2. Иные услуги'!$D$11+('[7]3. Услуги по передаче'!$H$11*1000)+('[7]4. СН (Установленные)'!$E$12*1000)+'[7]5. Плата за УРП'!$D$6</f>
        <v>6449.3720002339905</v>
      </c>
      <c r="H122" s="25">
        <f>SUMIFS('[7]1. Отчет АТС'!$F:$F,'[7]1. Отчет АТС'!$A:$A,$A122,'[7]1. Отчет АТС'!$B:$B,6)+'[7]2. Иные услуги'!$D$11+('[7]3. Услуги по передаче'!$H$11*1000)+('[7]4. СН (Установленные)'!$E$12*1000)+'[7]5. Плата за УРП'!$D$6</f>
        <v>6605.2220002339909</v>
      </c>
      <c r="I122" s="25">
        <f>SUMIFS('[7]1. Отчет АТС'!$F:$F,'[7]1. Отчет АТС'!$A:$A,$A122,'[7]1. Отчет АТС'!$B:$B,7)+'[7]2. Иные услуги'!$D$11+('[7]3. Услуги по передаче'!$H$11*1000)+('[7]4. СН (Установленные)'!$E$12*1000)+'[7]5. Плата за УРП'!$D$6</f>
        <v>6961.9120002339914</v>
      </c>
      <c r="J122" s="25">
        <f>SUMIFS('[7]1. Отчет АТС'!$F:$F,'[7]1. Отчет АТС'!$A:$A,$A122,'[7]1. Отчет АТС'!$B:$B,8)+'[7]2. Иные услуги'!$D$11+('[7]3. Услуги по передаче'!$H$11*1000)+('[7]4. СН (Установленные)'!$E$12*1000)+'[7]5. Плата за УРП'!$D$6</f>
        <v>7574.3320002339915</v>
      </c>
      <c r="K122" s="25">
        <f>SUMIFS('[7]1. Отчет АТС'!$F:$F,'[7]1. Отчет АТС'!$A:$A,$A122,'[7]1. Отчет АТС'!$B:$B,9)+'[7]2. Иные услуги'!$D$11+('[7]3. Услуги по передаче'!$H$11*1000)+('[7]4. СН (Установленные)'!$E$12*1000)+'[7]5. Плата за УРП'!$D$6</f>
        <v>7612.4020002339912</v>
      </c>
      <c r="L122" s="25">
        <f>SUMIFS('[7]1. Отчет АТС'!$F:$F,'[7]1. Отчет АТС'!$A:$A,$A122,'[7]1. Отчет АТС'!$B:$B,10)+'[7]2. Иные услуги'!$D$11+('[7]3. Услуги по передаче'!$H$11*1000)+('[7]4. СН (Установленные)'!$E$12*1000)+'[7]5. Плата за УРП'!$D$6</f>
        <v>7622.0920002339908</v>
      </c>
      <c r="M122" s="25">
        <f>SUMIFS('[7]1. Отчет АТС'!$F:$F,'[7]1. Отчет АТС'!$A:$A,$A122,'[7]1. Отчет АТС'!$B:$B,11)+'[7]2. Иные услуги'!$D$11+('[7]3. Услуги по передаче'!$H$11*1000)+('[7]4. СН (Установленные)'!$E$12*1000)+'[7]5. Плата за УРП'!$D$6</f>
        <v>7620.5720002339913</v>
      </c>
      <c r="N122" s="25">
        <f>SUMIFS('[7]1. Отчет АТС'!$F:$F,'[7]1. Отчет АТС'!$A:$A,$A122,'[7]1. Отчет АТС'!$B:$B,12)+'[7]2. Иные услуги'!$D$11+('[7]3. Услуги по передаче'!$H$11*1000)+('[7]4. СН (Установленные)'!$E$12*1000)+'[7]5. Плата за УРП'!$D$6</f>
        <v>7623.4720002339909</v>
      </c>
      <c r="O122" s="25">
        <f>SUMIFS('[7]1. Отчет АТС'!$F:$F,'[7]1. Отчет АТС'!$A:$A,$A122,'[7]1. Отчет АТС'!$B:$B,13)+'[7]2. Иные услуги'!$D$11+('[7]3. Услуги по передаче'!$H$11*1000)+('[7]4. СН (Установленные)'!$E$12*1000)+'[7]5. Плата за УРП'!$D$6</f>
        <v>7623.7920002339906</v>
      </c>
      <c r="P122" s="25">
        <f>SUMIFS('[7]1. Отчет АТС'!$F:$F,'[7]1. Отчет АТС'!$A:$A,$A122,'[7]1. Отчет АТС'!$B:$B,14)+'[7]2. Иные услуги'!$D$11+('[7]3. Услуги по передаче'!$H$11*1000)+('[7]4. СН (Установленные)'!$E$12*1000)+'[7]5. Плата за УРП'!$D$6</f>
        <v>7638.2220002339909</v>
      </c>
      <c r="Q122" s="25">
        <f>SUMIFS('[7]1. Отчет АТС'!$F:$F,'[7]1. Отчет АТС'!$A:$A,$A122,'[7]1. Отчет АТС'!$B:$B,15)+'[7]2. Иные услуги'!$D$11+('[7]3. Услуги по передаче'!$H$11*1000)+('[7]4. СН (Установленные)'!$E$12*1000)+'[7]5. Плата за УРП'!$D$6</f>
        <v>7638.5320002339904</v>
      </c>
      <c r="R122" s="25">
        <f>SUMIFS('[7]1. Отчет АТС'!$F:$F,'[7]1. Отчет АТС'!$A:$A,$A122,'[7]1. Отчет АТС'!$B:$B,16)+'[7]2. Иные услуги'!$D$11+('[7]3. Услуги по передаче'!$H$11*1000)+('[7]4. СН (Установленные)'!$E$12*1000)+'[7]5. Плата за УРП'!$D$6</f>
        <v>7656.9620002339907</v>
      </c>
      <c r="S122" s="25">
        <f>SUMIFS('[7]1. Отчет АТС'!$F:$F,'[7]1. Отчет АТС'!$A:$A,$A122,'[7]1. Отчет АТС'!$B:$B,17)+'[7]2. Иные услуги'!$D$11+('[7]3. Услуги по передаче'!$H$11*1000)+('[7]4. СН (Установленные)'!$E$12*1000)+'[7]5. Плата за УРП'!$D$6</f>
        <v>7641.4920002339913</v>
      </c>
      <c r="T122" s="25">
        <f>SUMIFS('[7]1. Отчет АТС'!$F:$F,'[7]1. Отчет АТС'!$A:$A,$A122,'[7]1. Отчет АТС'!$B:$B,18)+'[7]2. Иные услуги'!$D$11+('[7]3. Услуги по передаче'!$H$11*1000)+('[7]4. СН (Установленные)'!$E$12*1000)+'[7]5. Плата за УРП'!$D$6</f>
        <v>7639.7120002339907</v>
      </c>
      <c r="U122" s="25">
        <f>SUMIFS('[7]1. Отчет АТС'!$F:$F,'[7]1. Отчет АТС'!$A:$A,$A122,'[7]1. Отчет АТС'!$B:$B,19)+'[7]2. Иные услуги'!$D$11+('[7]3. Услуги по передаче'!$H$11*1000)+('[7]4. СН (Установленные)'!$E$12*1000)+'[7]5. Плата за УРП'!$D$6</f>
        <v>7609.3020002339908</v>
      </c>
      <c r="V122" s="25">
        <f>SUMIFS('[7]1. Отчет АТС'!$F:$F,'[7]1. Отчет АТС'!$A:$A,$A122,'[7]1. Отчет АТС'!$B:$B,20)+'[7]2. Иные услуги'!$D$11+('[7]3. Услуги по передаче'!$H$11*1000)+('[7]4. СН (Установленные)'!$E$12*1000)+'[7]5. Плата за УРП'!$D$6</f>
        <v>7626.4820002339911</v>
      </c>
      <c r="W122" s="25">
        <f>SUMIFS('[7]1. Отчет АТС'!$F:$F,'[7]1. Отчет АТС'!$A:$A,$A122,'[7]1. Отчет АТС'!$B:$B,21)+'[7]2. Иные услуги'!$D$11+('[7]3. Услуги по передаче'!$H$11*1000)+('[7]4. СН (Установленные)'!$E$12*1000)+'[7]5. Плата за УРП'!$D$6</f>
        <v>7618.8420002339908</v>
      </c>
      <c r="X122" s="25">
        <f>SUMIFS('[7]1. Отчет АТС'!$F:$F,'[7]1. Отчет АТС'!$A:$A,$A122,'[7]1. Отчет АТС'!$B:$B,22)+'[7]2. Иные услуги'!$D$11+('[7]3. Услуги по передаче'!$H$11*1000)+('[7]4. СН (Установленные)'!$E$12*1000)+'[7]5. Плата за УРП'!$D$6</f>
        <v>7479.5920002339908</v>
      </c>
      <c r="Y122" s="25">
        <f>SUMIFS('[7]1. Отчет АТС'!$F:$F,'[7]1. Отчет АТС'!$A:$A,$A122,'[7]1. Отчет АТС'!$B:$B,23)+'[7]2. Иные услуги'!$D$11+('[7]3. Услуги по передаче'!$H$11*1000)+('[7]4. СН (Установленные)'!$E$12*1000)+'[7]5. Плата за УРП'!$D$6</f>
        <v>6943.102000233991</v>
      </c>
    </row>
    <row r="123" spans="1:25">
      <c r="A123" s="24">
        <v>45515</v>
      </c>
      <c r="B123" s="25">
        <f>SUMIFS('[7]1. Отчет АТС'!$F:$F,'[7]1. Отчет АТС'!$A:$A,$A123,'[7]1. Отчет АТС'!$B:$B,0)+'[7]2. Иные услуги'!$D$11+('[7]3. Услуги по передаче'!$H$11*1000)+('[7]4. СН (Установленные)'!$E$12*1000)+'[7]5. Плата за УРП'!$D$6</f>
        <v>6605.7920002339906</v>
      </c>
      <c r="C123" s="25">
        <f>SUMIFS('[7]1. Отчет АТС'!$F:$F,'[7]1. Отчет АТС'!$A:$A,$A123,'[7]1. Отчет АТС'!$B:$B,1)+'[7]2. Иные услуги'!$D$11+('[7]3. Услуги по передаче'!$H$11*1000)+('[7]4. СН (Установленные)'!$E$12*1000)+'[7]5. Плата за УРП'!$D$6</f>
        <v>6481.5020002339907</v>
      </c>
      <c r="D123" s="25">
        <f>SUMIFS('[7]1. Отчет АТС'!$F:$F,'[7]1. Отчет АТС'!$A:$A,$A123,'[7]1. Отчет АТС'!$B:$B,2)+'[7]2. Иные услуги'!$D$11+('[7]3. Услуги по передаче'!$H$11*1000)+('[7]4. СН (Установленные)'!$E$12*1000)+'[7]5. Плата за УРП'!$D$6</f>
        <v>6319.9520002339914</v>
      </c>
      <c r="E123" s="25">
        <f>SUMIFS('[7]1. Отчет АТС'!$F:$F,'[7]1. Отчет АТС'!$A:$A,$A123,'[7]1. Отчет АТС'!$B:$B,3)+'[7]2. Иные услуги'!$D$11+('[7]3. Услуги по передаче'!$H$11*1000)+('[7]4. СН (Установленные)'!$E$12*1000)+'[7]5. Плата за УРП'!$D$6</f>
        <v>6202.852000233991</v>
      </c>
      <c r="F123" s="25">
        <f>SUMIFS('[7]1. Отчет АТС'!$F:$F,'[7]1. Отчет АТС'!$A:$A,$A123,'[7]1. Отчет АТС'!$B:$B,4)+'[7]2. Иные услуги'!$D$11+('[7]3. Услуги по передаче'!$H$11*1000)+('[7]4. СН (Установленные)'!$E$12*1000)+'[7]5. Плата за УРП'!$D$6</f>
        <v>6161.4120002339914</v>
      </c>
      <c r="G123" s="25">
        <f>SUMIFS('[7]1. Отчет АТС'!$F:$F,'[7]1. Отчет АТС'!$A:$A,$A123,'[7]1. Отчет АТС'!$B:$B,5)+'[7]2. Иные услуги'!$D$11+('[7]3. Услуги по передаче'!$H$11*1000)+('[7]4. СН (Установленные)'!$E$12*1000)+'[7]5. Плата за УРП'!$D$6</f>
        <v>5685.9820002339911</v>
      </c>
      <c r="H123" s="25">
        <f>SUMIFS('[7]1. Отчет АТС'!$F:$F,'[7]1. Отчет АТС'!$A:$A,$A123,'[7]1. Отчет АТС'!$B:$B,6)+'[7]2. Иные услуги'!$D$11+('[7]3. Услуги по передаче'!$H$11*1000)+('[7]4. СН (Установленные)'!$E$12*1000)+'[7]5. Плата за УРП'!$D$6</f>
        <v>6603.4020002339912</v>
      </c>
      <c r="I123" s="25">
        <f>SUMIFS('[7]1. Отчет АТС'!$F:$F,'[7]1. Отчет АТС'!$A:$A,$A123,'[7]1. Отчет АТС'!$B:$B,7)+'[7]2. Иные услуги'!$D$11+('[7]3. Услуги по передаче'!$H$11*1000)+('[7]4. СН (Установленные)'!$E$12*1000)+'[7]5. Плата за УРП'!$D$6</f>
        <v>6935.4520002339914</v>
      </c>
      <c r="J123" s="25">
        <f>SUMIFS('[7]1. Отчет АТС'!$F:$F,'[7]1. Отчет АТС'!$A:$A,$A123,'[7]1. Отчет АТС'!$B:$B,8)+'[7]2. Иные услуги'!$D$11+('[7]3. Услуги по передаче'!$H$11*1000)+('[7]4. СН (Установленные)'!$E$12*1000)+'[7]5. Плата за УРП'!$D$6</f>
        <v>7364.2120002339907</v>
      </c>
      <c r="K123" s="25">
        <f>SUMIFS('[7]1. Отчет АТС'!$F:$F,'[7]1. Отчет АТС'!$A:$A,$A123,'[7]1. Отчет АТС'!$B:$B,9)+'[7]2. Иные услуги'!$D$11+('[7]3. Услуги по передаче'!$H$11*1000)+('[7]4. СН (Установленные)'!$E$12*1000)+'[7]5. Плата за УРП'!$D$6</f>
        <v>7625.0520002339908</v>
      </c>
      <c r="L123" s="25">
        <f>SUMIFS('[7]1. Отчет АТС'!$F:$F,'[7]1. Отчет АТС'!$A:$A,$A123,'[7]1. Отчет АТС'!$B:$B,10)+'[7]2. Иные услуги'!$D$11+('[7]3. Услуги по передаче'!$H$11*1000)+('[7]4. СН (Установленные)'!$E$12*1000)+'[7]5. Плата за УРП'!$D$6</f>
        <v>7630.3720002339905</v>
      </c>
      <c r="M123" s="25">
        <f>SUMIFS('[7]1. Отчет АТС'!$F:$F,'[7]1. Отчет АТС'!$A:$A,$A123,'[7]1. Отчет АТС'!$B:$B,11)+'[7]2. Иные услуги'!$D$11+('[7]3. Услуги по передаче'!$H$11*1000)+('[7]4. СН (Установленные)'!$E$12*1000)+'[7]5. Плата за УРП'!$D$6</f>
        <v>7647.892000233991</v>
      </c>
      <c r="N123" s="25">
        <f>SUMIFS('[7]1. Отчет АТС'!$F:$F,'[7]1. Отчет АТС'!$A:$A,$A123,'[7]1. Отчет АТС'!$B:$B,12)+'[7]2. Иные услуги'!$D$11+('[7]3. Услуги по передаче'!$H$11*1000)+('[7]4. СН (Установленные)'!$E$12*1000)+'[7]5. Плата за УРП'!$D$6</f>
        <v>7652.2820002339904</v>
      </c>
      <c r="O123" s="25">
        <f>SUMIFS('[7]1. Отчет АТС'!$F:$F,'[7]1. Отчет АТС'!$A:$A,$A123,'[7]1. Отчет АТС'!$B:$B,13)+'[7]2. Иные услуги'!$D$11+('[7]3. Услуги по передаче'!$H$11*1000)+('[7]4. СН (Установленные)'!$E$12*1000)+'[7]5. Плата за УРП'!$D$6</f>
        <v>7647.2020002339905</v>
      </c>
      <c r="P123" s="25">
        <f>SUMIFS('[7]1. Отчет АТС'!$F:$F,'[7]1. Отчет АТС'!$A:$A,$A123,'[7]1. Отчет АТС'!$B:$B,14)+'[7]2. Иные услуги'!$D$11+('[7]3. Услуги по передаче'!$H$11*1000)+('[7]4. СН (Установленные)'!$E$12*1000)+'[7]5. Плата за УРП'!$D$6</f>
        <v>7673.4720002339909</v>
      </c>
      <c r="Q123" s="25">
        <f>SUMIFS('[7]1. Отчет АТС'!$F:$F,'[7]1. Отчет АТС'!$A:$A,$A123,'[7]1. Отчет АТС'!$B:$B,15)+'[7]2. Иные услуги'!$D$11+('[7]3. Услуги по передаче'!$H$11*1000)+('[7]4. СН (Установленные)'!$E$12*1000)+'[7]5. Плата за УРП'!$D$6</f>
        <v>7697.1520002339912</v>
      </c>
      <c r="R123" s="25">
        <f>SUMIFS('[7]1. Отчет АТС'!$F:$F,'[7]1. Отчет АТС'!$A:$A,$A123,'[7]1. Отчет АТС'!$B:$B,16)+'[7]2. Иные услуги'!$D$11+('[7]3. Услуги по передаче'!$H$11*1000)+('[7]4. СН (Установленные)'!$E$12*1000)+'[7]5. Плата за УРП'!$D$6</f>
        <v>7724.0720002339913</v>
      </c>
      <c r="S123" s="25">
        <f>SUMIFS('[7]1. Отчет АТС'!$F:$F,'[7]1. Отчет АТС'!$A:$A,$A123,'[7]1. Отчет АТС'!$B:$B,17)+'[7]2. Иные услуги'!$D$11+('[7]3. Услуги по передаче'!$H$11*1000)+('[7]4. СН (Установленные)'!$E$12*1000)+'[7]5. Плата за УРП'!$D$6</f>
        <v>7695.9720002339909</v>
      </c>
      <c r="T123" s="25">
        <f>SUMIFS('[7]1. Отчет АТС'!$F:$F,'[7]1. Отчет АТС'!$A:$A,$A123,'[7]1. Отчет АТС'!$B:$B,18)+'[7]2. Иные услуги'!$D$11+('[7]3. Услуги по передаче'!$H$11*1000)+('[7]4. СН (Установленные)'!$E$12*1000)+'[7]5. Плата за УРП'!$D$6</f>
        <v>7651.2720002339911</v>
      </c>
      <c r="U123" s="25">
        <f>SUMIFS('[7]1. Отчет АТС'!$F:$F,'[7]1. Отчет АТС'!$A:$A,$A123,'[7]1. Отчет АТС'!$B:$B,19)+'[7]2. Иные услуги'!$D$11+('[7]3. Услуги по передаче'!$H$11*1000)+('[7]4. СН (Установленные)'!$E$12*1000)+'[7]5. Плата за УРП'!$D$6</f>
        <v>7612.5020002339916</v>
      </c>
      <c r="V123" s="25">
        <f>SUMIFS('[7]1. Отчет АТС'!$F:$F,'[7]1. Отчет АТС'!$A:$A,$A123,'[7]1. Отчет АТС'!$B:$B,20)+'[7]2. Иные услуги'!$D$11+('[7]3. Услуги по передаче'!$H$11*1000)+('[7]4. СН (Установленные)'!$E$12*1000)+'[7]5. Плата за УРП'!$D$6</f>
        <v>7625.3620002339903</v>
      </c>
      <c r="W123" s="25">
        <f>SUMIFS('[7]1. Отчет АТС'!$F:$F,'[7]1. Отчет АТС'!$A:$A,$A123,'[7]1. Отчет АТС'!$B:$B,21)+'[7]2. Иные услуги'!$D$11+('[7]3. Услуги по передаче'!$H$11*1000)+('[7]4. СН (Установленные)'!$E$12*1000)+'[7]5. Плата за УРП'!$D$6</f>
        <v>7616.4720002339909</v>
      </c>
      <c r="X123" s="25">
        <f>SUMIFS('[7]1. Отчет АТС'!$F:$F,'[7]1. Отчет АТС'!$A:$A,$A123,'[7]1. Отчет АТС'!$B:$B,22)+'[7]2. Иные услуги'!$D$11+('[7]3. Услуги по передаче'!$H$11*1000)+('[7]4. СН (Установленные)'!$E$12*1000)+'[7]5. Плата за УРП'!$D$6</f>
        <v>7526.2420002339913</v>
      </c>
      <c r="Y123" s="25">
        <f>SUMIFS('[7]1. Отчет АТС'!$F:$F,'[7]1. Отчет АТС'!$A:$A,$A123,'[7]1. Отчет АТС'!$B:$B,23)+'[7]2. Иные услуги'!$D$11+('[7]3. Услуги по передаче'!$H$11*1000)+('[7]4. СН (Установленные)'!$E$12*1000)+'[7]5. Плата за УРП'!$D$6</f>
        <v>7003.352000233991</v>
      </c>
    </row>
    <row r="124" spans="1:25">
      <c r="A124" s="24">
        <v>45516</v>
      </c>
      <c r="B124" s="25">
        <f>SUMIFS('[7]1. Отчет АТС'!$F:$F,'[7]1. Отчет АТС'!$A:$A,$A124,'[7]1. Отчет АТС'!$B:$B,0)+'[7]2. Иные услуги'!$D$11+('[7]3. Услуги по передаче'!$H$11*1000)+('[7]4. СН (Установленные)'!$E$12*1000)+'[7]5. Плата за УРП'!$D$6</f>
        <v>6733.5220002339911</v>
      </c>
      <c r="C124" s="25">
        <f>SUMIFS('[7]1. Отчет АТС'!$F:$F,'[7]1. Отчет АТС'!$A:$A,$A124,'[7]1. Отчет АТС'!$B:$B,1)+'[7]2. Иные услуги'!$D$11+('[7]3. Услуги по передаче'!$H$11*1000)+('[7]4. СН (Установленные)'!$E$12*1000)+'[7]5. Плата за УРП'!$D$6</f>
        <v>6654.2920002339906</v>
      </c>
      <c r="D124" s="25">
        <f>SUMIFS('[7]1. Отчет АТС'!$F:$F,'[7]1. Отчет АТС'!$A:$A,$A124,'[7]1. Отчет АТС'!$B:$B,2)+'[7]2. Иные услуги'!$D$11+('[7]3. Услуги по передаче'!$H$11*1000)+('[7]4. СН (Установленные)'!$E$12*1000)+'[7]5. Плата за УРП'!$D$6</f>
        <v>6516.9620002339907</v>
      </c>
      <c r="E124" s="25">
        <f>SUMIFS('[7]1. Отчет АТС'!$F:$F,'[7]1. Отчет АТС'!$A:$A,$A124,'[7]1. Отчет АТС'!$B:$B,3)+'[7]2. Иные услуги'!$D$11+('[7]3. Услуги по передаче'!$H$11*1000)+('[7]4. СН (Установленные)'!$E$12*1000)+'[7]5. Плата за УРП'!$D$6</f>
        <v>6342.0720002339913</v>
      </c>
      <c r="F124" s="25">
        <f>SUMIFS('[7]1. Отчет АТС'!$F:$F,'[7]1. Отчет АТС'!$A:$A,$A124,'[7]1. Отчет АТС'!$B:$B,4)+'[7]2. Иные услуги'!$D$11+('[7]3. Услуги по передаче'!$H$11*1000)+('[7]4. СН (Установленные)'!$E$12*1000)+'[7]5. Плата за УРП'!$D$6</f>
        <v>6288.2420002339913</v>
      </c>
      <c r="G124" s="25">
        <f>SUMIFS('[7]1. Отчет АТС'!$F:$F,'[7]1. Отчет АТС'!$A:$A,$A124,'[7]1. Отчет АТС'!$B:$B,5)+'[7]2. Иные услуги'!$D$11+('[7]3. Услуги по передаче'!$H$11*1000)+('[7]4. СН (Установленные)'!$E$12*1000)+'[7]5. Плата за УРП'!$D$6</f>
        <v>6379.1920002339912</v>
      </c>
      <c r="H124" s="25">
        <f>SUMIFS('[7]1. Отчет АТС'!$F:$F,'[7]1. Отчет АТС'!$A:$A,$A124,'[7]1. Отчет АТС'!$B:$B,6)+'[7]2. Иные услуги'!$D$11+('[7]3. Услуги по передаче'!$H$11*1000)+('[7]4. СН (Установленные)'!$E$12*1000)+'[7]5. Плата за УРП'!$D$6</f>
        <v>6410.6720002339907</v>
      </c>
      <c r="I124" s="25">
        <f>SUMIFS('[7]1. Отчет АТС'!$F:$F,'[7]1. Отчет АТС'!$A:$A,$A124,'[7]1. Отчет АТС'!$B:$B,7)+'[7]2. Иные услуги'!$D$11+('[7]3. Услуги по передаче'!$H$11*1000)+('[7]4. СН (Установленные)'!$E$12*1000)+'[7]5. Плата за УРП'!$D$6</f>
        <v>6700.7920002339906</v>
      </c>
      <c r="J124" s="25">
        <f>SUMIFS('[7]1. Отчет АТС'!$F:$F,'[7]1. Отчет АТС'!$A:$A,$A124,'[7]1. Отчет АТС'!$B:$B,8)+'[7]2. Иные услуги'!$D$11+('[7]3. Услуги по передаче'!$H$11*1000)+('[7]4. СН (Установленные)'!$E$12*1000)+'[7]5. Плата за УРП'!$D$6</f>
        <v>7045.3320002339915</v>
      </c>
      <c r="K124" s="25">
        <f>SUMIFS('[7]1. Отчет АТС'!$F:$F,'[7]1. Отчет АТС'!$A:$A,$A124,'[7]1. Отчет АТС'!$B:$B,9)+'[7]2. Иные услуги'!$D$11+('[7]3. Услуги по передаче'!$H$11*1000)+('[7]4. СН (Установленные)'!$E$12*1000)+'[7]5. Плата за УРП'!$D$6</f>
        <v>7547.8620002339912</v>
      </c>
      <c r="L124" s="25">
        <f>SUMIFS('[7]1. Отчет АТС'!$F:$F,'[7]1. Отчет АТС'!$A:$A,$A124,'[7]1. Отчет АТС'!$B:$B,10)+'[7]2. Иные услуги'!$D$11+('[7]3. Услуги по передаче'!$H$11*1000)+('[7]4. СН (Установленные)'!$E$12*1000)+'[7]5. Плата за УРП'!$D$6</f>
        <v>7614.9520002339905</v>
      </c>
      <c r="M124" s="25">
        <f>SUMIFS('[7]1. Отчет АТС'!$F:$F,'[7]1. Отчет АТС'!$A:$A,$A124,'[7]1. Отчет АТС'!$B:$B,11)+'[7]2. Иные услуги'!$D$11+('[7]3. Услуги по передаче'!$H$11*1000)+('[7]4. СН (Установленные)'!$E$12*1000)+'[7]5. Плата за УРП'!$D$6</f>
        <v>7628.1620002339914</v>
      </c>
      <c r="N124" s="25">
        <f>SUMIFS('[7]1. Отчет АТС'!$F:$F,'[7]1. Отчет АТС'!$A:$A,$A124,'[7]1. Отчет АТС'!$B:$B,12)+'[7]2. Иные услуги'!$D$11+('[7]3. Услуги по передаче'!$H$11*1000)+('[7]4. СН (Установленные)'!$E$12*1000)+'[7]5. Плата за УРП'!$D$6</f>
        <v>7628.0720002339913</v>
      </c>
      <c r="O124" s="25">
        <f>SUMIFS('[7]1. Отчет АТС'!$F:$F,'[7]1. Отчет АТС'!$A:$A,$A124,'[7]1. Отчет АТС'!$B:$B,13)+'[7]2. Иные услуги'!$D$11+('[7]3. Услуги по передаче'!$H$11*1000)+('[7]4. СН (Установленные)'!$E$12*1000)+'[7]5. Плата за УРП'!$D$6</f>
        <v>7624.2120002339907</v>
      </c>
      <c r="P124" s="25">
        <f>SUMIFS('[7]1. Отчет АТС'!$F:$F,'[7]1. Отчет АТС'!$A:$A,$A124,'[7]1. Отчет АТС'!$B:$B,14)+'[7]2. Иные услуги'!$D$11+('[7]3. Услуги по передаче'!$H$11*1000)+('[7]4. СН (Установленные)'!$E$12*1000)+'[7]5. Плата за УРП'!$D$6</f>
        <v>7625.2120002339907</v>
      </c>
      <c r="Q124" s="25">
        <f>SUMIFS('[7]1. Отчет АТС'!$F:$F,'[7]1. Отчет АТС'!$A:$A,$A124,'[7]1. Отчет АТС'!$B:$B,15)+'[7]2. Иные услуги'!$D$11+('[7]3. Услуги по передаче'!$H$11*1000)+('[7]4. СН (Установленные)'!$E$12*1000)+'[7]5. Плата за УРП'!$D$6</f>
        <v>7624.4820002339911</v>
      </c>
      <c r="R124" s="25">
        <f>SUMIFS('[7]1. Отчет АТС'!$F:$F,'[7]1. Отчет АТС'!$A:$A,$A124,'[7]1. Отчет АТС'!$B:$B,16)+'[7]2. Иные услуги'!$D$11+('[7]3. Услуги по передаче'!$H$11*1000)+('[7]4. СН (Установленные)'!$E$12*1000)+'[7]5. Плата за УРП'!$D$6</f>
        <v>7621.5020002339916</v>
      </c>
      <c r="S124" s="25">
        <f>SUMIFS('[7]1. Отчет АТС'!$F:$F,'[7]1. Отчет АТС'!$A:$A,$A124,'[7]1. Отчет АТС'!$B:$B,17)+'[7]2. Иные услуги'!$D$11+('[7]3. Услуги по передаче'!$H$11*1000)+('[7]4. СН (Установленные)'!$E$12*1000)+'[7]5. Плата за УРП'!$D$6</f>
        <v>7599.4020002339912</v>
      </c>
      <c r="T124" s="25">
        <f>SUMIFS('[7]1. Отчет АТС'!$F:$F,'[7]1. Отчет АТС'!$A:$A,$A124,'[7]1. Отчет АТС'!$B:$B,18)+'[7]2. Иные услуги'!$D$11+('[7]3. Услуги по передаче'!$H$11*1000)+('[7]4. СН (Установленные)'!$E$12*1000)+'[7]5. Плата за УРП'!$D$6</f>
        <v>7590.7720002339911</v>
      </c>
      <c r="U124" s="25">
        <f>SUMIFS('[7]1. Отчет АТС'!$F:$F,'[7]1. Отчет АТС'!$A:$A,$A124,'[7]1. Отчет АТС'!$B:$B,19)+'[7]2. Иные услуги'!$D$11+('[7]3. Услуги по передаче'!$H$11*1000)+('[7]4. СН (Установленные)'!$E$12*1000)+'[7]5. Плата за УРП'!$D$6</f>
        <v>7557.8020002339908</v>
      </c>
      <c r="V124" s="25">
        <f>SUMIFS('[7]1. Отчет АТС'!$F:$F,'[7]1. Отчет АТС'!$A:$A,$A124,'[7]1. Отчет АТС'!$B:$B,20)+'[7]2. Иные услуги'!$D$11+('[7]3. Услуги по передаче'!$H$11*1000)+('[7]4. СН (Установленные)'!$E$12*1000)+'[7]5. Плата за УРП'!$D$6</f>
        <v>7595.6820002339909</v>
      </c>
      <c r="W124" s="25">
        <f>SUMIFS('[7]1. Отчет АТС'!$F:$F,'[7]1. Отчет АТС'!$A:$A,$A124,'[7]1. Отчет АТС'!$B:$B,21)+'[7]2. Иные услуги'!$D$11+('[7]3. Услуги по передаче'!$H$11*1000)+('[7]4. СН (Установленные)'!$E$12*1000)+'[7]5. Плата за УРП'!$D$6</f>
        <v>7581.8720002339905</v>
      </c>
      <c r="X124" s="25">
        <f>SUMIFS('[7]1. Отчет АТС'!$F:$F,'[7]1. Отчет АТС'!$A:$A,$A124,'[7]1. Отчет АТС'!$B:$B,22)+'[7]2. Иные услуги'!$D$11+('[7]3. Услуги по передаче'!$H$11*1000)+('[7]4. СН (Установленные)'!$E$12*1000)+'[7]5. Плата за УРП'!$D$6</f>
        <v>7302.142000233991</v>
      </c>
      <c r="Y124" s="25">
        <f>SUMIFS('[7]1. Отчет АТС'!$F:$F,'[7]1. Отчет АТС'!$A:$A,$A124,'[7]1. Отчет АТС'!$B:$B,23)+'[7]2. Иные услуги'!$D$11+('[7]3. Услуги по передаче'!$H$11*1000)+('[7]4. СН (Установленные)'!$E$12*1000)+'[7]5. Плата за УРП'!$D$6</f>
        <v>6903.6120002339912</v>
      </c>
    </row>
    <row r="125" spans="1:25">
      <c r="A125" s="24">
        <v>45517</v>
      </c>
      <c r="B125" s="25">
        <f>SUMIFS('[7]1. Отчет АТС'!$F:$F,'[7]1. Отчет АТС'!$A:$A,$A125,'[7]1. Отчет АТС'!$B:$B,0)+'[7]2. Иные услуги'!$D$11+('[7]3. Услуги по передаче'!$H$11*1000)+('[7]4. СН (Установленные)'!$E$12*1000)+'[7]5. Плата за УРП'!$D$6</f>
        <v>6695.602000233991</v>
      </c>
      <c r="C125" s="25">
        <f>SUMIFS('[7]1. Отчет АТС'!$F:$F,'[7]1. Отчет АТС'!$A:$A,$A125,'[7]1. Отчет АТС'!$B:$B,1)+'[7]2. Иные услуги'!$D$11+('[7]3. Услуги по передаче'!$H$11*1000)+('[7]4. СН (Установленные)'!$E$12*1000)+'[7]5. Плата за УРП'!$D$6</f>
        <v>6662.1520002339912</v>
      </c>
      <c r="D125" s="25">
        <f>SUMIFS('[7]1. Отчет АТС'!$F:$F,'[7]1. Отчет АТС'!$A:$A,$A125,'[7]1. Отчет АТС'!$B:$B,2)+'[7]2. Иные услуги'!$D$11+('[7]3. Услуги по передаче'!$H$11*1000)+('[7]4. СН (Установленные)'!$E$12*1000)+'[7]5. Плата за УРП'!$D$6</f>
        <v>6528.602000233991</v>
      </c>
      <c r="E125" s="25">
        <f>SUMIFS('[7]1. Отчет АТС'!$F:$F,'[7]1. Отчет АТС'!$A:$A,$A125,'[7]1. Отчет АТС'!$B:$B,3)+'[7]2. Иные услуги'!$D$11+('[7]3. Услуги по передаче'!$H$11*1000)+('[7]4. СН (Установленные)'!$E$12*1000)+'[7]5. Плата за УРП'!$D$6</f>
        <v>6360.9920002339913</v>
      </c>
      <c r="F125" s="25">
        <f>SUMIFS('[7]1. Отчет АТС'!$F:$F,'[7]1. Отчет АТС'!$A:$A,$A125,'[7]1. Отчет АТС'!$B:$B,4)+'[7]2. Иные услуги'!$D$11+('[7]3. Услуги по передаче'!$H$11*1000)+('[7]4. СН (Установленные)'!$E$12*1000)+'[7]5. Плата за УРП'!$D$6</f>
        <v>6254.1120002339912</v>
      </c>
      <c r="G125" s="25">
        <f>SUMIFS('[7]1. Отчет АТС'!$F:$F,'[7]1. Отчет АТС'!$A:$A,$A125,'[7]1. Отчет АТС'!$B:$B,5)+'[7]2. Иные услуги'!$D$11+('[7]3. Услуги по передаче'!$H$11*1000)+('[7]4. СН (Установленные)'!$E$12*1000)+'[7]5. Плата за УРП'!$D$6</f>
        <v>6548.5420002339906</v>
      </c>
      <c r="H125" s="25">
        <f>SUMIFS('[7]1. Отчет АТС'!$F:$F,'[7]1. Отчет АТС'!$A:$A,$A125,'[7]1. Отчет АТС'!$B:$B,6)+'[7]2. Иные услуги'!$D$11+('[7]3. Услуги по передаче'!$H$11*1000)+('[7]4. СН (Установленные)'!$E$12*1000)+'[7]5. Плата за УРП'!$D$6</f>
        <v>6668.2720002339911</v>
      </c>
      <c r="I125" s="25">
        <f>SUMIFS('[7]1. Отчет АТС'!$F:$F,'[7]1. Отчет АТС'!$A:$A,$A125,'[7]1. Отчет АТС'!$B:$B,7)+'[7]2. Иные услуги'!$D$11+('[7]3. Услуги по передаче'!$H$11*1000)+('[7]4. СН (Установленные)'!$E$12*1000)+'[7]5. Плата за УРП'!$D$6</f>
        <v>6971.352000233991</v>
      </c>
      <c r="J125" s="25">
        <f>SUMIFS('[7]1. Отчет АТС'!$F:$F,'[7]1. Отчет АТС'!$A:$A,$A125,'[7]1. Отчет АТС'!$B:$B,8)+'[7]2. Иные услуги'!$D$11+('[7]3. Услуги по передаче'!$H$11*1000)+('[7]4. СН (Установленные)'!$E$12*1000)+'[7]5. Плата за УРП'!$D$6</f>
        <v>7601.2320002339911</v>
      </c>
      <c r="K125" s="25">
        <f>SUMIFS('[7]1. Отчет АТС'!$F:$F,'[7]1. Отчет АТС'!$A:$A,$A125,'[7]1. Отчет АТС'!$B:$B,9)+'[7]2. Иные услуги'!$D$11+('[7]3. Услуги по передаче'!$H$11*1000)+('[7]4. СН (Установленные)'!$E$12*1000)+'[7]5. Плата за УРП'!$D$6</f>
        <v>7648.0920002339908</v>
      </c>
      <c r="L125" s="25">
        <f>SUMIFS('[7]1. Отчет АТС'!$F:$F,'[7]1. Отчет АТС'!$A:$A,$A125,'[7]1. Отчет АТС'!$B:$B,10)+'[7]2. Иные услуги'!$D$11+('[7]3. Услуги по передаче'!$H$11*1000)+('[7]4. СН (Установленные)'!$E$12*1000)+'[7]5. Плата за УРП'!$D$6</f>
        <v>7662.8820002339908</v>
      </c>
      <c r="M125" s="25">
        <f>SUMIFS('[7]1. Отчет АТС'!$F:$F,'[7]1. Отчет АТС'!$A:$A,$A125,'[7]1. Отчет АТС'!$B:$B,11)+'[7]2. Иные услуги'!$D$11+('[7]3. Услуги по передаче'!$H$11*1000)+('[7]4. СН (Установленные)'!$E$12*1000)+'[7]5. Плата за УРП'!$D$6</f>
        <v>7672.8120002339911</v>
      </c>
      <c r="N125" s="25">
        <f>SUMIFS('[7]1. Отчет АТС'!$F:$F,'[7]1. Отчет АТС'!$A:$A,$A125,'[7]1. Отчет АТС'!$B:$B,12)+'[7]2. Иные услуги'!$D$11+('[7]3. Услуги по передаче'!$H$11*1000)+('[7]4. СН (Установленные)'!$E$12*1000)+'[7]5. Плата за УРП'!$D$6</f>
        <v>7668.8620002339903</v>
      </c>
      <c r="O125" s="25">
        <f>SUMIFS('[7]1. Отчет АТС'!$F:$F,'[7]1. Отчет АТС'!$A:$A,$A125,'[7]1. Отчет АТС'!$B:$B,13)+'[7]2. Иные услуги'!$D$11+('[7]3. Услуги по передаче'!$H$11*1000)+('[7]4. СН (Установленные)'!$E$12*1000)+'[7]5. Плата за УРП'!$D$6</f>
        <v>7672.5820002339915</v>
      </c>
      <c r="P125" s="25">
        <f>SUMIFS('[7]1. Отчет АТС'!$F:$F,'[7]1. Отчет АТС'!$A:$A,$A125,'[7]1. Отчет АТС'!$B:$B,14)+'[7]2. Иные услуги'!$D$11+('[7]3. Услуги по передаче'!$H$11*1000)+('[7]4. СН (Установленные)'!$E$12*1000)+'[7]5. Плата за УРП'!$D$6</f>
        <v>7687.5420002339906</v>
      </c>
      <c r="Q125" s="25">
        <f>SUMIFS('[7]1. Отчет АТС'!$F:$F,'[7]1. Отчет АТС'!$A:$A,$A125,'[7]1. Отчет АТС'!$B:$B,15)+'[7]2. Иные услуги'!$D$11+('[7]3. Услуги по передаче'!$H$11*1000)+('[7]4. СН (Установленные)'!$E$12*1000)+'[7]5. Плата за УРП'!$D$6</f>
        <v>7688.5520002339908</v>
      </c>
      <c r="R125" s="25">
        <f>SUMIFS('[7]1. Отчет АТС'!$F:$F,'[7]1. Отчет АТС'!$A:$A,$A125,'[7]1. Отчет АТС'!$B:$B,16)+'[7]2. Иные услуги'!$D$11+('[7]3. Услуги по передаче'!$H$11*1000)+('[7]4. СН (Установленные)'!$E$12*1000)+'[7]5. Плата за УРП'!$D$6</f>
        <v>7692.3320002339915</v>
      </c>
      <c r="S125" s="25">
        <f>SUMIFS('[7]1. Отчет АТС'!$F:$F,'[7]1. Отчет АТС'!$A:$A,$A125,'[7]1. Отчет АТС'!$B:$B,17)+'[7]2. Иные услуги'!$D$11+('[7]3. Услуги по передаче'!$H$11*1000)+('[7]4. СН (Установленные)'!$E$12*1000)+'[7]5. Плата за УРП'!$D$6</f>
        <v>7685.1120002339903</v>
      </c>
      <c r="T125" s="25">
        <f>SUMIFS('[7]1. Отчет АТС'!$F:$F,'[7]1. Отчет АТС'!$A:$A,$A125,'[7]1. Отчет АТС'!$B:$B,18)+'[7]2. Иные услуги'!$D$11+('[7]3. Услуги по передаче'!$H$11*1000)+('[7]4. СН (Установленные)'!$E$12*1000)+'[7]5. Плата за УРП'!$D$6</f>
        <v>7687.5420002339906</v>
      </c>
      <c r="U125" s="25">
        <f>SUMIFS('[7]1. Отчет АТС'!$F:$F,'[7]1. Отчет АТС'!$A:$A,$A125,'[7]1. Отчет АТС'!$B:$B,19)+'[7]2. Иные услуги'!$D$11+('[7]3. Услуги по передаче'!$H$11*1000)+('[7]4. СН (Установленные)'!$E$12*1000)+'[7]5. Плата за УРП'!$D$6</f>
        <v>7646.7120002339907</v>
      </c>
      <c r="V125" s="25">
        <f>SUMIFS('[7]1. Отчет АТС'!$F:$F,'[7]1. Отчет АТС'!$A:$A,$A125,'[7]1. Отчет АТС'!$B:$B,20)+'[7]2. Иные услуги'!$D$11+('[7]3. Услуги по передаче'!$H$11*1000)+('[7]4. СН (Установленные)'!$E$12*1000)+'[7]5. Плата за УРП'!$D$6</f>
        <v>7667.5820002339915</v>
      </c>
      <c r="W125" s="25">
        <f>SUMIFS('[7]1. Отчет АТС'!$F:$F,'[7]1. Отчет АТС'!$A:$A,$A125,'[7]1. Отчет АТС'!$B:$B,21)+'[7]2. Иные услуги'!$D$11+('[7]3. Услуги по передаче'!$H$11*1000)+('[7]4. СН (Установленные)'!$E$12*1000)+'[7]5. Плата за УРП'!$D$6</f>
        <v>7628.5220002339911</v>
      </c>
      <c r="X125" s="25">
        <f>SUMIFS('[7]1. Отчет АТС'!$F:$F,'[7]1. Отчет АТС'!$A:$A,$A125,'[7]1. Отчет АТС'!$B:$B,22)+'[7]2. Иные услуги'!$D$11+('[7]3. Услуги по передаче'!$H$11*1000)+('[7]4. СН (Установленные)'!$E$12*1000)+'[7]5. Плата за УРП'!$D$6</f>
        <v>7571.6220002339905</v>
      </c>
      <c r="Y125" s="25">
        <f>SUMIFS('[7]1. Отчет АТС'!$F:$F,'[7]1. Отчет АТС'!$A:$A,$A125,'[7]1. Отчет АТС'!$B:$B,23)+'[7]2. Иные услуги'!$D$11+('[7]3. Услуги по передаче'!$H$11*1000)+('[7]4. СН (Установленные)'!$E$12*1000)+'[7]5. Плата за УРП'!$D$6</f>
        <v>6983.8320002339915</v>
      </c>
    </row>
    <row r="126" spans="1:25">
      <c r="A126" s="24">
        <v>45518</v>
      </c>
      <c r="B126" s="25">
        <f>SUMIFS('[7]1. Отчет АТС'!$F:$F,'[7]1. Отчет АТС'!$A:$A,$A126,'[7]1. Отчет АТС'!$B:$B,0)+'[7]2. Иные услуги'!$D$11+('[7]3. Услуги по передаче'!$H$11*1000)+('[7]4. СН (Установленные)'!$E$12*1000)+'[7]5. Плата за УРП'!$D$6</f>
        <v>6669.6220002339915</v>
      </c>
      <c r="C126" s="25">
        <f>SUMIFS('[7]1. Отчет АТС'!$F:$F,'[7]1. Отчет АТС'!$A:$A,$A126,'[7]1. Отчет АТС'!$B:$B,1)+'[7]2. Иные услуги'!$D$11+('[7]3. Услуги по передаче'!$H$11*1000)+('[7]4. СН (Установленные)'!$E$12*1000)+'[7]5. Плата за УРП'!$D$6</f>
        <v>6600.3420002339908</v>
      </c>
      <c r="D126" s="25">
        <f>SUMIFS('[7]1. Отчет АТС'!$F:$F,'[7]1. Отчет АТС'!$A:$A,$A126,'[7]1. Отчет АТС'!$B:$B,2)+'[7]2. Иные услуги'!$D$11+('[7]3. Услуги по передаче'!$H$11*1000)+('[7]4. СН (Установленные)'!$E$12*1000)+'[7]5. Плата за УРП'!$D$6</f>
        <v>6377.602000233991</v>
      </c>
      <c r="E126" s="25">
        <f>SUMIFS('[7]1. Отчет АТС'!$F:$F,'[7]1. Отчет АТС'!$A:$A,$A126,'[7]1. Отчет АТС'!$B:$B,3)+'[7]2. Иные услуги'!$D$11+('[7]3. Услуги по передаче'!$H$11*1000)+('[7]4. СН (Установленные)'!$E$12*1000)+'[7]5. Плата за УРП'!$D$6</f>
        <v>6249.2920002339906</v>
      </c>
      <c r="F126" s="25">
        <f>SUMIFS('[7]1. Отчет АТС'!$F:$F,'[7]1. Отчет АТС'!$A:$A,$A126,'[7]1. Отчет АТС'!$B:$B,4)+'[7]2. Иные услуги'!$D$11+('[7]3. Услуги по передаче'!$H$11*1000)+('[7]4. СН (Установленные)'!$E$12*1000)+'[7]5. Плата за УРП'!$D$6</f>
        <v>6279.852000233991</v>
      </c>
      <c r="G126" s="25">
        <f>SUMIFS('[7]1. Отчет АТС'!$F:$F,'[7]1. Отчет АТС'!$A:$A,$A126,'[7]1. Отчет АТС'!$B:$B,5)+'[7]2. Иные услуги'!$D$11+('[7]3. Услуги по передаче'!$H$11*1000)+('[7]4. СН (Установленные)'!$E$12*1000)+'[7]5. Плата за УРП'!$D$6</f>
        <v>6556.6920002339912</v>
      </c>
      <c r="H126" s="25">
        <f>SUMIFS('[7]1. Отчет АТС'!$F:$F,'[7]1. Отчет АТС'!$A:$A,$A126,'[7]1. Отчет АТС'!$B:$B,6)+'[7]2. Иные услуги'!$D$11+('[7]3. Услуги по передаче'!$H$11*1000)+('[7]4. СН (Установленные)'!$E$12*1000)+'[7]5. Плата за УРП'!$D$6</f>
        <v>6639.1220002339915</v>
      </c>
      <c r="I126" s="25">
        <f>SUMIFS('[7]1. Отчет АТС'!$F:$F,'[7]1. Отчет АТС'!$A:$A,$A126,'[7]1. Отчет АТС'!$B:$B,7)+'[7]2. Иные услуги'!$D$11+('[7]3. Услуги по передаче'!$H$11*1000)+('[7]4. СН (Установленные)'!$E$12*1000)+'[7]5. Плата за УРП'!$D$6</f>
        <v>6929.2720002339911</v>
      </c>
      <c r="J126" s="25">
        <f>SUMIFS('[7]1. Отчет АТС'!$F:$F,'[7]1. Отчет АТС'!$A:$A,$A126,'[7]1. Отчет АТС'!$B:$B,8)+'[7]2. Иные услуги'!$D$11+('[7]3. Услуги по передаче'!$H$11*1000)+('[7]4. СН (Установленные)'!$E$12*1000)+'[7]5. Плата за УРП'!$D$6</f>
        <v>7589.4620002339907</v>
      </c>
      <c r="K126" s="25">
        <f>SUMIFS('[7]1. Отчет АТС'!$F:$F,'[7]1. Отчет АТС'!$A:$A,$A126,'[7]1. Отчет АТС'!$B:$B,9)+'[7]2. Иные услуги'!$D$11+('[7]3. Услуги по передаче'!$H$11*1000)+('[7]4. СН (Установленные)'!$E$12*1000)+'[7]5. Плата за УРП'!$D$6</f>
        <v>7639.1620002339914</v>
      </c>
      <c r="L126" s="25">
        <f>SUMIFS('[7]1. Отчет АТС'!$F:$F,'[7]1. Отчет АТС'!$A:$A,$A126,'[7]1. Отчет АТС'!$B:$B,10)+'[7]2. Иные услуги'!$D$11+('[7]3. Услуги по передаче'!$H$11*1000)+('[7]4. СН (Установленные)'!$E$12*1000)+'[7]5. Плата за УРП'!$D$6</f>
        <v>7754.3420002339908</v>
      </c>
      <c r="M126" s="25">
        <f>SUMIFS('[7]1. Отчет АТС'!$F:$F,'[7]1. Отчет АТС'!$A:$A,$A126,'[7]1. Отчет АТС'!$B:$B,11)+'[7]2. Иные услуги'!$D$11+('[7]3. Услуги по передаче'!$H$11*1000)+('[7]4. СН (Установленные)'!$E$12*1000)+'[7]5. Плата за УРП'!$D$6</f>
        <v>7804.8020002339908</v>
      </c>
      <c r="N126" s="25">
        <f>SUMIFS('[7]1. Отчет АТС'!$F:$F,'[7]1. Отчет АТС'!$A:$A,$A126,'[7]1. Отчет АТС'!$B:$B,12)+'[7]2. Иные услуги'!$D$11+('[7]3. Услуги по передаче'!$H$11*1000)+('[7]4. СН (Установленные)'!$E$12*1000)+'[7]5. Плата за УРП'!$D$6</f>
        <v>7841.4820002339911</v>
      </c>
      <c r="O126" s="25">
        <f>SUMIFS('[7]1. Отчет АТС'!$F:$F,'[7]1. Отчет АТС'!$A:$A,$A126,'[7]1. Отчет АТС'!$B:$B,13)+'[7]2. Иные услуги'!$D$11+('[7]3. Услуги по передаче'!$H$11*1000)+('[7]4. СН (Установленные)'!$E$12*1000)+'[7]5. Плата за УРП'!$D$6</f>
        <v>7860.2620002339909</v>
      </c>
      <c r="P126" s="25">
        <f>SUMIFS('[7]1. Отчет АТС'!$F:$F,'[7]1. Отчет АТС'!$A:$A,$A126,'[7]1. Отчет АТС'!$B:$B,14)+'[7]2. Иные услуги'!$D$11+('[7]3. Услуги по передаче'!$H$11*1000)+('[7]4. СН (Установленные)'!$E$12*1000)+'[7]5. Плата за УРП'!$D$6</f>
        <v>7883.2420002339913</v>
      </c>
      <c r="Q126" s="25">
        <f>SUMIFS('[7]1. Отчет АТС'!$F:$F,'[7]1. Отчет АТС'!$A:$A,$A126,'[7]1. Отчет АТС'!$B:$B,15)+'[7]2. Иные услуги'!$D$11+('[7]3. Услуги по передаче'!$H$11*1000)+('[7]4. СН (Установленные)'!$E$12*1000)+'[7]5. Плата за УРП'!$D$6</f>
        <v>7873.7820002339904</v>
      </c>
      <c r="R126" s="25">
        <f>SUMIFS('[7]1. Отчет АТС'!$F:$F,'[7]1. Отчет АТС'!$A:$A,$A126,'[7]1. Отчет АТС'!$B:$B,16)+'[7]2. Иные услуги'!$D$11+('[7]3. Услуги по передаче'!$H$11*1000)+('[7]4. СН (Установленные)'!$E$12*1000)+'[7]5. Плата за УРП'!$D$6</f>
        <v>7681.7120002339907</v>
      </c>
      <c r="S126" s="25">
        <f>SUMIFS('[7]1. Отчет АТС'!$F:$F,'[7]1. Отчет АТС'!$A:$A,$A126,'[7]1. Отчет АТС'!$B:$B,17)+'[7]2. Иные услуги'!$D$11+('[7]3. Услуги по передаче'!$H$11*1000)+('[7]4. СН (Установленные)'!$E$12*1000)+'[7]5. Плата за УРП'!$D$6</f>
        <v>7662.8020002339908</v>
      </c>
      <c r="T126" s="25">
        <f>SUMIFS('[7]1. Отчет АТС'!$F:$F,'[7]1. Отчет АТС'!$A:$A,$A126,'[7]1. Отчет АТС'!$B:$B,18)+'[7]2. Иные услуги'!$D$11+('[7]3. Услуги по передаче'!$H$11*1000)+('[7]4. СН (Установленные)'!$E$12*1000)+'[7]5. Плата за УРП'!$D$6</f>
        <v>7721.642000233991</v>
      </c>
      <c r="U126" s="25">
        <f>SUMIFS('[7]1. Отчет АТС'!$F:$F,'[7]1. Отчет АТС'!$A:$A,$A126,'[7]1. Отчет АТС'!$B:$B,19)+'[7]2. Иные услуги'!$D$11+('[7]3. Услуги по передаче'!$H$11*1000)+('[7]4. СН (Установленные)'!$E$12*1000)+'[7]5. Плата за УРП'!$D$6</f>
        <v>7623.642000233991</v>
      </c>
      <c r="V126" s="25">
        <f>SUMIFS('[7]1. Отчет АТС'!$F:$F,'[7]1. Отчет АТС'!$A:$A,$A126,'[7]1. Отчет АТС'!$B:$B,20)+'[7]2. Иные услуги'!$D$11+('[7]3. Услуги по передаче'!$H$11*1000)+('[7]4. СН (Установленные)'!$E$12*1000)+'[7]5. Плата за УРП'!$D$6</f>
        <v>7610.5120002339909</v>
      </c>
      <c r="W126" s="25">
        <f>SUMIFS('[7]1. Отчет АТС'!$F:$F,'[7]1. Отчет АТС'!$A:$A,$A126,'[7]1. Отчет АТС'!$B:$B,21)+'[7]2. Иные услуги'!$D$11+('[7]3. Услуги по передаче'!$H$11*1000)+('[7]4. СН (Установленные)'!$E$12*1000)+'[7]5. Плата за УРП'!$D$6</f>
        <v>7595.4720002339909</v>
      </c>
      <c r="X126" s="25">
        <f>SUMIFS('[7]1. Отчет АТС'!$F:$F,'[7]1. Отчет АТС'!$A:$A,$A126,'[7]1. Отчет АТС'!$B:$B,22)+'[7]2. Иные услуги'!$D$11+('[7]3. Услуги по передаче'!$H$11*1000)+('[7]4. СН (Установленные)'!$E$12*1000)+'[7]5. Плата за УРП'!$D$6</f>
        <v>7516.8220002339913</v>
      </c>
      <c r="Y126" s="25">
        <f>SUMIFS('[7]1. Отчет АТС'!$F:$F,'[7]1. Отчет АТС'!$A:$A,$A126,'[7]1. Отчет АТС'!$B:$B,23)+'[7]2. Иные услуги'!$D$11+('[7]3. Услуги по передаче'!$H$11*1000)+('[7]4. СН (Установленные)'!$E$12*1000)+'[7]5. Плата за УРП'!$D$6</f>
        <v>6944.2220002339909</v>
      </c>
    </row>
    <row r="127" spans="1:25">
      <c r="A127" s="24">
        <v>45519</v>
      </c>
      <c r="B127" s="25">
        <f>SUMIFS('[7]1. Отчет АТС'!$F:$F,'[7]1. Отчет АТС'!$A:$A,$A127,'[7]1. Отчет АТС'!$B:$B,0)+'[7]2. Иные услуги'!$D$11+('[7]3. Услуги по передаче'!$H$11*1000)+('[7]4. СН (Установленные)'!$E$12*1000)+'[7]5. Плата за УРП'!$D$6</f>
        <v>6708.6520002339912</v>
      </c>
      <c r="C127" s="25">
        <f>SUMIFS('[7]1. Отчет АТС'!$F:$F,'[7]1. Отчет АТС'!$A:$A,$A127,'[7]1. Отчет АТС'!$B:$B,1)+'[7]2. Иные услуги'!$D$11+('[7]3. Услуги по передаче'!$H$11*1000)+('[7]4. СН (Установленные)'!$E$12*1000)+'[7]5. Плата за УРП'!$D$6</f>
        <v>6675.5720002339913</v>
      </c>
      <c r="D127" s="25">
        <f>SUMIFS('[7]1. Отчет АТС'!$F:$F,'[7]1. Отчет АТС'!$A:$A,$A127,'[7]1. Отчет АТС'!$B:$B,2)+'[7]2. Иные услуги'!$D$11+('[7]3. Услуги по передаче'!$H$11*1000)+('[7]4. СН (Установленные)'!$E$12*1000)+'[7]5. Плата за УРП'!$D$6</f>
        <v>6566.4020002339912</v>
      </c>
      <c r="E127" s="25">
        <f>SUMIFS('[7]1. Отчет АТС'!$F:$F,'[7]1. Отчет АТС'!$A:$A,$A127,'[7]1. Отчет АТС'!$B:$B,3)+'[7]2. Иные услуги'!$D$11+('[7]3. Услуги по передаче'!$H$11*1000)+('[7]4. СН (Установленные)'!$E$12*1000)+'[7]5. Плата за УРП'!$D$6</f>
        <v>6350.1520002339912</v>
      </c>
      <c r="F127" s="25">
        <f>SUMIFS('[7]1. Отчет АТС'!$F:$F,'[7]1. Отчет АТС'!$A:$A,$A127,'[7]1. Отчет АТС'!$B:$B,4)+'[7]2. Иные услуги'!$D$11+('[7]3. Услуги по передаче'!$H$11*1000)+('[7]4. СН (Установленные)'!$E$12*1000)+'[7]5. Плата за УРП'!$D$6</f>
        <v>6296.9820002339911</v>
      </c>
      <c r="G127" s="25">
        <f>SUMIFS('[7]1. Отчет АТС'!$F:$F,'[7]1. Отчет АТС'!$A:$A,$A127,'[7]1. Отчет АТС'!$B:$B,5)+'[7]2. Иные услуги'!$D$11+('[7]3. Услуги по передаче'!$H$11*1000)+('[7]4. СН (Установленные)'!$E$12*1000)+'[7]5. Плата за УРП'!$D$6</f>
        <v>6498.5120002339909</v>
      </c>
      <c r="H127" s="25">
        <f>SUMIFS('[7]1. Отчет АТС'!$F:$F,'[7]1. Отчет АТС'!$A:$A,$A127,'[7]1. Отчет АТС'!$B:$B,6)+'[7]2. Иные услуги'!$D$11+('[7]3. Услуги по передаче'!$H$11*1000)+('[7]4. СН (Установленные)'!$E$12*1000)+'[7]5. Плата за УРП'!$D$6</f>
        <v>6511.4620002339907</v>
      </c>
      <c r="I127" s="25">
        <f>SUMIFS('[7]1. Отчет АТС'!$F:$F,'[7]1. Отчет АТС'!$A:$A,$A127,'[7]1. Отчет АТС'!$B:$B,7)+'[7]2. Иные услуги'!$D$11+('[7]3. Услуги по передаче'!$H$11*1000)+('[7]4. СН (Установленные)'!$E$12*1000)+'[7]5. Плата за УРП'!$D$6</f>
        <v>6697.0920002339908</v>
      </c>
      <c r="J127" s="25">
        <f>SUMIFS('[7]1. Отчет АТС'!$F:$F,'[7]1. Отчет АТС'!$A:$A,$A127,'[7]1. Отчет АТС'!$B:$B,8)+'[7]2. Иные услуги'!$D$11+('[7]3. Услуги по передаче'!$H$11*1000)+('[7]4. СН (Установленные)'!$E$12*1000)+'[7]5. Плата за УРП'!$D$6</f>
        <v>7171.4220002339916</v>
      </c>
      <c r="K127" s="25">
        <f>SUMIFS('[7]1. Отчет АТС'!$F:$F,'[7]1. Отчет АТС'!$A:$A,$A127,'[7]1. Отчет АТС'!$B:$B,9)+'[7]2. Иные услуги'!$D$11+('[7]3. Услуги по передаче'!$H$11*1000)+('[7]4. СН (Установленные)'!$E$12*1000)+'[7]5. Плата за УРП'!$D$6</f>
        <v>7598.7320002339911</v>
      </c>
      <c r="L127" s="25">
        <f>SUMIFS('[7]1. Отчет АТС'!$F:$F,'[7]1. Отчет АТС'!$A:$A,$A127,'[7]1. Отчет АТС'!$B:$B,10)+'[7]2. Иные услуги'!$D$11+('[7]3. Услуги по передаче'!$H$11*1000)+('[7]4. СН (Установленные)'!$E$12*1000)+'[7]5. Плата за УРП'!$D$6</f>
        <v>7621.1120002339903</v>
      </c>
      <c r="M127" s="25">
        <f>SUMIFS('[7]1. Отчет АТС'!$F:$F,'[7]1. Отчет АТС'!$A:$A,$A127,'[7]1. Отчет АТС'!$B:$B,11)+'[7]2. Иные услуги'!$D$11+('[7]3. Услуги по передаче'!$H$11*1000)+('[7]4. СН (Установленные)'!$E$12*1000)+'[7]5. Плата за УРП'!$D$6</f>
        <v>7629.2020002339905</v>
      </c>
      <c r="N127" s="25">
        <f>SUMIFS('[7]1. Отчет АТС'!$F:$F,'[7]1. Отчет АТС'!$A:$A,$A127,'[7]1. Отчет АТС'!$B:$B,12)+'[7]2. Иные услуги'!$D$11+('[7]3. Услуги по передаче'!$H$11*1000)+('[7]4. СН (Установленные)'!$E$12*1000)+'[7]5. Плата за УРП'!$D$6</f>
        <v>7610.9020002339912</v>
      </c>
      <c r="O127" s="25">
        <f>SUMIFS('[7]1. Отчет АТС'!$F:$F,'[7]1. Отчет АТС'!$A:$A,$A127,'[7]1. Отчет АТС'!$B:$B,13)+'[7]2. Иные услуги'!$D$11+('[7]3. Услуги по передаче'!$H$11*1000)+('[7]4. СН (Установленные)'!$E$12*1000)+'[7]5. Плата за УРП'!$D$6</f>
        <v>7604.9120002339914</v>
      </c>
      <c r="P127" s="25">
        <f>SUMIFS('[7]1. Отчет АТС'!$F:$F,'[7]1. Отчет АТС'!$A:$A,$A127,'[7]1. Отчет АТС'!$B:$B,14)+'[7]2. Иные услуги'!$D$11+('[7]3. Услуги по передаче'!$H$11*1000)+('[7]4. СН (Установленные)'!$E$12*1000)+'[7]5. Плата за УРП'!$D$6</f>
        <v>7629.2920002339906</v>
      </c>
      <c r="Q127" s="25">
        <f>SUMIFS('[7]1. Отчет АТС'!$F:$F,'[7]1. Отчет АТС'!$A:$A,$A127,'[7]1. Отчет АТС'!$B:$B,15)+'[7]2. Иные услуги'!$D$11+('[7]3. Услуги по передаче'!$H$11*1000)+('[7]4. СН (Установленные)'!$E$12*1000)+'[7]5. Плата за УРП'!$D$6</f>
        <v>7637.852000233991</v>
      </c>
      <c r="R127" s="25">
        <f>SUMIFS('[7]1. Отчет АТС'!$F:$F,'[7]1. Отчет АТС'!$A:$A,$A127,'[7]1. Отчет АТС'!$B:$B,16)+'[7]2. Иные услуги'!$D$11+('[7]3. Услуги по передаче'!$H$11*1000)+('[7]4. СН (Установленные)'!$E$12*1000)+'[7]5. Плата за УРП'!$D$6</f>
        <v>7661.4020002339912</v>
      </c>
      <c r="S127" s="25">
        <f>SUMIFS('[7]1. Отчет АТС'!$F:$F,'[7]1. Отчет АТС'!$A:$A,$A127,'[7]1. Отчет АТС'!$B:$B,17)+'[7]2. Иные услуги'!$D$11+('[7]3. Услуги по передаче'!$H$11*1000)+('[7]4. СН (Установленные)'!$E$12*1000)+'[7]5. Плата за УРП'!$D$6</f>
        <v>7654.5320002339904</v>
      </c>
      <c r="T127" s="25">
        <f>SUMIFS('[7]1. Отчет АТС'!$F:$F,'[7]1. Отчет АТС'!$A:$A,$A127,'[7]1. Отчет АТС'!$B:$B,18)+'[7]2. Иные услуги'!$D$11+('[7]3. Услуги по передаче'!$H$11*1000)+('[7]4. СН (Установленные)'!$E$12*1000)+'[7]5. Плата за УРП'!$D$6</f>
        <v>7627.4920002339913</v>
      </c>
      <c r="U127" s="25">
        <f>SUMIFS('[7]1. Отчет АТС'!$F:$F,'[7]1. Отчет АТС'!$A:$A,$A127,'[7]1. Отчет АТС'!$B:$B,19)+'[7]2. Иные услуги'!$D$11+('[7]3. Услуги по передаче'!$H$11*1000)+('[7]4. СН (Установленные)'!$E$12*1000)+'[7]5. Плата за УРП'!$D$6</f>
        <v>7599.3420002339908</v>
      </c>
      <c r="V127" s="25">
        <f>SUMIFS('[7]1. Отчет АТС'!$F:$F,'[7]1. Отчет АТС'!$A:$A,$A127,'[7]1. Отчет АТС'!$B:$B,20)+'[7]2. Иные услуги'!$D$11+('[7]3. Услуги по передаче'!$H$11*1000)+('[7]4. СН (Установленные)'!$E$12*1000)+'[7]5. Плата за УРП'!$D$6</f>
        <v>7607.7420002339913</v>
      </c>
      <c r="W127" s="25">
        <f>SUMIFS('[7]1. Отчет АТС'!$F:$F,'[7]1. Отчет АТС'!$A:$A,$A127,'[7]1. Отчет АТС'!$B:$B,21)+'[7]2. Иные услуги'!$D$11+('[7]3. Услуги по передаче'!$H$11*1000)+('[7]4. СН (Установленные)'!$E$12*1000)+'[7]5. Плата за УРП'!$D$6</f>
        <v>7590.4720002339909</v>
      </c>
      <c r="X127" s="25">
        <f>SUMIFS('[7]1. Отчет АТС'!$F:$F,'[7]1. Отчет АТС'!$A:$A,$A127,'[7]1. Отчет АТС'!$B:$B,22)+'[7]2. Иные услуги'!$D$11+('[7]3. Услуги по передаче'!$H$11*1000)+('[7]4. СН (Установленные)'!$E$12*1000)+'[7]5. Плата за УРП'!$D$6</f>
        <v>7462.7120002339907</v>
      </c>
      <c r="Y127" s="25">
        <f>SUMIFS('[7]1. Отчет АТС'!$F:$F,'[7]1. Отчет АТС'!$A:$A,$A127,'[7]1. Отчет АТС'!$B:$B,23)+'[7]2. Иные услуги'!$D$11+('[7]3. Услуги по передаче'!$H$11*1000)+('[7]4. СН (Установленные)'!$E$12*1000)+'[7]5. Плата за УРП'!$D$6</f>
        <v>6942.2920002339906</v>
      </c>
    </row>
    <row r="128" spans="1:25">
      <c r="A128" s="24">
        <v>45520</v>
      </c>
      <c r="B128" s="25">
        <f>SUMIFS('[7]1. Отчет АТС'!$F:$F,'[7]1. Отчет АТС'!$A:$A,$A128,'[7]1. Отчет АТС'!$B:$B,0)+'[7]2. Иные услуги'!$D$11+('[7]3. Услуги по передаче'!$H$11*1000)+('[7]4. СН (Установленные)'!$E$12*1000)+'[7]5. Плата за УРП'!$D$6</f>
        <v>6673.5220002339911</v>
      </c>
      <c r="C128" s="25">
        <f>SUMIFS('[7]1. Отчет АТС'!$F:$F,'[7]1. Отчет АТС'!$A:$A,$A128,'[7]1. Отчет АТС'!$B:$B,1)+'[7]2. Иные услуги'!$D$11+('[7]3. Услуги по передаче'!$H$11*1000)+('[7]4. СН (Установленные)'!$E$12*1000)+'[7]5. Плата за УРП'!$D$6</f>
        <v>6624.7620002339909</v>
      </c>
      <c r="D128" s="25">
        <f>SUMIFS('[7]1. Отчет АТС'!$F:$F,'[7]1. Отчет АТС'!$A:$A,$A128,'[7]1. Отчет АТС'!$B:$B,2)+'[7]2. Иные услуги'!$D$11+('[7]3. Услуги по передаче'!$H$11*1000)+('[7]4. СН (Установленные)'!$E$12*1000)+'[7]5. Плата за УРП'!$D$6</f>
        <v>6519.1820002339909</v>
      </c>
      <c r="E128" s="25">
        <f>SUMIFS('[7]1. Отчет АТС'!$F:$F,'[7]1. Отчет АТС'!$A:$A,$A128,'[7]1. Отчет АТС'!$B:$B,3)+'[7]2. Иные услуги'!$D$11+('[7]3. Услуги по передаче'!$H$11*1000)+('[7]4. СН (Установленные)'!$E$12*1000)+'[7]5. Плата за УРП'!$D$6</f>
        <v>6307.3320002339915</v>
      </c>
      <c r="F128" s="25">
        <f>SUMIFS('[7]1. Отчет АТС'!$F:$F,'[7]1. Отчет АТС'!$A:$A,$A128,'[7]1. Отчет АТС'!$B:$B,4)+'[7]2. Иные услуги'!$D$11+('[7]3. Услуги по передаче'!$H$11*1000)+('[7]4. СН (Установленные)'!$E$12*1000)+'[7]5. Плата за УРП'!$D$6</f>
        <v>6178.7020002339914</v>
      </c>
      <c r="G128" s="25">
        <f>SUMIFS('[7]1. Отчет АТС'!$F:$F,'[7]1. Отчет АТС'!$A:$A,$A128,'[7]1. Отчет АТС'!$B:$B,5)+'[7]2. Иные услуги'!$D$11+('[7]3. Услуги по передаче'!$H$11*1000)+('[7]4. СН (Установленные)'!$E$12*1000)+'[7]5. Плата за УРП'!$D$6</f>
        <v>6441.1120002339912</v>
      </c>
      <c r="H128" s="25">
        <f>SUMIFS('[7]1. Отчет АТС'!$F:$F,'[7]1. Отчет АТС'!$A:$A,$A128,'[7]1. Отчет АТС'!$B:$B,6)+'[7]2. Иные услуги'!$D$11+('[7]3. Услуги по передаче'!$H$11*1000)+('[7]4. СН (Установленные)'!$E$12*1000)+'[7]5. Плата за УРП'!$D$6</f>
        <v>6386.1820002339909</v>
      </c>
      <c r="I128" s="25">
        <f>SUMIFS('[7]1. Отчет АТС'!$F:$F,'[7]1. Отчет АТС'!$A:$A,$A128,'[7]1. Отчет АТС'!$B:$B,7)+'[7]2. Иные услуги'!$D$11+('[7]3. Услуги по передаче'!$H$11*1000)+('[7]4. СН (Установленные)'!$E$12*1000)+'[7]5. Плата за УРП'!$D$6</f>
        <v>6570.392000233991</v>
      </c>
      <c r="J128" s="25">
        <f>SUMIFS('[7]1. Отчет АТС'!$F:$F,'[7]1. Отчет АТС'!$A:$A,$A128,'[7]1. Отчет АТС'!$B:$B,8)+'[7]2. Иные услуги'!$D$11+('[7]3. Услуги по передаче'!$H$11*1000)+('[7]4. СН (Установленные)'!$E$12*1000)+'[7]5. Плата за УРП'!$D$6</f>
        <v>6969.7520002339916</v>
      </c>
      <c r="K128" s="25">
        <f>SUMIFS('[7]1. Отчет АТС'!$F:$F,'[7]1. Отчет АТС'!$A:$A,$A128,'[7]1. Отчет АТС'!$B:$B,9)+'[7]2. Иные услуги'!$D$11+('[7]3. Услуги по передаче'!$H$11*1000)+('[7]4. СН (Установленные)'!$E$12*1000)+'[7]5. Плата за УРП'!$D$6</f>
        <v>7533.7220002339909</v>
      </c>
      <c r="L128" s="25">
        <f>SUMIFS('[7]1. Отчет АТС'!$F:$F,'[7]1. Отчет АТС'!$A:$A,$A128,'[7]1. Отчет АТС'!$B:$B,10)+'[7]2. Иные услуги'!$D$11+('[7]3. Услуги по передаче'!$H$11*1000)+('[7]4. СН (Установленные)'!$E$12*1000)+'[7]5. Плата за УРП'!$D$6</f>
        <v>7597.0020002339916</v>
      </c>
      <c r="M128" s="25">
        <f>SUMIFS('[7]1. Отчет АТС'!$F:$F,'[7]1. Отчет АТС'!$A:$A,$A128,'[7]1. Отчет АТС'!$B:$B,11)+'[7]2. Иные услуги'!$D$11+('[7]3. Услуги по передаче'!$H$11*1000)+('[7]4. СН (Установленные)'!$E$12*1000)+'[7]5. Плата за УРП'!$D$6</f>
        <v>7599.6120002339903</v>
      </c>
      <c r="N128" s="25">
        <f>SUMIFS('[7]1. Отчет АТС'!$F:$F,'[7]1. Отчет АТС'!$A:$A,$A128,'[7]1. Отчет АТС'!$B:$B,12)+'[7]2. Иные услуги'!$D$11+('[7]3. Услуги по передаче'!$H$11*1000)+('[7]4. СН (Установленные)'!$E$12*1000)+'[7]5. Плата за УРП'!$D$6</f>
        <v>7606.7220002339909</v>
      </c>
      <c r="O128" s="25">
        <f>SUMIFS('[7]1. Отчет АТС'!$F:$F,'[7]1. Отчет АТС'!$A:$A,$A128,'[7]1. Отчет АТС'!$B:$B,13)+'[7]2. Иные услуги'!$D$11+('[7]3. Услуги по передаче'!$H$11*1000)+('[7]4. СН (Установленные)'!$E$12*1000)+'[7]5. Плата за УРП'!$D$6</f>
        <v>7595.1720002339907</v>
      </c>
      <c r="P128" s="25">
        <f>SUMIFS('[7]1. Отчет АТС'!$F:$F,'[7]1. Отчет АТС'!$A:$A,$A128,'[7]1. Отчет АТС'!$B:$B,14)+'[7]2. Иные услуги'!$D$11+('[7]3. Услуги по передаче'!$H$11*1000)+('[7]4. СН (Установленные)'!$E$12*1000)+'[7]5. Плата за УРП'!$D$6</f>
        <v>7602.0820002339915</v>
      </c>
      <c r="Q128" s="25">
        <f>SUMIFS('[7]1. Отчет АТС'!$F:$F,'[7]1. Отчет АТС'!$A:$A,$A128,'[7]1. Отчет АТС'!$B:$B,15)+'[7]2. Иные услуги'!$D$11+('[7]3. Услуги по передаче'!$H$11*1000)+('[7]4. СН (Установленные)'!$E$12*1000)+'[7]5. Плата за УРП'!$D$6</f>
        <v>7599.6120002339903</v>
      </c>
      <c r="R128" s="25">
        <f>SUMIFS('[7]1. Отчет АТС'!$F:$F,'[7]1. Отчет АТС'!$A:$A,$A128,'[7]1. Отчет АТС'!$B:$B,16)+'[7]2. Иные услуги'!$D$11+('[7]3. Услуги по передаче'!$H$11*1000)+('[7]4. СН (Установленные)'!$E$12*1000)+'[7]5. Плата за УРП'!$D$6</f>
        <v>7611.8620002339903</v>
      </c>
      <c r="S128" s="25">
        <f>SUMIFS('[7]1. Отчет АТС'!$F:$F,'[7]1. Отчет АТС'!$A:$A,$A128,'[7]1. Отчет АТС'!$B:$B,17)+'[7]2. Иные услуги'!$D$11+('[7]3. Услуги по передаче'!$H$11*1000)+('[7]4. СН (Установленные)'!$E$12*1000)+'[7]5. Плата за УРП'!$D$6</f>
        <v>7610.4920002339913</v>
      </c>
      <c r="T128" s="25">
        <f>SUMIFS('[7]1. Отчет АТС'!$F:$F,'[7]1. Отчет АТС'!$A:$A,$A128,'[7]1. Отчет АТС'!$B:$B,18)+'[7]2. Иные услуги'!$D$11+('[7]3. Услуги по передаче'!$H$11*1000)+('[7]4. СН (Установленные)'!$E$12*1000)+'[7]5. Плата за УРП'!$D$6</f>
        <v>7615.2720002339911</v>
      </c>
      <c r="U128" s="25">
        <f>SUMIFS('[7]1. Отчет АТС'!$F:$F,'[7]1. Отчет АТС'!$A:$A,$A128,'[7]1. Отчет АТС'!$B:$B,19)+'[7]2. Иные услуги'!$D$11+('[7]3. Услуги по передаче'!$H$11*1000)+('[7]4. СН (Установленные)'!$E$12*1000)+'[7]5. Плата за УРП'!$D$6</f>
        <v>7602.0020002339916</v>
      </c>
      <c r="V128" s="25">
        <f>SUMIFS('[7]1. Отчет АТС'!$F:$F,'[7]1. Отчет АТС'!$A:$A,$A128,'[7]1. Отчет АТС'!$B:$B,20)+'[7]2. Иные услуги'!$D$11+('[7]3. Услуги по передаче'!$H$11*1000)+('[7]4. СН (Установленные)'!$E$12*1000)+'[7]5. Плата за УРП'!$D$6</f>
        <v>7613.5620002339911</v>
      </c>
      <c r="W128" s="25">
        <f>SUMIFS('[7]1. Отчет АТС'!$F:$F,'[7]1. Отчет АТС'!$A:$A,$A128,'[7]1. Отчет АТС'!$B:$B,21)+'[7]2. Иные услуги'!$D$11+('[7]3. Услуги по передаче'!$H$11*1000)+('[7]4. СН (Установленные)'!$E$12*1000)+'[7]5. Плата за УРП'!$D$6</f>
        <v>7587.3020002339908</v>
      </c>
      <c r="X128" s="25">
        <f>SUMIFS('[7]1. Отчет АТС'!$F:$F,'[7]1. Отчет АТС'!$A:$A,$A128,'[7]1. Отчет АТС'!$B:$B,22)+'[7]2. Иные услуги'!$D$11+('[7]3. Услуги по передаче'!$H$11*1000)+('[7]4. СН (Установленные)'!$E$12*1000)+'[7]5. Плата за УРП'!$D$6</f>
        <v>7367.7020002339914</v>
      </c>
      <c r="Y128" s="25">
        <f>SUMIFS('[7]1. Отчет АТС'!$F:$F,'[7]1. Отчет АТС'!$A:$A,$A128,'[7]1. Отчет АТС'!$B:$B,23)+'[7]2. Иные услуги'!$D$11+('[7]3. Услуги по передаче'!$H$11*1000)+('[7]4. СН (Установленные)'!$E$12*1000)+'[7]5. Плата за УРП'!$D$6</f>
        <v>6949.0420002339906</v>
      </c>
    </row>
    <row r="129" spans="1:25">
      <c r="A129" s="24">
        <v>45521</v>
      </c>
      <c r="B129" s="25">
        <f>SUMIFS('[7]1. Отчет АТС'!$F:$F,'[7]1. Отчет АТС'!$A:$A,$A129,'[7]1. Отчет АТС'!$B:$B,0)+'[7]2. Иные услуги'!$D$11+('[7]3. Услуги по передаче'!$H$11*1000)+('[7]4. СН (Установленные)'!$E$12*1000)+'[7]5. Плата за УРП'!$D$6</f>
        <v>6731.602000233991</v>
      </c>
      <c r="C129" s="25">
        <f>SUMIFS('[7]1. Отчет АТС'!$F:$F,'[7]1. Отчет АТС'!$A:$A,$A129,'[7]1. Отчет АТС'!$B:$B,1)+'[7]2. Иные услуги'!$D$11+('[7]3. Услуги по передаче'!$H$11*1000)+('[7]4. СН (Установленные)'!$E$12*1000)+'[7]5. Плата за УРП'!$D$6</f>
        <v>6663.4320002339909</v>
      </c>
      <c r="D129" s="25">
        <f>SUMIFS('[7]1. Отчет АТС'!$F:$F,'[7]1. Отчет АТС'!$A:$A,$A129,'[7]1. Отчет АТС'!$B:$B,2)+'[7]2. Иные услуги'!$D$11+('[7]3. Услуги по передаче'!$H$11*1000)+('[7]4. СН (Установленные)'!$E$12*1000)+'[7]5. Плата за УРП'!$D$6</f>
        <v>6573.0120002339909</v>
      </c>
      <c r="E129" s="25">
        <f>SUMIFS('[7]1. Отчет АТС'!$F:$F,'[7]1. Отчет АТС'!$A:$A,$A129,'[7]1. Отчет АТС'!$B:$B,3)+'[7]2. Иные услуги'!$D$11+('[7]3. Услуги по передаче'!$H$11*1000)+('[7]4. СН (Установленные)'!$E$12*1000)+'[7]5. Плата за УРП'!$D$6</f>
        <v>6459.2820002339913</v>
      </c>
      <c r="F129" s="25">
        <f>SUMIFS('[7]1. Отчет АТС'!$F:$F,'[7]1. Отчет АТС'!$A:$A,$A129,'[7]1. Отчет АТС'!$B:$B,4)+'[7]2. Иные услуги'!$D$11+('[7]3. Услуги по передаче'!$H$11*1000)+('[7]4. СН (Установленные)'!$E$12*1000)+'[7]5. Плата за УРП'!$D$6</f>
        <v>6525.0520002339908</v>
      </c>
      <c r="G129" s="25">
        <f>SUMIFS('[7]1. Отчет АТС'!$F:$F,'[7]1. Отчет АТС'!$A:$A,$A129,'[7]1. Отчет АТС'!$B:$B,5)+'[7]2. Иные услуги'!$D$11+('[7]3. Услуги по передаче'!$H$11*1000)+('[7]4. СН (Установленные)'!$E$12*1000)+'[7]5. Плата за УРП'!$D$6</f>
        <v>6637.892000233991</v>
      </c>
      <c r="H129" s="25">
        <f>SUMIFS('[7]1. Отчет АТС'!$F:$F,'[7]1. Отчет АТС'!$A:$A,$A129,'[7]1. Отчет АТС'!$B:$B,6)+'[7]2. Иные услуги'!$D$11+('[7]3. Услуги по передаче'!$H$11*1000)+('[7]4. СН (Установленные)'!$E$12*1000)+'[7]5. Плата за УРП'!$D$6</f>
        <v>6718.4320002339909</v>
      </c>
      <c r="I129" s="25">
        <f>SUMIFS('[7]1. Отчет АТС'!$F:$F,'[7]1. Отчет АТС'!$A:$A,$A129,'[7]1. Отчет АТС'!$B:$B,7)+'[7]2. Иные услуги'!$D$11+('[7]3. Услуги по передаче'!$H$11*1000)+('[7]4. СН (Установленные)'!$E$12*1000)+'[7]5. Плата за УРП'!$D$6</f>
        <v>6950.4720002339909</v>
      </c>
      <c r="J129" s="25">
        <f>SUMIFS('[7]1. Отчет АТС'!$F:$F,'[7]1. Отчет АТС'!$A:$A,$A129,'[7]1. Отчет АТС'!$B:$B,8)+'[7]2. Иные услуги'!$D$11+('[7]3. Услуги по передаче'!$H$11*1000)+('[7]4. СН (Установленные)'!$E$12*1000)+'[7]5. Плата за УРП'!$D$6</f>
        <v>7551.392000233991</v>
      </c>
      <c r="K129" s="25">
        <f>SUMIFS('[7]1. Отчет АТС'!$F:$F,'[7]1. Отчет АТС'!$A:$A,$A129,'[7]1. Отчет АТС'!$B:$B,9)+'[7]2. Иные услуги'!$D$11+('[7]3. Услуги по передаче'!$H$11*1000)+('[7]4. СН (Установленные)'!$E$12*1000)+'[7]5. Плата за УРП'!$D$6</f>
        <v>7608.7820002339904</v>
      </c>
      <c r="L129" s="25">
        <f>SUMIFS('[7]1. Отчет АТС'!$F:$F,'[7]1. Отчет АТС'!$A:$A,$A129,'[7]1. Отчет АТС'!$B:$B,10)+'[7]2. Иные услуги'!$D$11+('[7]3. Услуги по передаче'!$H$11*1000)+('[7]4. СН (Установленные)'!$E$12*1000)+'[7]5. Плата за УРП'!$D$6</f>
        <v>7625.0120002339909</v>
      </c>
      <c r="M129" s="25">
        <f>SUMIFS('[7]1. Отчет АТС'!$F:$F,'[7]1. Отчет АТС'!$A:$A,$A129,'[7]1. Отчет АТС'!$B:$B,11)+'[7]2. Иные услуги'!$D$11+('[7]3. Услуги по передаче'!$H$11*1000)+('[7]4. СН (Установленные)'!$E$12*1000)+'[7]5. Плата за УРП'!$D$6</f>
        <v>7628.4720002339909</v>
      </c>
      <c r="N129" s="25">
        <f>SUMIFS('[7]1. Отчет АТС'!$F:$F,'[7]1. Отчет АТС'!$A:$A,$A129,'[7]1. Отчет АТС'!$B:$B,12)+'[7]2. Иные услуги'!$D$11+('[7]3. Услуги по передаче'!$H$11*1000)+('[7]4. СН (Установленные)'!$E$12*1000)+'[7]5. Плата за УРП'!$D$6</f>
        <v>7626.4720002339909</v>
      </c>
      <c r="O129" s="25">
        <f>SUMIFS('[7]1. Отчет АТС'!$F:$F,'[7]1. Отчет АТС'!$A:$A,$A129,'[7]1. Отчет АТС'!$B:$B,13)+'[7]2. Иные услуги'!$D$11+('[7]3. Услуги по передаче'!$H$11*1000)+('[7]4. СН (Установленные)'!$E$12*1000)+'[7]5. Плата за УРП'!$D$6</f>
        <v>7623.4820002339911</v>
      </c>
      <c r="P129" s="25">
        <f>SUMIFS('[7]1. Отчет АТС'!$F:$F,'[7]1. Отчет АТС'!$A:$A,$A129,'[7]1. Отчет АТС'!$B:$B,14)+'[7]2. Иные услуги'!$D$11+('[7]3. Услуги по передаче'!$H$11*1000)+('[7]4. СН (Установленные)'!$E$12*1000)+'[7]5. Плата за УРП'!$D$6</f>
        <v>7631.3320002339915</v>
      </c>
      <c r="Q129" s="25">
        <f>SUMIFS('[7]1. Отчет АТС'!$F:$F,'[7]1. Отчет АТС'!$A:$A,$A129,'[7]1. Отчет АТС'!$B:$B,15)+'[7]2. Иные услуги'!$D$11+('[7]3. Услуги по передаче'!$H$11*1000)+('[7]4. СН (Установленные)'!$E$12*1000)+'[7]5. Плата за УРП'!$D$6</f>
        <v>7629.5020002339916</v>
      </c>
      <c r="R129" s="25">
        <f>SUMIFS('[7]1. Отчет АТС'!$F:$F,'[7]1. Отчет АТС'!$A:$A,$A129,'[7]1. Отчет АТС'!$B:$B,16)+'[7]2. Иные услуги'!$D$11+('[7]3. Услуги по передаче'!$H$11*1000)+('[7]4. СН (Установленные)'!$E$12*1000)+'[7]5. Плата за УРП'!$D$6</f>
        <v>7634.0820002339915</v>
      </c>
      <c r="S129" s="25">
        <f>SUMIFS('[7]1. Отчет АТС'!$F:$F,'[7]1. Отчет АТС'!$A:$A,$A129,'[7]1. Отчет АТС'!$B:$B,17)+'[7]2. Иные услуги'!$D$11+('[7]3. Услуги по передаче'!$H$11*1000)+('[7]4. СН (Установленные)'!$E$12*1000)+'[7]5. Плата за УРП'!$D$6</f>
        <v>7631.8620002339903</v>
      </c>
      <c r="T129" s="25">
        <f>SUMIFS('[7]1. Отчет АТС'!$F:$F,'[7]1. Отчет АТС'!$A:$A,$A129,'[7]1. Отчет АТС'!$B:$B,18)+'[7]2. Иные услуги'!$D$11+('[7]3. Услуги по передаче'!$H$11*1000)+('[7]4. СН (Установленные)'!$E$12*1000)+'[7]5. Плата за УРП'!$D$6</f>
        <v>7626.1720002339907</v>
      </c>
      <c r="U129" s="25">
        <f>SUMIFS('[7]1. Отчет АТС'!$F:$F,'[7]1. Отчет АТС'!$A:$A,$A129,'[7]1. Отчет АТС'!$B:$B,19)+'[7]2. Иные услуги'!$D$11+('[7]3. Услуги по передаче'!$H$11*1000)+('[7]4. СН (Установленные)'!$E$12*1000)+'[7]5. Плата за УРП'!$D$6</f>
        <v>7610.0520002339908</v>
      </c>
      <c r="V129" s="25">
        <f>SUMIFS('[7]1. Отчет АТС'!$F:$F,'[7]1. Отчет АТС'!$A:$A,$A129,'[7]1. Отчет АТС'!$B:$B,20)+'[7]2. Иные услуги'!$D$11+('[7]3. Услуги по передаче'!$H$11*1000)+('[7]4. СН (Установленные)'!$E$12*1000)+'[7]5. Плата за УРП'!$D$6</f>
        <v>7612.6320002339908</v>
      </c>
      <c r="W129" s="25">
        <f>SUMIFS('[7]1. Отчет АТС'!$F:$F,'[7]1. Отчет АТС'!$A:$A,$A129,'[7]1. Отчет АТС'!$B:$B,21)+'[7]2. Иные услуги'!$D$11+('[7]3. Услуги по передаче'!$H$11*1000)+('[7]4. СН (Установленные)'!$E$12*1000)+'[7]5. Плата за УРП'!$D$6</f>
        <v>7604.3320002339915</v>
      </c>
      <c r="X129" s="25">
        <f>SUMIFS('[7]1. Отчет АТС'!$F:$F,'[7]1. Отчет АТС'!$A:$A,$A129,'[7]1. Отчет АТС'!$B:$B,22)+'[7]2. Иные услуги'!$D$11+('[7]3. Услуги по передаче'!$H$11*1000)+('[7]4. СН (Установленные)'!$E$12*1000)+'[7]5. Плата за УРП'!$D$6</f>
        <v>7322.2820002339913</v>
      </c>
      <c r="Y129" s="25">
        <f>SUMIFS('[7]1. Отчет АТС'!$F:$F,'[7]1. Отчет АТС'!$A:$A,$A129,'[7]1. Отчет АТС'!$B:$B,23)+'[7]2. Иные услуги'!$D$11+('[7]3. Услуги по передаче'!$H$11*1000)+('[7]4. СН (Установленные)'!$E$12*1000)+'[7]5. Плата за УРП'!$D$6</f>
        <v>6944.4920002339913</v>
      </c>
    </row>
    <row r="130" spans="1:25">
      <c r="A130" s="24">
        <v>45522</v>
      </c>
      <c r="B130" s="25">
        <f>SUMIFS('[7]1. Отчет АТС'!$F:$F,'[7]1. Отчет АТС'!$A:$A,$A130,'[7]1. Отчет АТС'!$B:$B,0)+'[7]2. Иные услуги'!$D$11+('[7]3. Услуги по передаче'!$H$11*1000)+('[7]4. СН (Установленные)'!$E$12*1000)+'[7]5. Плата за УРП'!$D$6</f>
        <v>6722.0120002339909</v>
      </c>
      <c r="C130" s="25">
        <f>SUMIFS('[7]1. Отчет АТС'!$F:$F,'[7]1. Отчет АТС'!$A:$A,$A130,'[7]1. Отчет АТС'!$B:$B,1)+'[7]2. Иные услуги'!$D$11+('[7]3. Услуги по передаче'!$H$11*1000)+('[7]4. СН (Установленные)'!$E$12*1000)+'[7]5. Плата за УРП'!$D$6</f>
        <v>6632.3820002339908</v>
      </c>
      <c r="D130" s="25">
        <f>SUMIFS('[7]1. Отчет АТС'!$F:$F,'[7]1. Отчет АТС'!$A:$A,$A130,'[7]1. Отчет АТС'!$B:$B,2)+'[7]2. Иные услуги'!$D$11+('[7]3. Услуги по передаче'!$H$11*1000)+('[7]4. СН (Установленные)'!$E$12*1000)+'[7]5. Плата за УРП'!$D$6</f>
        <v>6461.7220002339909</v>
      </c>
      <c r="E130" s="25">
        <f>SUMIFS('[7]1. Отчет АТС'!$F:$F,'[7]1. Отчет АТС'!$A:$A,$A130,'[7]1. Отчет АТС'!$B:$B,3)+'[7]2. Иные услуги'!$D$11+('[7]3. Услуги по передаче'!$H$11*1000)+('[7]4. СН (Установленные)'!$E$12*1000)+'[7]5. Плата за УРП'!$D$6</f>
        <v>6398.7720002339911</v>
      </c>
      <c r="F130" s="25">
        <f>SUMIFS('[7]1. Отчет АТС'!$F:$F,'[7]1. Отчет АТС'!$A:$A,$A130,'[7]1. Отчет АТС'!$B:$B,4)+'[7]2. Иные услуги'!$D$11+('[7]3. Услуги по передаче'!$H$11*1000)+('[7]4. СН (Установленные)'!$E$12*1000)+'[7]5. Плата за УРП'!$D$6</f>
        <v>6383.4220002339907</v>
      </c>
      <c r="G130" s="25">
        <f>SUMIFS('[7]1. Отчет АТС'!$F:$F,'[7]1. Отчет АТС'!$A:$A,$A130,'[7]1. Отчет АТС'!$B:$B,5)+'[7]2. Иные услуги'!$D$11+('[7]3. Услуги по передаче'!$H$11*1000)+('[7]4. СН (Установленные)'!$E$12*1000)+'[7]5. Плата за УРП'!$D$6</f>
        <v>6614.892000233991</v>
      </c>
      <c r="H130" s="25">
        <f>SUMIFS('[7]1. Отчет АТС'!$F:$F,'[7]1. Отчет АТС'!$A:$A,$A130,'[7]1. Отчет АТС'!$B:$B,6)+'[7]2. Иные услуги'!$D$11+('[7]3. Услуги по передаче'!$H$11*1000)+('[7]4. СН (Установленные)'!$E$12*1000)+'[7]5. Плата за УРП'!$D$6</f>
        <v>6716.4920002339913</v>
      </c>
      <c r="I130" s="25">
        <f>SUMIFS('[7]1. Отчет АТС'!$F:$F,'[7]1. Отчет АТС'!$A:$A,$A130,'[7]1. Отчет АТС'!$B:$B,7)+'[7]2. Иные услуги'!$D$11+('[7]3. Услуги по передаче'!$H$11*1000)+('[7]4. СН (Установленные)'!$E$12*1000)+'[7]5. Плата за УРП'!$D$6</f>
        <v>7026.9920002339913</v>
      </c>
      <c r="J130" s="25">
        <f>SUMIFS('[7]1. Отчет АТС'!$F:$F,'[7]1. Отчет АТС'!$A:$A,$A130,'[7]1. Отчет АТС'!$B:$B,8)+'[7]2. Иные услуги'!$D$11+('[7]3. Услуги по передаче'!$H$11*1000)+('[7]4. СН (Установленные)'!$E$12*1000)+'[7]5. Плата за УРП'!$D$6</f>
        <v>7595.642000233991</v>
      </c>
      <c r="K130" s="25">
        <f>SUMIFS('[7]1. Отчет АТС'!$F:$F,'[7]1. Отчет АТС'!$A:$A,$A130,'[7]1. Отчет АТС'!$B:$B,9)+'[7]2. Иные услуги'!$D$11+('[7]3. Услуги по передаче'!$H$11*1000)+('[7]4. СН (Установленные)'!$E$12*1000)+'[7]5. Плата за УРП'!$D$6</f>
        <v>7640.7120002339907</v>
      </c>
      <c r="L130" s="25">
        <f>SUMIFS('[7]1. Отчет АТС'!$F:$F,'[7]1. Отчет АТС'!$A:$A,$A130,'[7]1. Отчет АТС'!$B:$B,10)+'[7]2. Иные услуги'!$D$11+('[7]3. Услуги по передаче'!$H$11*1000)+('[7]4. СН (Установленные)'!$E$12*1000)+'[7]5. Плата за УРП'!$D$6</f>
        <v>7713.9420002339903</v>
      </c>
      <c r="M130" s="25">
        <f>SUMIFS('[7]1. Отчет АТС'!$F:$F,'[7]1. Отчет АТС'!$A:$A,$A130,'[7]1. Отчет АТС'!$B:$B,11)+'[7]2. Иные услуги'!$D$11+('[7]3. Услуги по передаче'!$H$11*1000)+('[7]4. СН (Установленные)'!$E$12*1000)+'[7]5. Плата за УРП'!$D$6</f>
        <v>7733.9120002339914</v>
      </c>
      <c r="N130" s="25">
        <f>SUMIFS('[7]1. Отчет АТС'!$F:$F,'[7]1. Отчет АТС'!$A:$A,$A130,'[7]1. Отчет АТС'!$B:$B,12)+'[7]2. Иные услуги'!$D$11+('[7]3. Услуги по передаче'!$H$11*1000)+('[7]4. СН (Установленные)'!$E$12*1000)+'[7]5. Плата за УРП'!$D$6</f>
        <v>7738.3320002339915</v>
      </c>
      <c r="O130" s="25">
        <f>SUMIFS('[7]1. Отчет АТС'!$F:$F,'[7]1. Отчет АТС'!$A:$A,$A130,'[7]1. Отчет АТС'!$B:$B,13)+'[7]2. Иные услуги'!$D$11+('[7]3. Услуги по передаче'!$H$11*1000)+('[7]4. СН (Установленные)'!$E$12*1000)+'[7]5. Плата за УРП'!$D$6</f>
        <v>7770.9420002339903</v>
      </c>
      <c r="P130" s="25">
        <f>SUMIFS('[7]1. Отчет АТС'!$F:$F,'[7]1. Отчет АТС'!$A:$A,$A130,'[7]1. Отчет АТС'!$B:$B,14)+'[7]2. Иные услуги'!$D$11+('[7]3. Услуги по передаче'!$H$11*1000)+('[7]4. СН (Установленные)'!$E$12*1000)+'[7]5. Плата за УРП'!$D$6</f>
        <v>7814.5820002339915</v>
      </c>
      <c r="Q130" s="25">
        <f>SUMIFS('[7]1. Отчет АТС'!$F:$F,'[7]1. Отчет АТС'!$A:$A,$A130,'[7]1. Отчет АТС'!$B:$B,15)+'[7]2. Иные услуги'!$D$11+('[7]3. Услуги по передаче'!$H$11*1000)+('[7]4. СН (Установленные)'!$E$12*1000)+'[7]5. Плата за УРП'!$D$6</f>
        <v>7746.4820002339911</v>
      </c>
      <c r="R130" s="25">
        <f>SUMIFS('[7]1. Отчет АТС'!$F:$F,'[7]1. Отчет АТС'!$A:$A,$A130,'[7]1. Отчет АТС'!$B:$B,16)+'[7]2. Иные услуги'!$D$11+('[7]3. Услуги по передаче'!$H$11*1000)+('[7]4. СН (Установленные)'!$E$12*1000)+'[7]5. Плата за УРП'!$D$6</f>
        <v>7749.2720002339911</v>
      </c>
      <c r="S130" s="25">
        <f>SUMIFS('[7]1. Отчет АТС'!$F:$F,'[7]1. Отчет АТС'!$A:$A,$A130,'[7]1. Отчет АТС'!$B:$B,17)+'[7]2. Иные услуги'!$D$11+('[7]3. Услуги по передаче'!$H$11*1000)+('[7]4. СН (Установленные)'!$E$12*1000)+'[7]5. Плата за УРП'!$D$6</f>
        <v>7749.5720002339913</v>
      </c>
      <c r="T130" s="25">
        <f>SUMIFS('[7]1. Отчет АТС'!$F:$F,'[7]1. Отчет АТС'!$A:$A,$A130,'[7]1. Отчет АТС'!$B:$B,18)+'[7]2. Иные услуги'!$D$11+('[7]3. Услуги по передаче'!$H$11*1000)+('[7]4. СН (Установленные)'!$E$12*1000)+'[7]5. Плата за УРП'!$D$6</f>
        <v>7750.3120002339911</v>
      </c>
      <c r="U130" s="25">
        <f>SUMIFS('[7]1. Отчет АТС'!$F:$F,'[7]1. Отчет АТС'!$A:$A,$A130,'[7]1. Отчет АТС'!$B:$B,19)+'[7]2. Иные услуги'!$D$11+('[7]3. Услуги по передаче'!$H$11*1000)+('[7]4. СН (Установленные)'!$E$12*1000)+'[7]5. Плата за УРП'!$D$6</f>
        <v>7669.852000233991</v>
      </c>
      <c r="V130" s="25">
        <f>SUMIFS('[7]1. Отчет АТС'!$F:$F,'[7]1. Отчет АТС'!$A:$A,$A130,'[7]1. Отчет АТС'!$B:$B,20)+'[7]2. Иные услуги'!$D$11+('[7]3. Услуги по передаче'!$H$11*1000)+('[7]4. СН (Установленные)'!$E$12*1000)+'[7]5. Плата за УРП'!$D$6</f>
        <v>7673.892000233991</v>
      </c>
      <c r="W130" s="25">
        <f>SUMIFS('[7]1. Отчет АТС'!$F:$F,'[7]1. Отчет АТС'!$A:$A,$A130,'[7]1. Отчет АТС'!$B:$B,21)+'[7]2. Иные услуги'!$D$11+('[7]3. Услуги по передаче'!$H$11*1000)+('[7]4. СН (Установленные)'!$E$12*1000)+'[7]5. Плата за УРП'!$D$6</f>
        <v>7633.5720002339913</v>
      </c>
      <c r="X130" s="25">
        <f>SUMIFS('[7]1. Отчет АТС'!$F:$F,'[7]1. Отчет АТС'!$A:$A,$A130,'[7]1. Отчет АТС'!$B:$B,22)+'[7]2. Иные услуги'!$D$11+('[7]3. Услуги по передаче'!$H$11*1000)+('[7]4. СН (Установленные)'!$E$12*1000)+'[7]5. Плата за УРП'!$D$6</f>
        <v>7575.4120002339914</v>
      </c>
      <c r="Y130" s="25">
        <f>SUMIFS('[7]1. Отчет АТС'!$F:$F,'[7]1. Отчет АТС'!$A:$A,$A130,'[7]1. Отчет АТС'!$B:$B,23)+'[7]2. Иные услуги'!$D$11+('[7]3. Услуги по передаче'!$H$11*1000)+('[7]4. СН (Установленные)'!$E$12*1000)+'[7]5. Плата за УРП'!$D$6</f>
        <v>7021.0020002339916</v>
      </c>
    </row>
    <row r="131" spans="1:25">
      <c r="A131" s="24">
        <v>45523</v>
      </c>
      <c r="B131" s="25">
        <f>SUMIFS('[7]1. Отчет АТС'!$F:$F,'[7]1. Отчет АТС'!$A:$A,$A131,'[7]1. Отчет АТС'!$B:$B,0)+'[7]2. Иные услуги'!$D$11+('[7]3. Услуги по передаче'!$H$11*1000)+('[7]4. СН (Установленные)'!$E$12*1000)+'[7]5. Плата за УРП'!$D$6</f>
        <v>6747.4520002339914</v>
      </c>
      <c r="C131" s="25">
        <f>SUMIFS('[7]1. Отчет АТС'!$F:$F,'[7]1. Отчет АТС'!$A:$A,$A131,'[7]1. Отчет АТС'!$B:$B,1)+'[7]2. Иные услуги'!$D$11+('[7]3. Услуги по передаче'!$H$11*1000)+('[7]4. СН (Установленные)'!$E$12*1000)+'[7]5. Плата за УРП'!$D$6</f>
        <v>6699.6120002339912</v>
      </c>
      <c r="D131" s="25">
        <f>SUMIFS('[7]1. Отчет АТС'!$F:$F,'[7]1. Отчет АТС'!$A:$A,$A131,'[7]1. Отчет АТС'!$B:$B,2)+'[7]2. Иные услуги'!$D$11+('[7]3. Услуги по передаче'!$H$11*1000)+('[7]4. СН (Установленные)'!$E$12*1000)+'[7]5. Плата за УРП'!$D$6</f>
        <v>6495.4220002339907</v>
      </c>
      <c r="E131" s="25">
        <f>SUMIFS('[7]1. Отчет АТС'!$F:$F,'[7]1. Отчет АТС'!$A:$A,$A131,'[7]1. Отчет АТС'!$B:$B,3)+'[7]2. Иные услуги'!$D$11+('[7]3. Услуги по передаче'!$H$11*1000)+('[7]4. СН (Установленные)'!$E$12*1000)+'[7]5. Плата за УРП'!$D$6</f>
        <v>6351.352000233991</v>
      </c>
      <c r="F131" s="25">
        <f>SUMIFS('[7]1. Отчет АТС'!$F:$F,'[7]1. Отчет АТС'!$A:$A,$A131,'[7]1. Отчет АТС'!$B:$B,4)+'[7]2. Иные услуги'!$D$11+('[7]3. Услуги по передаче'!$H$11*1000)+('[7]4. СН (Установленные)'!$E$12*1000)+'[7]5. Плата за УРП'!$D$6</f>
        <v>6334.8420002339908</v>
      </c>
      <c r="G131" s="25">
        <f>SUMIFS('[7]1. Отчет АТС'!$F:$F,'[7]1. Отчет АТС'!$A:$A,$A131,'[7]1. Отчет АТС'!$B:$B,5)+'[7]2. Иные услуги'!$D$11+('[7]3. Услуги по передаче'!$H$11*1000)+('[7]4. СН (Установленные)'!$E$12*1000)+'[7]5. Плата за УРП'!$D$6</f>
        <v>6641.9720002339909</v>
      </c>
      <c r="H131" s="25">
        <f>SUMIFS('[7]1. Отчет АТС'!$F:$F,'[7]1. Отчет АТС'!$A:$A,$A131,'[7]1. Отчет АТС'!$B:$B,6)+'[7]2. Иные услуги'!$D$11+('[7]3. Услуги по передаче'!$H$11*1000)+('[7]4. СН (Установленные)'!$E$12*1000)+'[7]5. Плата за УРП'!$D$6</f>
        <v>6737.2620002339909</v>
      </c>
      <c r="I131" s="25">
        <f>SUMIFS('[7]1. Отчет АТС'!$F:$F,'[7]1. Отчет АТС'!$A:$A,$A131,'[7]1. Отчет АТС'!$B:$B,7)+'[7]2. Иные услуги'!$D$11+('[7]3. Услуги по передаче'!$H$11*1000)+('[7]4. СН (Установленные)'!$E$12*1000)+'[7]5. Плата за УРП'!$D$6</f>
        <v>7069.0720002339913</v>
      </c>
      <c r="J131" s="25">
        <f>SUMIFS('[7]1. Отчет АТС'!$F:$F,'[7]1. Отчет АТС'!$A:$A,$A131,'[7]1. Отчет АТС'!$B:$B,8)+'[7]2. Иные услуги'!$D$11+('[7]3. Услуги по передаче'!$H$11*1000)+('[7]4. СН (Установленные)'!$E$12*1000)+'[7]5. Плата за УРП'!$D$6</f>
        <v>7622.2020002339905</v>
      </c>
      <c r="K131" s="25">
        <f>SUMIFS('[7]1. Отчет АТС'!$F:$F,'[7]1. Отчет АТС'!$A:$A,$A131,'[7]1. Отчет АТС'!$B:$B,9)+'[7]2. Иные услуги'!$D$11+('[7]3. Услуги по передаче'!$H$11*1000)+('[7]4. СН (Установленные)'!$E$12*1000)+'[7]5. Плата за УРП'!$D$6</f>
        <v>7732.8220002339913</v>
      </c>
      <c r="L131" s="25">
        <f>SUMIFS('[7]1. Отчет АТС'!$F:$F,'[7]1. Отчет АТС'!$A:$A,$A131,'[7]1. Отчет АТС'!$B:$B,10)+'[7]2. Иные услуги'!$D$11+('[7]3. Услуги по передаче'!$H$11*1000)+('[7]4. СН (Установленные)'!$E$12*1000)+'[7]5. Плата за УРП'!$D$6</f>
        <v>7855.3820002339908</v>
      </c>
      <c r="M131" s="25">
        <f>SUMIFS('[7]1. Отчет АТС'!$F:$F,'[7]1. Отчет АТС'!$A:$A,$A131,'[7]1. Отчет АТС'!$B:$B,11)+'[7]2. Иные услуги'!$D$11+('[7]3. Услуги по передаче'!$H$11*1000)+('[7]4. СН (Установленные)'!$E$12*1000)+'[7]5. Плата за УРП'!$D$6</f>
        <v>7897.0720002339913</v>
      </c>
      <c r="N131" s="25">
        <f>SUMIFS('[7]1. Отчет АТС'!$F:$F,'[7]1. Отчет АТС'!$A:$A,$A131,'[7]1. Отчет АТС'!$B:$B,12)+'[7]2. Иные услуги'!$D$11+('[7]3. Услуги по передаче'!$H$11*1000)+('[7]4. СН (Установленные)'!$E$12*1000)+'[7]5. Плата за УРП'!$D$6</f>
        <v>7912.3820002339908</v>
      </c>
      <c r="O131" s="25">
        <f>SUMIFS('[7]1. Отчет АТС'!$F:$F,'[7]1. Отчет АТС'!$A:$A,$A131,'[7]1. Отчет АТС'!$B:$B,13)+'[7]2. Иные услуги'!$D$11+('[7]3. Услуги по передаче'!$H$11*1000)+('[7]4. СН (Установленные)'!$E$12*1000)+'[7]5. Плата за УРП'!$D$6</f>
        <v>7929.1620002339914</v>
      </c>
      <c r="P131" s="25">
        <f>SUMIFS('[7]1. Отчет АТС'!$F:$F,'[7]1. Отчет АТС'!$A:$A,$A131,'[7]1. Отчет АТС'!$B:$B,14)+'[7]2. Иные услуги'!$D$11+('[7]3. Услуги по передаче'!$H$11*1000)+('[7]4. СН (Установленные)'!$E$12*1000)+'[7]5. Плата за УРП'!$D$6</f>
        <v>7962.5220002339911</v>
      </c>
      <c r="Q131" s="25">
        <f>SUMIFS('[7]1. Отчет АТС'!$F:$F,'[7]1. Отчет АТС'!$A:$A,$A131,'[7]1. Отчет АТС'!$B:$B,15)+'[7]2. Иные услуги'!$D$11+('[7]3. Услуги по передаче'!$H$11*1000)+('[7]4. СН (Установленные)'!$E$12*1000)+'[7]5. Плата за УРП'!$D$6</f>
        <v>7980.2120002339907</v>
      </c>
      <c r="R131" s="25">
        <f>SUMIFS('[7]1. Отчет АТС'!$F:$F,'[7]1. Отчет АТС'!$A:$A,$A131,'[7]1. Отчет АТС'!$B:$B,16)+'[7]2. Иные услуги'!$D$11+('[7]3. Услуги по передаче'!$H$11*1000)+('[7]4. СН (Установленные)'!$E$12*1000)+'[7]5. Плата за УРП'!$D$6</f>
        <v>7987.5920002339908</v>
      </c>
      <c r="S131" s="25">
        <f>SUMIFS('[7]1. Отчет АТС'!$F:$F,'[7]1. Отчет АТС'!$A:$A,$A131,'[7]1. Отчет АТС'!$B:$B,17)+'[7]2. Иные услуги'!$D$11+('[7]3. Услуги по передаче'!$H$11*1000)+('[7]4. СН (Установленные)'!$E$12*1000)+'[7]5. Плата за УРП'!$D$6</f>
        <v>7995.3020002339908</v>
      </c>
      <c r="T131" s="25">
        <f>SUMIFS('[7]1. Отчет АТС'!$F:$F,'[7]1. Отчет АТС'!$A:$A,$A131,'[7]1. Отчет АТС'!$B:$B,18)+'[7]2. Иные услуги'!$D$11+('[7]3. Услуги по передаче'!$H$11*1000)+('[7]4. СН (Установленные)'!$E$12*1000)+'[7]5. Плата за УРП'!$D$6</f>
        <v>7928.4420002339903</v>
      </c>
      <c r="U131" s="25">
        <f>SUMIFS('[7]1. Отчет АТС'!$F:$F,'[7]1. Отчет АТС'!$A:$A,$A131,'[7]1. Отчет АТС'!$B:$B,19)+'[7]2. Иные услуги'!$D$11+('[7]3. Услуги по передаче'!$H$11*1000)+('[7]4. СН (Установленные)'!$E$12*1000)+'[7]5. Плата за УРП'!$D$6</f>
        <v>7811.642000233991</v>
      </c>
      <c r="V131" s="25">
        <f>SUMIFS('[7]1. Отчет АТС'!$F:$F,'[7]1. Отчет АТС'!$A:$A,$A131,'[7]1. Отчет АТС'!$B:$B,20)+'[7]2. Иные услуги'!$D$11+('[7]3. Услуги по передаче'!$H$11*1000)+('[7]4. СН (Установленные)'!$E$12*1000)+'[7]5. Плата за УРП'!$D$6</f>
        <v>7836.0220002339911</v>
      </c>
      <c r="W131" s="25">
        <f>SUMIFS('[7]1. Отчет АТС'!$F:$F,'[7]1. Отчет АТС'!$A:$A,$A131,'[7]1. Отчет АТС'!$B:$B,21)+'[7]2. Иные услуги'!$D$11+('[7]3. Услуги по передаче'!$H$11*1000)+('[7]4. СН (Установленные)'!$E$12*1000)+'[7]5. Плата за УРП'!$D$6</f>
        <v>7767.4920002339913</v>
      </c>
      <c r="X131" s="25">
        <f>SUMIFS('[7]1. Отчет АТС'!$F:$F,'[7]1. Отчет АТС'!$A:$A,$A131,'[7]1. Отчет АТС'!$B:$B,22)+'[7]2. Иные услуги'!$D$11+('[7]3. Услуги по передаче'!$H$11*1000)+('[7]4. СН (Установленные)'!$E$12*1000)+'[7]5. Плата за УРП'!$D$6</f>
        <v>7605.1620002339914</v>
      </c>
      <c r="Y131" s="25">
        <f>SUMIFS('[7]1. Отчет АТС'!$F:$F,'[7]1. Отчет АТС'!$A:$A,$A131,'[7]1. Отчет АТС'!$B:$B,23)+'[7]2. Иные услуги'!$D$11+('[7]3. Услуги по передаче'!$H$11*1000)+('[7]4. СН (Установленные)'!$E$12*1000)+'[7]5. Плата за УРП'!$D$6</f>
        <v>7085.6120002339912</v>
      </c>
    </row>
    <row r="132" spans="1:25">
      <c r="A132" s="24">
        <v>45524</v>
      </c>
      <c r="B132" s="25">
        <f>SUMIFS('[7]1. Отчет АТС'!$F:$F,'[7]1. Отчет АТС'!$A:$A,$A132,'[7]1. Отчет АТС'!$B:$B,0)+'[7]2. Иные услуги'!$D$11+('[7]3. Услуги по передаче'!$H$11*1000)+('[7]4. СН (Установленные)'!$E$12*1000)+'[7]5. Плата за УРП'!$D$6</f>
        <v>6765.7620002339909</v>
      </c>
      <c r="C132" s="25">
        <f>SUMIFS('[7]1. Отчет АТС'!$F:$F,'[7]1. Отчет АТС'!$A:$A,$A132,'[7]1. Отчет АТС'!$B:$B,1)+'[7]2. Иные услуги'!$D$11+('[7]3. Услуги по передаче'!$H$11*1000)+('[7]4. СН (Установленные)'!$E$12*1000)+'[7]5. Плата за УРП'!$D$6</f>
        <v>6723.2620002339909</v>
      </c>
      <c r="D132" s="25">
        <f>SUMIFS('[7]1. Отчет АТС'!$F:$F,'[7]1. Отчет АТС'!$A:$A,$A132,'[7]1. Отчет АТС'!$B:$B,2)+'[7]2. Иные услуги'!$D$11+('[7]3. Услуги по передаче'!$H$11*1000)+('[7]4. СН (Установленные)'!$E$12*1000)+'[7]5. Плата за УРП'!$D$6</f>
        <v>6511.1220002339905</v>
      </c>
      <c r="E132" s="25">
        <f>SUMIFS('[7]1. Отчет АТС'!$F:$F,'[7]1. Отчет АТС'!$A:$A,$A132,'[7]1. Отчет АТС'!$B:$B,3)+'[7]2. Иные услуги'!$D$11+('[7]3. Услуги по передаче'!$H$11*1000)+('[7]4. СН (Установленные)'!$E$12*1000)+'[7]5. Плата за УРП'!$D$6</f>
        <v>6402.4820002339911</v>
      </c>
      <c r="F132" s="25">
        <f>SUMIFS('[7]1. Отчет АТС'!$F:$F,'[7]1. Отчет АТС'!$A:$A,$A132,'[7]1. Отчет АТС'!$B:$B,4)+'[7]2. Иные услуги'!$D$11+('[7]3. Услуги по передаче'!$H$11*1000)+('[7]4. СН (Установленные)'!$E$12*1000)+'[7]5. Плата за УРП'!$D$6</f>
        <v>6343.142000233991</v>
      </c>
      <c r="G132" s="25">
        <f>SUMIFS('[7]1. Отчет АТС'!$F:$F,'[7]1. Отчет АТС'!$A:$A,$A132,'[7]1. Отчет АТС'!$B:$B,5)+'[7]2. Иные услуги'!$D$11+('[7]3. Услуги по передаче'!$H$11*1000)+('[7]4. СН (Установленные)'!$E$12*1000)+'[7]5. Плата за УРП'!$D$6</f>
        <v>6534.392000233991</v>
      </c>
      <c r="H132" s="25">
        <f>SUMIFS('[7]1. Отчет АТС'!$F:$F,'[7]1. Отчет АТС'!$A:$A,$A132,'[7]1. Отчет АТС'!$B:$B,6)+'[7]2. Иные услуги'!$D$11+('[7]3. Услуги по передаче'!$H$11*1000)+('[7]4. СН (Установленные)'!$E$12*1000)+'[7]5. Плата за УРП'!$D$6</f>
        <v>6669.9720002339909</v>
      </c>
      <c r="I132" s="25">
        <f>SUMIFS('[7]1. Отчет АТС'!$F:$F,'[7]1. Отчет АТС'!$A:$A,$A132,'[7]1. Отчет АТС'!$B:$B,7)+'[7]2. Иные услуги'!$D$11+('[7]3. Услуги по передаче'!$H$11*1000)+('[7]4. СН (Установленные)'!$E$12*1000)+'[7]5. Плата за УРП'!$D$6</f>
        <v>6961.0120002339909</v>
      </c>
      <c r="J132" s="25">
        <f>SUMIFS('[7]1. Отчет АТС'!$F:$F,'[7]1. Отчет АТС'!$A:$A,$A132,'[7]1. Отчет АТС'!$B:$B,8)+'[7]2. Иные услуги'!$D$11+('[7]3. Услуги по передаче'!$H$11*1000)+('[7]4. СН (Установленные)'!$E$12*1000)+'[7]5. Плата за УРП'!$D$6</f>
        <v>7601.1520002339912</v>
      </c>
      <c r="K132" s="25">
        <f>SUMIFS('[7]1. Отчет АТС'!$F:$F,'[7]1. Отчет АТС'!$A:$A,$A132,'[7]1. Отчет АТС'!$B:$B,9)+'[7]2. Иные услуги'!$D$11+('[7]3. Услуги по передаче'!$H$11*1000)+('[7]4. СН (Установленные)'!$E$12*1000)+'[7]5. Плата за УРП'!$D$6</f>
        <v>7628.0120002339909</v>
      </c>
      <c r="L132" s="25">
        <f>SUMIFS('[7]1. Отчет АТС'!$F:$F,'[7]1. Отчет АТС'!$A:$A,$A132,'[7]1. Отчет АТС'!$B:$B,10)+'[7]2. Иные услуги'!$D$11+('[7]3. Услуги по передаче'!$H$11*1000)+('[7]4. СН (Установленные)'!$E$12*1000)+'[7]5. Плата за УРП'!$D$6</f>
        <v>7674.4520002339905</v>
      </c>
      <c r="M132" s="25">
        <f>SUMIFS('[7]1. Отчет АТС'!$F:$F,'[7]1. Отчет АТС'!$A:$A,$A132,'[7]1. Отчет АТС'!$B:$B,11)+'[7]2. Иные услуги'!$D$11+('[7]3. Услуги по передаче'!$H$11*1000)+('[7]4. СН (Установленные)'!$E$12*1000)+'[7]5. Плата за УРП'!$D$6</f>
        <v>7709.9820002339911</v>
      </c>
      <c r="N132" s="25">
        <f>SUMIFS('[7]1. Отчет АТС'!$F:$F,'[7]1. Отчет АТС'!$A:$A,$A132,'[7]1. Отчет АТС'!$B:$B,12)+'[7]2. Иные услуги'!$D$11+('[7]3. Услуги по передаче'!$H$11*1000)+('[7]4. СН (Установленные)'!$E$12*1000)+'[7]5. Плата за УРП'!$D$6</f>
        <v>7738.0420002339906</v>
      </c>
      <c r="O132" s="25">
        <f>SUMIFS('[7]1. Отчет АТС'!$F:$F,'[7]1. Отчет АТС'!$A:$A,$A132,'[7]1. Отчет АТС'!$B:$B,13)+'[7]2. Иные услуги'!$D$11+('[7]3. Услуги по передаче'!$H$11*1000)+('[7]4. СН (Установленные)'!$E$12*1000)+'[7]5. Плата за УРП'!$D$6</f>
        <v>7699.6820002339909</v>
      </c>
      <c r="P132" s="25">
        <f>SUMIFS('[7]1. Отчет АТС'!$F:$F,'[7]1. Отчет АТС'!$A:$A,$A132,'[7]1. Отчет АТС'!$B:$B,14)+'[7]2. Иные услуги'!$D$11+('[7]3. Услуги по передаче'!$H$11*1000)+('[7]4. СН (Установленные)'!$E$12*1000)+'[7]5. Плата за УРП'!$D$6</f>
        <v>7715.5620002339911</v>
      </c>
      <c r="Q132" s="25">
        <f>SUMIFS('[7]1. Отчет АТС'!$F:$F,'[7]1. Отчет АТС'!$A:$A,$A132,'[7]1. Отчет АТС'!$B:$B,15)+'[7]2. Иные услуги'!$D$11+('[7]3. Услуги по передаче'!$H$11*1000)+('[7]4. СН (Установленные)'!$E$12*1000)+'[7]5. Плата за УРП'!$D$6</f>
        <v>7722.8320002339915</v>
      </c>
      <c r="R132" s="25">
        <f>SUMIFS('[7]1. Отчет АТС'!$F:$F,'[7]1. Отчет АТС'!$A:$A,$A132,'[7]1. Отчет АТС'!$B:$B,16)+'[7]2. Иные услуги'!$D$11+('[7]3. Услуги по передаче'!$H$11*1000)+('[7]4. СН (Установленные)'!$E$12*1000)+'[7]5. Плата за УРП'!$D$6</f>
        <v>7706.9720002339909</v>
      </c>
      <c r="S132" s="25">
        <f>SUMIFS('[7]1. Отчет АТС'!$F:$F,'[7]1. Отчет АТС'!$A:$A,$A132,'[7]1. Отчет АТС'!$B:$B,17)+'[7]2. Иные услуги'!$D$11+('[7]3. Услуги по передаче'!$H$11*1000)+('[7]4. СН (Установленные)'!$E$12*1000)+'[7]5. Плата за УРП'!$D$6</f>
        <v>7704.5520002339908</v>
      </c>
      <c r="T132" s="25">
        <f>SUMIFS('[7]1. Отчет АТС'!$F:$F,'[7]1. Отчет АТС'!$A:$A,$A132,'[7]1. Отчет АТС'!$B:$B,18)+'[7]2. Иные услуги'!$D$11+('[7]3. Услуги по передаче'!$H$11*1000)+('[7]4. СН (Установленные)'!$E$12*1000)+'[7]5. Плата за УРП'!$D$6</f>
        <v>7654.0120002339909</v>
      </c>
      <c r="U132" s="25">
        <f>SUMIFS('[7]1. Отчет АТС'!$F:$F,'[7]1. Отчет АТС'!$A:$A,$A132,'[7]1. Отчет АТС'!$B:$B,19)+'[7]2. Иные услуги'!$D$11+('[7]3. Услуги по передаче'!$H$11*1000)+('[7]4. СН (Установленные)'!$E$12*1000)+'[7]5. Плата за УРП'!$D$6</f>
        <v>7634.4720002339909</v>
      </c>
      <c r="V132" s="25">
        <f>SUMIFS('[7]1. Отчет АТС'!$F:$F,'[7]1. Отчет АТС'!$A:$A,$A132,'[7]1. Отчет АТС'!$B:$B,20)+'[7]2. Иные услуги'!$D$11+('[7]3. Услуги по передаче'!$H$11*1000)+('[7]4. СН (Установленные)'!$E$12*1000)+'[7]5. Плата за УРП'!$D$6</f>
        <v>7629.7320002339911</v>
      </c>
      <c r="W132" s="25">
        <f>SUMIFS('[7]1. Отчет АТС'!$F:$F,'[7]1. Отчет АТС'!$A:$A,$A132,'[7]1. Отчет АТС'!$B:$B,21)+'[7]2. Иные услуги'!$D$11+('[7]3. Услуги по передаче'!$H$11*1000)+('[7]4. СН (Установленные)'!$E$12*1000)+'[7]5. Плата за УРП'!$D$6</f>
        <v>7612.1920002339903</v>
      </c>
      <c r="X132" s="25">
        <f>SUMIFS('[7]1. Отчет АТС'!$F:$F,'[7]1. Отчет АТС'!$A:$A,$A132,'[7]1. Отчет АТС'!$B:$B,22)+'[7]2. Иные услуги'!$D$11+('[7]3. Услуги по передаче'!$H$11*1000)+('[7]4. СН (Установленные)'!$E$12*1000)+'[7]5. Плата за УРП'!$D$6</f>
        <v>7175.5220002339911</v>
      </c>
      <c r="Y132" s="25">
        <f>SUMIFS('[7]1. Отчет АТС'!$F:$F,'[7]1. Отчет АТС'!$A:$A,$A132,'[7]1. Отчет АТС'!$B:$B,23)+'[7]2. Иные услуги'!$D$11+('[7]3. Услуги по передаче'!$H$11*1000)+('[7]4. СН (Установленные)'!$E$12*1000)+'[7]5. Плата за УРП'!$D$6</f>
        <v>6830.3820002339908</v>
      </c>
    </row>
    <row r="133" spans="1:25">
      <c r="A133" s="24">
        <v>45525</v>
      </c>
      <c r="B133" s="25">
        <f>SUMIFS('[7]1. Отчет АТС'!$F:$F,'[7]1. Отчет АТС'!$A:$A,$A133,'[7]1. Отчет АТС'!$B:$B,0)+'[7]2. Иные услуги'!$D$11+('[7]3. Услуги по передаче'!$H$11*1000)+('[7]4. СН (Установленные)'!$E$12*1000)+'[7]5. Плата за УРП'!$D$6</f>
        <v>6608.4120002339914</v>
      </c>
      <c r="C133" s="25">
        <f>SUMIFS('[7]1. Отчет АТС'!$F:$F,'[7]1. Отчет АТС'!$A:$A,$A133,'[7]1. Отчет АТС'!$B:$B,1)+'[7]2. Иные услуги'!$D$11+('[7]3. Услуги по передаче'!$H$11*1000)+('[7]4. СН (Установленные)'!$E$12*1000)+'[7]5. Плата за УРП'!$D$6</f>
        <v>6459.0720002339913</v>
      </c>
      <c r="D133" s="25">
        <f>SUMIFS('[7]1. Отчет АТС'!$F:$F,'[7]1. Отчет АТС'!$A:$A,$A133,'[7]1. Отчет АТС'!$B:$B,2)+'[7]2. Иные услуги'!$D$11+('[7]3. Услуги по передаче'!$H$11*1000)+('[7]4. СН (Установленные)'!$E$12*1000)+'[7]5. Плата за УРП'!$D$6</f>
        <v>6263.4220002339907</v>
      </c>
      <c r="E133" s="25">
        <f>SUMIFS('[7]1. Отчет АТС'!$F:$F,'[7]1. Отчет АТС'!$A:$A,$A133,'[7]1. Отчет АТС'!$B:$B,3)+'[7]2. Иные услуги'!$D$11+('[7]3. Услуги по передаче'!$H$11*1000)+('[7]4. СН (Установленные)'!$E$12*1000)+'[7]5. Плата за УРП'!$D$6</f>
        <v>5642.4620002339907</v>
      </c>
      <c r="F133" s="25">
        <f>SUMIFS('[7]1. Отчет АТС'!$F:$F,'[7]1. Отчет АТС'!$A:$A,$A133,'[7]1. Отчет АТС'!$B:$B,4)+'[7]2. Иные услуги'!$D$11+('[7]3. Услуги по передаче'!$H$11*1000)+('[7]4. СН (Установленные)'!$E$12*1000)+'[7]5. Плата за УРП'!$D$6</f>
        <v>5736.5520002339908</v>
      </c>
      <c r="G133" s="25">
        <f>SUMIFS('[7]1. Отчет АТС'!$F:$F,'[7]1. Отчет АТС'!$A:$A,$A133,'[7]1. Отчет АТС'!$B:$B,5)+'[7]2. Иные услуги'!$D$11+('[7]3. Услуги по передаче'!$H$11*1000)+('[7]4. СН (Установленные)'!$E$12*1000)+'[7]5. Плата за УРП'!$D$6</f>
        <v>5556.1320002339908</v>
      </c>
      <c r="H133" s="25">
        <f>SUMIFS('[7]1. Отчет АТС'!$F:$F,'[7]1. Отчет АТС'!$A:$A,$A133,'[7]1. Отчет АТС'!$B:$B,6)+'[7]2. Иные услуги'!$D$11+('[7]3. Услуги по передаче'!$H$11*1000)+('[7]4. СН (Установленные)'!$E$12*1000)+'[7]5. Плата за УРП'!$D$6</f>
        <v>6505.9420002339912</v>
      </c>
      <c r="I133" s="25">
        <f>SUMIFS('[7]1. Отчет АТС'!$F:$F,'[7]1. Отчет АТС'!$A:$A,$A133,'[7]1. Отчет АТС'!$B:$B,7)+'[7]2. Иные услуги'!$D$11+('[7]3. Услуги по передаче'!$H$11*1000)+('[7]4. СН (Установленные)'!$E$12*1000)+'[7]5. Плата за УРП'!$D$6</f>
        <v>6731.7420002339913</v>
      </c>
      <c r="J133" s="25">
        <f>SUMIFS('[7]1. Отчет АТС'!$F:$F,'[7]1. Отчет АТС'!$A:$A,$A133,'[7]1. Отчет АТС'!$B:$B,8)+'[7]2. Иные услуги'!$D$11+('[7]3. Услуги по передаче'!$H$11*1000)+('[7]4. СН (Установленные)'!$E$12*1000)+'[7]5. Плата за УРП'!$D$6</f>
        <v>7079.7320002339911</v>
      </c>
      <c r="K133" s="25">
        <f>SUMIFS('[7]1. Отчет АТС'!$F:$F,'[7]1. Отчет АТС'!$A:$A,$A133,'[7]1. Отчет АТС'!$B:$B,9)+'[7]2. Иные услуги'!$D$11+('[7]3. Услуги по передаче'!$H$11*1000)+('[7]4. СН (Установленные)'!$E$12*1000)+'[7]5. Плата за УРП'!$D$6</f>
        <v>7408.8120002339911</v>
      </c>
      <c r="L133" s="25">
        <f>SUMIFS('[7]1. Отчет АТС'!$F:$F,'[7]1. Отчет АТС'!$A:$A,$A133,'[7]1. Отчет АТС'!$B:$B,10)+'[7]2. Иные услуги'!$D$11+('[7]3. Услуги по передаче'!$H$11*1000)+('[7]4. СН (Установленные)'!$E$12*1000)+'[7]5. Плата за УРП'!$D$6</f>
        <v>7484.7220002339909</v>
      </c>
      <c r="M133" s="25">
        <f>SUMIFS('[7]1. Отчет АТС'!$F:$F,'[7]1. Отчет АТС'!$A:$A,$A133,'[7]1. Отчет АТС'!$B:$B,11)+'[7]2. Иные услуги'!$D$11+('[7]3. Услуги по передаче'!$H$11*1000)+('[7]4. СН (Установленные)'!$E$12*1000)+'[7]5. Плата за УРП'!$D$6</f>
        <v>7508.0820002339915</v>
      </c>
      <c r="N133" s="25">
        <f>SUMIFS('[7]1. Отчет АТС'!$F:$F,'[7]1. Отчет АТС'!$A:$A,$A133,'[7]1. Отчет АТС'!$B:$B,12)+'[7]2. Иные услуги'!$D$11+('[7]3. Услуги по передаче'!$H$11*1000)+('[7]4. СН (Установленные)'!$E$12*1000)+'[7]5. Плата за УРП'!$D$6</f>
        <v>7224.4920002339913</v>
      </c>
      <c r="O133" s="25">
        <f>SUMIFS('[7]1. Отчет АТС'!$F:$F,'[7]1. Отчет АТС'!$A:$A,$A133,'[7]1. Отчет АТС'!$B:$B,13)+'[7]2. Иные услуги'!$D$11+('[7]3. Услуги по передаче'!$H$11*1000)+('[7]4. СН (Установленные)'!$E$12*1000)+'[7]5. Плата за УРП'!$D$6</f>
        <v>7515.0920002339908</v>
      </c>
      <c r="P133" s="25">
        <f>SUMIFS('[7]1. Отчет АТС'!$F:$F,'[7]1. Отчет АТС'!$A:$A,$A133,'[7]1. Отчет АТС'!$B:$B,14)+'[7]2. Иные услуги'!$D$11+('[7]3. Услуги по передаче'!$H$11*1000)+('[7]4. СН (Установленные)'!$E$12*1000)+'[7]5. Плата за УРП'!$D$6</f>
        <v>7553.5220002339911</v>
      </c>
      <c r="Q133" s="25">
        <f>SUMIFS('[7]1. Отчет АТС'!$F:$F,'[7]1. Отчет АТС'!$A:$A,$A133,'[7]1. Отчет АТС'!$B:$B,15)+'[7]2. Иные услуги'!$D$11+('[7]3. Услуги по передаче'!$H$11*1000)+('[7]4. СН (Установленные)'!$E$12*1000)+'[7]5. Плата за УРП'!$D$6</f>
        <v>7570.6920002339903</v>
      </c>
      <c r="R133" s="25">
        <f>SUMIFS('[7]1. Отчет АТС'!$F:$F,'[7]1. Отчет АТС'!$A:$A,$A133,'[7]1. Отчет АТС'!$B:$B,16)+'[7]2. Иные услуги'!$D$11+('[7]3. Услуги по передаче'!$H$11*1000)+('[7]4. СН (Установленные)'!$E$12*1000)+'[7]5. Плата за УРП'!$D$6</f>
        <v>7562.1320002339908</v>
      </c>
      <c r="S133" s="25">
        <f>SUMIFS('[7]1. Отчет АТС'!$F:$F,'[7]1. Отчет АТС'!$A:$A,$A133,'[7]1. Отчет АТС'!$B:$B,17)+'[7]2. Иные услуги'!$D$11+('[7]3. Услуги по передаче'!$H$11*1000)+('[7]4. СН (Установленные)'!$E$12*1000)+'[7]5. Плата за УРП'!$D$6</f>
        <v>7535.0820002339915</v>
      </c>
      <c r="T133" s="25">
        <f>SUMIFS('[7]1. Отчет АТС'!$F:$F,'[7]1. Отчет АТС'!$A:$A,$A133,'[7]1. Отчет АТС'!$B:$B,18)+'[7]2. Иные услуги'!$D$11+('[7]3. Услуги по передаче'!$H$11*1000)+('[7]4. СН (Установленные)'!$E$12*1000)+'[7]5. Плата за УРП'!$D$6</f>
        <v>7494.5120002339909</v>
      </c>
      <c r="U133" s="25">
        <f>SUMIFS('[7]1. Отчет АТС'!$F:$F,'[7]1. Отчет АТС'!$A:$A,$A133,'[7]1. Отчет АТС'!$B:$B,19)+'[7]2. Иные услуги'!$D$11+('[7]3. Услуги по передаче'!$H$11*1000)+('[7]4. СН (Установленные)'!$E$12*1000)+'[7]5. Плата за УРП'!$D$6</f>
        <v>7364.0420002339906</v>
      </c>
      <c r="V133" s="25">
        <f>SUMIFS('[7]1. Отчет АТС'!$F:$F,'[7]1. Отчет АТС'!$A:$A,$A133,'[7]1. Отчет АТС'!$B:$B,20)+'[7]2. Иные услуги'!$D$11+('[7]3. Услуги по передаче'!$H$11*1000)+('[7]4. СН (Установленные)'!$E$12*1000)+'[7]5. Плата за УРП'!$D$6</f>
        <v>7595.2920002339906</v>
      </c>
      <c r="W133" s="25">
        <f>SUMIFS('[7]1. Отчет АТС'!$F:$F,'[7]1. Отчет АТС'!$A:$A,$A133,'[7]1. Отчет АТС'!$B:$B,21)+'[7]2. Иные услуги'!$D$11+('[7]3. Услуги по передаче'!$H$11*1000)+('[7]4. СН (Установленные)'!$E$12*1000)+'[7]5. Плата за УРП'!$D$6</f>
        <v>7579.1520002339912</v>
      </c>
      <c r="X133" s="25">
        <f>SUMIFS('[7]1. Отчет АТС'!$F:$F,'[7]1. Отчет АТС'!$A:$A,$A133,'[7]1. Отчет АТС'!$B:$B,22)+'[7]2. Иные услуги'!$D$11+('[7]3. Услуги по передаче'!$H$11*1000)+('[7]4. СН (Установленные)'!$E$12*1000)+'[7]5. Плата за УРП'!$D$6</f>
        <v>7236.0420002339906</v>
      </c>
      <c r="Y133" s="25">
        <f>SUMIFS('[7]1. Отчет АТС'!$F:$F,'[7]1. Отчет АТС'!$A:$A,$A133,'[7]1. Отчет АТС'!$B:$B,23)+'[7]2. Иные услуги'!$D$11+('[7]3. Услуги по передаче'!$H$11*1000)+('[7]4. СН (Установленные)'!$E$12*1000)+'[7]5. Плата за УРП'!$D$6</f>
        <v>6839.0120002339909</v>
      </c>
    </row>
    <row r="134" spans="1:25">
      <c r="A134" s="24">
        <v>45526</v>
      </c>
      <c r="B134" s="25">
        <f>SUMIFS('[7]1. Отчет АТС'!$F:$F,'[7]1. Отчет АТС'!$A:$A,$A134,'[7]1. Отчет АТС'!$B:$B,0)+'[7]2. Иные услуги'!$D$11+('[7]3. Услуги по передаче'!$H$11*1000)+('[7]4. СН (Установленные)'!$E$12*1000)+'[7]5. Плата за УРП'!$D$6</f>
        <v>6754.2820002339913</v>
      </c>
      <c r="C134" s="25">
        <f>SUMIFS('[7]1. Отчет АТС'!$F:$F,'[7]1. Отчет АТС'!$A:$A,$A134,'[7]1. Отчет АТС'!$B:$B,1)+'[7]2. Иные услуги'!$D$11+('[7]3. Услуги по передаче'!$H$11*1000)+('[7]4. СН (Установленные)'!$E$12*1000)+'[7]5. Плата за УРП'!$D$6</f>
        <v>6691.0120002339909</v>
      </c>
      <c r="D134" s="25">
        <f>SUMIFS('[7]1. Отчет АТС'!$F:$F,'[7]1. Отчет АТС'!$A:$A,$A134,'[7]1. Отчет АТС'!$B:$B,2)+'[7]2. Иные услуги'!$D$11+('[7]3. Услуги по передаче'!$H$11*1000)+('[7]4. СН (Установленные)'!$E$12*1000)+'[7]5. Плата за УРП'!$D$6</f>
        <v>6565.8620002339912</v>
      </c>
      <c r="E134" s="25">
        <f>SUMIFS('[7]1. Отчет АТС'!$F:$F,'[7]1. Отчет АТС'!$A:$A,$A134,'[7]1. Отчет АТС'!$B:$B,3)+'[7]2. Иные услуги'!$D$11+('[7]3. Услуги по передаче'!$H$11*1000)+('[7]4. СН (Установленные)'!$E$12*1000)+'[7]5. Плата за УРП'!$D$6</f>
        <v>6465.0020002339907</v>
      </c>
      <c r="F134" s="25">
        <f>SUMIFS('[7]1. Отчет АТС'!$F:$F,'[7]1. Отчет АТС'!$A:$A,$A134,'[7]1. Отчет АТС'!$B:$B,4)+'[7]2. Иные услуги'!$D$11+('[7]3. Услуги по передаче'!$H$11*1000)+('[7]4. СН (Установленные)'!$E$12*1000)+'[7]5. Плата за УРП'!$D$6</f>
        <v>6470.4920002339913</v>
      </c>
      <c r="G134" s="25">
        <f>SUMIFS('[7]1. Отчет АТС'!$F:$F,'[7]1. Отчет АТС'!$A:$A,$A134,'[7]1. Отчет АТС'!$B:$B,5)+'[7]2. Иные услуги'!$D$11+('[7]3. Услуги по передаче'!$H$11*1000)+('[7]4. СН (Установленные)'!$E$12*1000)+'[7]5. Плата за УРП'!$D$6</f>
        <v>6559.2020002339914</v>
      </c>
      <c r="H134" s="25">
        <f>SUMIFS('[7]1. Отчет АТС'!$F:$F,'[7]1. Отчет АТС'!$A:$A,$A134,'[7]1. Отчет АТС'!$B:$B,6)+'[7]2. Иные услуги'!$D$11+('[7]3. Услуги по передаче'!$H$11*1000)+('[7]4. СН (Установленные)'!$E$12*1000)+'[7]5. Плата за УРП'!$D$6</f>
        <v>6555.8820002339908</v>
      </c>
      <c r="I134" s="25">
        <f>SUMIFS('[7]1. Отчет АТС'!$F:$F,'[7]1. Отчет АТС'!$A:$A,$A134,'[7]1. Отчет АТС'!$B:$B,7)+'[7]2. Иные услуги'!$D$11+('[7]3. Услуги по передаче'!$H$11*1000)+('[7]4. СН (Установленные)'!$E$12*1000)+'[7]5. Плата за УРП'!$D$6</f>
        <v>6799.9920002339913</v>
      </c>
      <c r="J134" s="25">
        <f>SUMIFS('[7]1. Отчет АТС'!$F:$F,'[7]1. Отчет АТС'!$A:$A,$A134,'[7]1. Отчет АТС'!$B:$B,8)+'[7]2. Иные услуги'!$D$11+('[7]3. Услуги по передаче'!$H$11*1000)+('[7]4. СН (Установленные)'!$E$12*1000)+'[7]5. Плата за УРП'!$D$6</f>
        <v>7362.9420002339912</v>
      </c>
      <c r="K134" s="25">
        <f>SUMIFS('[7]1. Отчет АТС'!$F:$F,'[7]1. Отчет АТС'!$A:$A,$A134,'[7]1. Отчет АТС'!$B:$B,9)+'[7]2. Иные услуги'!$D$11+('[7]3. Услуги по передаче'!$H$11*1000)+('[7]4. СН (Установленные)'!$E$12*1000)+'[7]5. Плата за УРП'!$D$6</f>
        <v>7605.0320002339904</v>
      </c>
      <c r="L134" s="25">
        <f>SUMIFS('[7]1. Отчет АТС'!$F:$F,'[7]1. Отчет АТС'!$A:$A,$A134,'[7]1. Отчет АТС'!$B:$B,10)+'[7]2. Иные услуги'!$D$11+('[7]3. Услуги по передаче'!$H$11*1000)+('[7]4. СН (Установленные)'!$E$12*1000)+'[7]5. Плата за УРП'!$D$6</f>
        <v>7626.2820002339904</v>
      </c>
      <c r="M134" s="25">
        <f>SUMIFS('[7]1. Отчет АТС'!$F:$F,'[7]1. Отчет АТС'!$A:$A,$A134,'[7]1. Отчет АТС'!$B:$B,11)+'[7]2. Иные услуги'!$D$11+('[7]3. Услуги по передаче'!$H$11*1000)+('[7]4. СН (Установленные)'!$E$12*1000)+'[7]5. Плата за УРП'!$D$6</f>
        <v>7626.1620002339914</v>
      </c>
      <c r="N134" s="25">
        <f>SUMIFS('[7]1. Отчет АТС'!$F:$F,'[7]1. Отчет АТС'!$A:$A,$A134,'[7]1. Отчет АТС'!$B:$B,12)+'[7]2. Иные услуги'!$D$11+('[7]3. Услуги по передаче'!$H$11*1000)+('[7]4. СН (Установленные)'!$E$12*1000)+'[7]5. Плата за УРП'!$D$6</f>
        <v>7630.392000233991</v>
      </c>
      <c r="O134" s="25">
        <f>SUMIFS('[7]1. Отчет АТС'!$F:$F,'[7]1. Отчет АТС'!$A:$A,$A134,'[7]1. Отчет АТС'!$B:$B,13)+'[7]2. Иные услуги'!$D$11+('[7]3. Услуги по передаче'!$H$11*1000)+('[7]4. СН (Установленные)'!$E$12*1000)+'[7]5. Плата за УРП'!$D$6</f>
        <v>7628.3320002339915</v>
      </c>
      <c r="P134" s="25">
        <f>SUMIFS('[7]1. Отчет АТС'!$F:$F,'[7]1. Отчет АТС'!$A:$A,$A134,'[7]1. Отчет АТС'!$B:$B,14)+'[7]2. Иные услуги'!$D$11+('[7]3. Услуги по передаче'!$H$11*1000)+('[7]4. СН (Установленные)'!$E$12*1000)+'[7]5. Плата за УРП'!$D$6</f>
        <v>7638.7020002339905</v>
      </c>
      <c r="Q134" s="25">
        <f>SUMIFS('[7]1. Отчет АТС'!$F:$F,'[7]1. Отчет АТС'!$A:$A,$A134,'[7]1. Отчет АТС'!$B:$B,15)+'[7]2. Иные услуги'!$D$11+('[7]3. Услуги по передаче'!$H$11*1000)+('[7]4. СН (Установленные)'!$E$12*1000)+'[7]5. Плата за УРП'!$D$6</f>
        <v>7641.3820002339908</v>
      </c>
      <c r="R134" s="25">
        <f>SUMIFS('[7]1. Отчет АТС'!$F:$F,'[7]1. Отчет АТС'!$A:$A,$A134,'[7]1. Отчет АТС'!$B:$B,16)+'[7]2. Иные услуги'!$D$11+('[7]3. Услуги по передаче'!$H$11*1000)+('[7]4. СН (Установленные)'!$E$12*1000)+'[7]5. Плата за УРП'!$D$6</f>
        <v>7645.3320002339915</v>
      </c>
      <c r="S134" s="25">
        <f>SUMIFS('[7]1. Отчет АТС'!$F:$F,'[7]1. Отчет АТС'!$A:$A,$A134,'[7]1. Отчет АТС'!$B:$B,17)+'[7]2. Иные услуги'!$D$11+('[7]3. Услуги по передаче'!$H$11*1000)+('[7]4. СН (Установленные)'!$E$12*1000)+'[7]5. Плата за УРП'!$D$6</f>
        <v>7644.892000233991</v>
      </c>
      <c r="T134" s="25">
        <f>SUMIFS('[7]1. Отчет АТС'!$F:$F,'[7]1. Отчет АТС'!$A:$A,$A134,'[7]1. Отчет АТС'!$B:$B,18)+'[7]2. Иные услуги'!$D$11+('[7]3. Услуги по передаче'!$H$11*1000)+('[7]4. СН (Установленные)'!$E$12*1000)+'[7]5. Плата за УРП'!$D$6</f>
        <v>7637.142000233991</v>
      </c>
      <c r="U134" s="25">
        <f>SUMIFS('[7]1. Отчет АТС'!$F:$F,'[7]1. Отчет АТС'!$A:$A,$A134,'[7]1. Отчет АТС'!$B:$B,19)+'[7]2. Иные услуги'!$D$11+('[7]3. Услуги по передаче'!$H$11*1000)+('[7]4. СН (Установленные)'!$E$12*1000)+'[7]5. Плата за УРП'!$D$6</f>
        <v>7627.6520002339912</v>
      </c>
      <c r="V134" s="25">
        <f>SUMIFS('[7]1. Отчет АТС'!$F:$F,'[7]1. Отчет АТС'!$A:$A,$A134,'[7]1. Отчет АТС'!$B:$B,20)+'[7]2. Иные услуги'!$D$11+('[7]3. Услуги по передаче'!$H$11*1000)+('[7]4. СН (Установленные)'!$E$12*1000)+'[7]5. Плата за УРП'!$D$6</f>
        <v>7644.9120002339914</v>
      </c>
      <c r="W134" s="25">
        <f>SUMIFS('[7]1. Отчет АТС'!$F:$F,'[7]1. Отчет АТС'!$A:$A,$A134,'[7]1. Отчет АТС'!$B:$B,21)+'[7]2. Иные услуги'!$D$11+('[7]3. Услуги по передаче'!$H$11*1000)+('[7]4. СН (Установленные)'!$E$12*1000)+'[7]5. Плата за УРП'!$D$6</f>
        <v>7666.142000233991</v>
      </c>
      <c r="X134" s="25">
        <f>SUMIFS('[7]1. Отчет АТС'!$F:$F,'[7]1. Отчет АТС'!$A:$A,$A134,'[7]1. Отчет АТС'!$B:$B,22)+'[7]2. Иные услуги'!$D$11+('[7]3. Услуги по передаче'!$H$11*1000)+('[7]4. СН (Установленные)'!$E$12*1000)+'[7]5. Плата за УРП'!$D$6</f>
        <v>7591.9520002339905</v>
      </c>
      <c r="Y134" s="25">
        <f>SUMIFS('[7]1. Отчет АТС'!$F:$F,'[7]1. Отчет АТС'!$A:$A,$A134,'[7]1. Отчет АТС'!$B:$B,23)+'[7]2. Иные услуги'!$D$11+('[7]3. Услуги по передаче'!$H$11*1000)+('[7]4. СН (Установленные)'!$E$12*1000)+'[7]5. Плата за УРП'!$D$6</f>
        <v>7152.3120002339911</v>
      </c>
    </row>
    <row r="135" spans="1:25">
      <c r="A135" s="24">
        <v>45527</v>
      </c>
      <c r="B135" s="25">
        <f>SUMIFS('[7]1. Отчет АТС'!$F:$F,'[7]1. Отчет АТС'!$A:$A,$A135,'[7]1. Отчет АТС'!$B:$B,0)+'[7]2. Иные услуги'!$D$11+('[7]3. Услуги по передаче'!$H$11*1000)+('[7]4. СН (Установленные)'!$E$12*1000)+'[7]5. Плата за УРП'!$D$6</f>
        <v>6798.392000233991</v>
      </c>
      <c r="C135" s="25">
        <f>SUMIFS('[7]1. Отчет АТС'!$F:$F,'[7]1. Отчет АТС'!$A:$A,$A135,'[7]1. Отчет АТС'!$B:$B,1)+'[7]2. Иные услуги'!$D$11+('[7]3. Услуги по передаче'!$H$11*1000)+('[7]4. СН (Установленные)'!$E$12*1000)+'[7]5. Плата за УРП'!$D$6</f>
        <v>6732.2820002339913</v>
      </c>
      <c r="D135" s="25">
        <f>SUMIFS('[7]1. Отчет АТС'!$F:$F,'[7]1. Отчет АТС'!$A:$A,$A135,'[7]1. Отчет АТС'!$B:$B,2)+'[7]2. Иные услуги'!$D$11+('[7]3. Услуги по передаче'!$H$11*1000)+('[7]4. СН (Установленные)'!$E$12*1000)+'[7]5. Плата за УРП'!$D$6</f>
        <v>6541.9620002339907</v>
      </c>
      <c r="E135" s="25">
        <f>SUMIFS('[7]1. Отчет АТС'!$F:$F,'[7]1. Отчет АТС'!$A:$A,$A135,'[7]1. Отчет АТС'!$B:$B,3)+'[7]2. Иные услуги'!$D$11+('[7]3. Услуги по передаче'!$H$11*1000)+('[7]4. СН (Установленные)'!$E$12*1000)+'[7]5. Плата за УРП'!$D$6</f>
        <v>6394.8420002339908</v>
      </c>
      <c r="F135" s="25">
        <f>SUMIFS('[7]1. Отчет АТС'!$F:$F,'[7]1. Отчет АТС'!$A:$A,$A135,'[7]1. Отчет АТС'!$B:$B,4)+'[7]2. Иные услуги'!$D$11+('[7]3. Услуги по передаче'!$H$11*1000)+('[7]4. СН (Установленные)'!$E$12*1000)+'[7]5. Плата за УРП'!$D$6</f>
        <v>6351.7820002339913</v>
      </c>
      <c r="G135" s="25">
        <f>SUMIFS('[7]1. Отчет АТС'!$F:$F,'[7]1. Отчет АТС'!$A:$A,$A135,'[7]1. Отчет АТС'!$B:$B,5)+'[7]2. Иные услуги'!$D$11+('[7]3. Услуги по передаче'!$H$11*1000)+('[7]4. СН (Установленные)'!$E$12*1000)+'[7]5. Плата за УРП'!$D$6</f>
        <v>6463.0220002339911</v>
      </c>
      <c r="H135" s="25">
        <f>SUMIFS('[7]1. Отчет АТС'!$F:$F,'[7]1. Отчет АТС'!$A:$A,$A135,'[7]1. Отчет АТС'!$B:$B,6)+'[7]2. Иные услуги'!$D$11+('[7]3. Услуги по передаче'!$H$11*1000)+('[7]4. СН (Установленные)'!$E$12*1000)+'[7]5. Плата за УРП'!$D$6</f>
        <v>6604.3220002339913</v>
      </c>
      <c r="I135" s="25">
        <f>SUMIFS('[7]1. Отчет АТС'!$F:$F,'[7]1. Отчет АТС'!$A:$A,$A135,'[7]1. Отчет АТС'!$B:$B,7)+'[7]2. Иные услуги'!$D$11+('[7]3. Услуги по передаче'!$H$11*1000)+('[7]4. СН (Установленные)'!$E$12*1000)+'[7]5. Плата за УРП'!$D$6</f>
        <v>6834.602000233991</v>
      </c>
      <c r="J135" s="25">
        <f>SUMIFS('[7]1. Отчет АТС'!$F:$F,'[7]1. Отчет АТС'!$A:$A,$A135,'[7]1. Отчет АТС'!$B:$B,8)+'[7]2. Иные услуги'!$D$11+('[7]3. Услуги по передаче'!$H$11*1000)+('[7]4. СН (Установленные)'!$E$12*1000)+'[7]5. Плата за УРП'!$D$6</f>
        <v>7298.2320002339911</v>
      </c>
      <c r="K135" s="25">
        <f>SUMIFS('[7]1. Отчет АТС'!$F:$F,'[7]1. Отчет АТС'!$A:$A,$A135,'[7]1. Отчет АТС'!$B:$B,9)+'[7]2. Иные услуги'!$D$11+('[7]3. Услуги по передаче'!$H$11*1000)+('[7]4. СН (Установленные)'!$E$12*1000)+'[7]5. Плата за УРП'!$D$6</f>
        <v>7625.8720002339905</v>
      </c>
      <c r="L135" s="25">
        <f>SUMIFS('[7]1. Отчет АТС'!$F:$F,'[7]1. Отчет АТС'!$A:$A,$A135,'[7]1. Отчет АТС'!$B:$B,10)+'[7]2. Иные услуги'!$D$11+('[7]3. Услуги по передаче'!$H$11*1000)+('[7]4. СН (Установленные)'!$E$12*1000)+'[7]5. Плата за УРП'!$D$6</f>
        <v>7652.8720002339905</v>
      </c>
      <c r="M135" s="25">
        <f>SUMIFS('[7]1. Отчет АТС'!$F:$F,'[7]1. Отчет АТС'!$A:$A,$A135,'[7]1. Отчет АТС'!$B:$B,11)+'[7]2. Иные услуги'!$D$11+('[7]3. Услуги по передаче'!$H$11*1000)+('[7]4. СН (Установленные)'!$E$12*1000)+'[7]5. Плата за УРП'!$D$6</f>
        <v>7639.0020002339916</v>
      </c>
      <c r="N135" s="25">
        <f>SUMIFS('[7]1. Отчет АТС'!$F:$F,'[7]1. Отчет АТС'!$A:$A,$A135,'[7]1. Отчет АТС'!$B:$B,12)+'[7]2. Иные услуги'!$D$11+('[7]3. Услуги по передаче'!$H$11*1000)+('[7]4. СН (Установленные)'!$E$12*1000)+'[7]5. Плата за УРП'!$D$6</f>
        <v>7641.7020002339905</v>
      </c>
      <c r="O135" s="25">
        <f>SUMIFS('[7]1. Отчет АТС'!$F:$F,'[7]1. Отчет АТС'!$A:$A,$A135,'[7]1. Отчет АТС'!$B:$B,13)+'[7]2. Иные услуги'!$D$11+('[7]3. Услуги по передаче'!$H$11*1000)+('[7]4. СН (Установленные)'!$E$12*1000)+'[7]5. Плата за УРП'!$D$6</f>
        <v>7636.7020002339905</v>
      </c>
      <c r="P135" s="25">
        <f>SUMIFS('[7]1. Отчет АТС'!$F:$F,'[7]1. Отчет АТС'!$A:$A,$A135,'[7]1. Отчет АТС'!$B:$B,14)+'[7]2. Иные услуги'!$D$11+('[7]3. Услуги по передаче'!$H$11*1000)+('[7]4. СН (Установленные)'!$E$12*1000)+'[7]5. Плата за УРП'!$D$6</f>
        <v>7649.9420002339903</v>
      </c>
      <c r="Q135" s="25">
        <f>SUMIFS('[7]1. Отчет АТС'!$F:$F,'[7]1. Отчет АТС'!$A:$A,$A135,'[7]1. Отчет АТС'!$B:$B,15)+'[7]2. Иные услуги'!$D$11+('[7]3. Услуги по передаче'!$H$11*1000)+('[7]4. СН (Установленные)'!$E$12*1000)+'[7]5. Плата за УРП'!$D$6</f>
        <v>7648.1520002339912</v>
      </c>
      <c r="R135" s="25">
        <f>SUMIFS('[7]1. Отчет АТС'!$F:$F,'[7]1. Отчет АТС'!$A:$A,$A135,'[7]1. Отчет АТС'!$B:$B,16)+'[7]2. Иные услуги'!$D$11+('[7]3. Услуги по передаче'!$H$11*1000)+('[7]4. СН (Установленные)'!$E$12*1000)+'[7]5. Плата за УРП'!$D$6</f>
        <v>7643.2120002339907</v>
      </c>
      <c r="S135" s="25">
        <f>SUMIFS('[7]1. Отчет АТС'!$F:$F,'[7]1. Отчет АТС'!$A:$A,$A135,'[7]1. Отчет АТС'!$B:$B,17)+'[7]2. Иные услуги'!$D$11+('[7]3. Услуги по передаче'!$H$11*1000)+('[7]4. СН (Установленные)'!$E$12*1000)+'[7]5. Плата за УРП'!$D$6</f>
        <v>7638.8220002339913</v>
      </c>
      <c r="T135" s="25">
        <f>SUMIFS('[7]1. Отчет АТС'!$F:$F,'[7]1. Отчет АТС'!$A:$A,$A135,'[7]1. Отчет АТС'!$B:$B,18)+'[7]2. Иные услуги'!$D$11+('[7]3. Услуги по передаче'!$H$11*1000)+('[7]4. СН (Установленные)'!$E$12*1000)+'[7]5. Плата за УРП'!$D$6</f>
        <v>7638.8720002339905</v>
      </c>
      <c r="U135" s="25">
        <f>SUMIFS('[7]1. Отчет АТС'!$F:$F,'[7]1. Отчет АТС'!$A:$A,$A135,'[7]1. Отчет АТС'!$B:$B,19)+'[7]2. Иные услуги'!$D$11+('[7]3. Услуги по передаче'!$H$11*1000)+('[7]4. СН (Установленные)'!$E$12*1000)+'[7]5. Плата за УРП'!$D$6</f>
        <v>7629.392000233991</v>
      </c>
      <c r="V135" s="25">
        <f>SUMIFS('[7]1. Отчет АТС'!$F:$F,'[7]1. Отчет АТС'!$A:$A,$A135,'[7]1. Отчет АТС'!$B:$B,20)+'[7]2. Иные услуги'!$D$11+('[7]3. Услуги по передаче'!$H$11*1000)+('[7]4. СН (Установленные)'!$E$12*1000)+'[7]5. Плата за УРП'!$D$6</f>
        <v>7640.3220002339913</v>
      </c>
      <c r="W135" s="25">
        <f>SUMIFS('[7]1. Отчет АТС'!$F:$F,'[7]1. Отчет АТС'!$A:$A,$A135,'[7]1. Отчет АТС'!$B:$B,21)+'[7]2. Иные услуги'!$D$11+('[7]3. Услуги по передаче'!$H$11*1000)+('[7]4. СН (Установленные)'!$E$12*1000)+'[7]5. Плата за УРП'!$D$6</f>
        <v>7651.392000233991</v>
      </c>
      <c r="X135" s="25">
        <f>SUMIFS('[7]1. Отчет АТС'!$F:$F,'[7]1. Отчет АТС'!$A:$A,$A135,'[7]1. Отчет АТС'!$B:$B,22)+'[7]2. Иные услуги'!$D$11+('[7]3. Услуги по передаче'!$H$11*1000)+('[7]4. СН (Установленные)'!$E$12*1000)+'[7]5. Плата за УРП'!$D$6</f>
        <v>7608.9720002339909</v>
      </c>
      <c r="Y135" s="25">
        <f>SUMIFS('[7]1. Отчет АТС'!$F:$F,'[7]1. Отчет АТС'!$A:$A,$A135,'[7]1. Отчет АТС'!$B:$B,23)+'[7]2. Иные услуги'!$D$11+('[7]3. Услуги по передаче'!$H$11*1000)+('[7]4. СН (Установленные)'!$E$12*1000)+'[7]5. Плата за УРП'!$D$6</f>
        <v>7189.3620002339912</v>
      </c>
    </row>
    <row r="136" spans="1:25">
      <c r="A136" s="24">
        <v>45528</v>
      </c>
      <c r="B136" s="25">
        <f>SUMIFS('[7]1. Отчет АТС'!$F:$F,'[7]1. Отчет АТС'!$A:$A,$A136,'[7]1. Отчет АТС'!$B:$B,0)+'[7]2. Иные услуги'!$D$11+('[7]3. Услуги по передаче'!$H$11*1000)+('[7]4. СН (Установленные)'!$E$12*1000)+'[7]5. Плата за УРП'!$D$6</f>
        <v>6877.7920002339906</v>
      </c>
      <c r="C136" s="25">
        <f>SUMIFS('[7]1. Отчет АТС'!$F:$F,'[7]1. Отчет АТС'!$A:$A,$A136,'[7]1. Отчет АТС'!$B:$B,1)+'[7]2. Иные услуги'!$D$11+('[7]3. Услуги по передаче'!$H$11*1000)+('[7]4. СН (Установленные)'!$E$12*1000)+'[7]5. Плата за УРП'!$D$6</f>
        <v>6739.3320002339915</v>
      </c>
      <c r="D136" s="25">
        <f>SUMIFS('[7]1. Отчет АТС'!$F:$F,'[7]1. Отчет АТС'!$A:$A,$A136,'[7]1. Отчет АТС'!$B:$B,2)+'[7]2. Иные услуги'!$D$11+('[7]3. Услуги по передаче'!$H$11*1000)+('[7]4. СН (Установленные)'!$E$12*1000)+'[7]5. Плата за УРП'!$D$6</f>
        <v>6540.7220002339909</v>
      </c>
      <c r="E136" s="25">
        <f>SUMIFS('[7]1. Отчет АТС'!$F:$F,'[7]1. Отчет АТС'!$A:$A,$A136,'[7]1. Отчет АТС'!$B:$B,3)+'[7]2. Иные услуги'!$D$11+('[7]3. Услуги по передаче'!$H$11*1000)+('[7]4. СН (Установленные)'!$E$12*1000)+'[7]5. Плата за УРП'!$D$6</f>
        <v>6412.0620002339911</v>
      </c>
      <c r="F136" s="25">
        <f>SUMIFS('[7]1. Отчет АТС'!$F:$F,'[7]1. Отчет АТС'!$A:$A,$A136,'[7]1. Отчет АТС'!$B:$B,4)+'[7]2. Иные услуги'!$D$11+('[7]3. Услуги по передаче'!$H$11*1000)+('[7]4. СН (Установленные)'!$E$12*1000)+'[7]5. Плата за УРП'!$D$6</f>
        <v>6398.1120002339912</v>
      </c>
      <c r="G136" s="25">
        <f>SUMIFS('[7]1. Отчет АТС'!$F:$F,'[7]1. Отчет АТС'!$A:$A,$A136,'[7]1. Отчет АТС'!$B:$B,5)+'[7]2. Иные услуги'!$D$11+('[7]3. Услуги по передаче'!$H$11*1000)+('[7]4. СН (Установленные)'!$E$12*1000)+'[7]5. Плата за УРП'!$D$6</f>
        <v>6656.9720002339909</v>
      </c>
      <c r="H136" s="25">
        <f>SUMIFS('[7]1. Отчет АТС'!$F:$F,'[7]1. Отчет АТС'!$A:$A,$A136,'[7]1. Отчет АТС'!$B:$B,6)+'[7]2. Иные услуги'!$D$11+('[7]3. Услуги по передаче'!$H$11*1000)+('[7]4. СН (Установленные)'!$E$12*1000)+'[7]5. Плата за УРП'!$D$6</f>
        <v>6793.0020002339916</v>
      </c>
      <c r="I136" s="25">
        <f>SUMIFS('[7]1. Отчет АТС'!$F:$F,'[7]1. Отчет АТС'!$A:$A,$A136,'[7]1. Отчет АТС'!$B:$B,7)+'[7]2. Иные услуги'!$D$11+('[7]3. Услуги по передаче'!$H$11*1000)+('[7]4. СН (Установленные)'!$E$12*1000)+'[7]5. Плата за УРП'!$D$6</f>
        <v>7112.2420002339913</v>
      </c>
      <c r="J136" s="25">
        <f>SUMIFS('[7]1. Отчет АТС'!$F:$F,'[7]1. Отчет АТС'!$A:$A,$A136,'[7]1. Отчет АТС'!$B:$B,8)+'[7]2. Иные услуги'!$D$11+('[7]3. Услуги по передаче'!$H$11*1000)+('[7]4. СН (Установленные)'!$E$12*1000)+'[7]5. Плата за УРП'!$D$6</f>
        <v>7647.8220002339913</v>
      </c>
      <c r="K136" s="25">
        <f>SUMIFS('[7]1. Отчет АТС'!$F:$F,'[7]1. Отчет АТС'!$A:$A,$A136,'[7]1. Отчет АТС'!$B:$B,9)+'[7]2. Иные услуги'!$D$11+('[7]3. Услуги по передаче'!$H$11*1000)+('[7]4. СН (Установленные)'!$E$12*1000)+'[7]5. Плата за УРП'!$D$6</f>
        <v>7692.4320002339909</v>
      </c>
      <c r="L136" s="25">
        <f>SUMIFS('[7]1. Отчет АТС'!$F:$F,'[7]1. Отчет АТС'!$A:$A,$A136,'[7]1. Отчет АТС'!$B:$B,10)+'[7]2. Иные услуги'!$D$11+('[7]3. Услуги по передаче'!$H$11*1000)+('[7]4. СН (Установленные)'!$E$12*1000)+'[7]5. Плата за УРП'!$D$6</f>
        <v>7694.9420002339903</v>
      </c>
      <c r="M136" s="25">
        <f>SUMIFS('[7]1. Отчет АТС'!$F:$F,'[7]1. Отчет АТС'!$A:$A,$A136,'[7]1. Отчет АТС'!$B:$B,11)+'[7]2. Иные услуги'!$D$11+('[7]3. Услуги по передаче'!$H$11*1000)+('[7]4. СН (Установленные)'!$E$12*1000)+'[7]5. Плата за УРП'!$D$6</f>
        <v>7688.6820002339909</v>
      </c>
      <c r="N136" s="25">
        <f>SUMIFS('[7]1. Отчет АТС'!$F:$F,'[7]1. Отчет АТС'!$A:$A,$A136,'[7]1. Отчет АТС'!$B:$B,12)+'[7]2. Иные услуги'!$D$11+('[7]3. Услуги по передаче'!$H$11*1000)+('[7]4. СН (Установленные)'!$E$12*1000)+'[7]5. Плата за УРП'!$D$6</f>
        <v>7687.4720002339909</v>
      </c>
      <c r="O136" s="25">
        <f>SUMIFS('[7]1. Отчет АТС'!$F:$F,'[7]1. Отчет АТС'!$A:$A,$A136,'[7]1. Отчет АТС'!$B:$B,13)+'[7]2. Иные услуги'!$D$11+('[7]3. Услуги по передаче'!$H$11*1000)+('[7]4. СН (Установленные)'!$E$12*1000)+'[7]5. Плата за УРП'!$D$6</f>
        <v>7733.9120002339914</v>
      </c>
      <c r="P136" s="25">
        <f>SUMIFS('[7]1. Отчет АТС'!$F:$F,'[7]1. Отчет АТС'!$A:$A,$A136,'[7]1. Отчет АТС'!$B:$B,14)+'[7]2. Иные услуги'!$D$11+('[7]3. Услуги по передаче'!$H$11*1000)+('[7]4. СН (Установленные)'!$E$12*1000)+'[7]5. Плата за УРП'!$D$6</f>
        <v>7753.0420002339906</v>
      </c>
      <c r="Q136" s="25">
        <f>SUMIFS('[7]1. Отчет АТС'!$F:$F,'[7]1. Отчет АТС'!$A:$A,$A136,'[7]1. Отчет АТС'!$B:$B,15)+'[7]2. Иные услуги'!$D$11+('[7]3. Услуги по передаче'!$H$11*1000)+('[7]4. СН (Установленные)'!$E$12*1000)+'[7]5. Плата за УРП'!$D$6</f>
        <v>7787.102000233991</v>
      </c>
      <c r="R136" s="25">
        <f>SUMIFS('[7]1. Отчет АТС'!$F:$F,'[7]1. Отчет АТС'!$A:$A,$A136,'[7]1. Отчет АТС'!$B:$B,16)+'[7]2. Иные услуги'!$D$11+('[7]3. Услуги по передаче'!$H$11*1000)+('[7]4. СН (Установленные)'!$E$12*1000)+'[7]5. Плата за УРП'!$D$6</f>
        <v>7788.6320002339908</v>
      </c>
      <c r="S136" s="25">
        <f>SUMIFS('[7]1. Отчет АТС'!$F:$F,'[7]1. Отчет АТС'!$A:$A,$A136,'[7]1. Отчет АТС'!$B:$B,17)+'[7]2. Иные услуги'!$D$11+('[7]3. Услуги по передаче'!$H$11*1000)+('[7]4. СН (Установленные)'!$E$12*1000)+'[7]5. Плата за УРП'!$D$6</f>
        <v>7750.2320002339911</v>
      </c>
      <c r="T136" s="25">
        <f>SUMIFS('[7]1. Отчет АТС'!$F:$F,'[7]1. Отчет АТС'!$A:$A,$A136,'[7]1. Отчет АТС'!$B:$B,18)+'[7]2. Иные услуги'!$D$11+('[7]3. Услуги по передаче'!$H$11*1000)+('[7]4. СН (Установленные)'!$E$12*1000)+'[7]5. Плата за УРП'!$D$6</f>
        <v>7665.6620002339914</v>
      </c>
      <c r="U136" s="25">
        <f>SUMIFS('[7]1. Отчет АТС'!$F:$F,'[7]1. Отчет АТС'!$A:$A,$A136,'[7]1. Отчет АТС'!$B:$B,19)+'[7]2. Иные услуги'!$D$11+('[7]3. Услуги по передаче'!$H$11*1000)+('[7]4. СН (Установленные)'!$E$12*1000)+'[7]5. Плата за УРП'!$D$6</f>
        <v>7642.2920002339906</v>
      </c>
      <c r="V136" s="25">
        <f>SUMIFS('[7]1. Отчет АТС'!$F:$F,'[7]1. Отчет АТС'!$A:$A,$A136,'[7]1. Отчет АТС'!$B:$B,20)+'[7]2. Иные услуги'!$D$11+('[7]3. Услуги по передаче'!$H$11*1000)+('[7]4. СН (Установленные)'!$E$12*1000)+'[7]5. Плата за УРП'!$D$6</f>
        <v>7651.8720002339905</v>
      </c>
      <c r="W136" s="25">
        <f>SUMIFS('[7]1. Отчет АТС'!$F:$F,'[7]1. Отчет АТС'!$A:$A,$A136,'[7]1. Отчет АТС'!$B:$B,21)+'[7]2. Иные услуги'!$D$11+('[7]3. Услуги по передаче'!$H$11*1000)+('[7]4. СН (Установленные)'!$E$12*1000)+'[7]5. Плата за УРП'!$D$6</f>
        <v>7654.0320002339904</v>
      </c>
      <c r="X136" s="25">
        <f>SUMIFS('[7]1. Отчет АТС'!$F:$F,'[7]1. Отчет АТС'!$A:$A,$A136,'[7]1. Отчет АТС'!$B:$B,22)+'[7]2. Иные услуги'!$D$11+('[7]3. Услуги по передаче'!$H$11*1000)+('[7]4. СН (Установленные)'!$E$12*1000)+'[7]5. Плата за УРП'!$D$6</f>
        <v>7607.4120002339914</v>
      </c>
      <c r="Y136" s="25">
        <f>SUMIFS('[7]1. Отчет АТС'!$F:$F,'[7]1. Отчет АТС'!$A:$A,$A136,'[7]1. Отчет АТС'!$B:$B,23)+'[7]2. Иные услуги'!$D$11+('[7]3. Услуги по передаче'!$H$11*1000)+('[7]4. СН (Установленные)'!$E$12*1000)+'[7]5. Плата за УРП'!$D$6</f>
        <v>7070.2920002339906</v>
      </c>
    </row>
    <row r="137" spans="1:25">
      <c r="A137" s="24">
        <v>45529</v>
      </c>
      <c r="B137" s="25">
        <f>SUMIFS('[7]1. Отчет АТС'!$F:$F,'[7]1. Отчет АТС'!$A:$A,$A137,'[7]1. Отчет АТС'!$B:$B,0)+'[7]2. Иные услуги'!$D$11+('[7]3. Услуги по передаче'!$H$11*1000)+('[7]4. СН (Установленные)'!$E$12*1000)+'[7]5. Плата за УРП'!$D$6</f>
        <v>6773.9320002339909</v>
      </c>
      <c r="C137" s="25">
        <f>SUMIFS('[7]1. Отчет АТС'!$F:$F,'[7]1. Отчет АТС'!$A:$A,$A137,'[7]1. Отчет АТС'!$B:$B,1)+'[7]2. Иные услуги'!$D$11+('[7]3. Услуги по передаче'!$H$11*1000)+('[7]4. СН (Установленные)'!$E$12*1000)+'[7]5. Плата за УРП'!$D$6</f>
        <v>6583.4520002339914</v>
      </c>
      <c r="D137" s="25">
        <f>SUMIFS('[7]1. Отчет АТС'!$F:$F,'[7]1. Отчет АТС'!$A:$A,$A137,'[7]1. Отчет АТС'!$B:$B,2)+'[7]2. Иные услуги'!$D$11+('[7]3. Услуги по передаче'!$H$11*1000)+('[7]4. СН (Установленные)'!$E$12*1000)+'[7]5. Плата за УРП'!$D$6</f>
        <v>6401.7420002339913</v>
      </c>
      <c r="E137" s="25">
        <f>SUMIFS('[7]1. Отчет АТС'!$F:$F,'[7]1. Отчет АТС'!$A:$A,$A137,'[7]1. Отчет АТС'!$B:$B,3)+'[7]2. Иные услуги'!$D$11+('[7]3. Услуги по передаче'!$H$11*1000)+('[7]4. СН (Установленные)'!$E$12*1000)+'[7]5. Плата за УРП'!$D$6</f>
        <v>5553.9720002339909</v>
      </c>
      <c r="F137" s="25">
        <f>SUMIFS('[7]1. Отчет АТС'!$F:$F,'[7]1. Отчет АТС'!$A:$A,$A137,'[7]1. Отчет АТС'!$B:$B,4)+'[7]2. Иные услуги'!$D$11+('[7]3. Услуги по передаче'!$H$11*1000)+('[7]4. СН (Установленные)'!$E$12*1000)+'[7]5. Плата за УРП'!$D$6</f>
        <v>5553.8020002339908</v>
      </c>
      <c r="G137" s="25">
        <f>SUMIFS('[7]1. Отчет АТС'!$F:$F,'[7]1. Отчет АТС'!$A:$A,$A137,'[7]1. Отчет АТС'!$B:$B,5)+'[7]2. Иные услуги'!$D$11+('[7]3. Услуги по передаче'!$H$11*1000)+('[7]4. СН (Установленные)'!$E$12*1000)+'[7]5. Плата за УРП'!$D$6</f>
        <v>6530.5320002339913</v>
      </c>
      <c r="H137" s="25">
        <f>SUMIFS('[7]1. Отчет АТС'!$F:$F,'[7]1. Отчет АТС'!$A:$A,$A137,'[7]1. Отчет АТС'!$B:$B,6)+'[7]2. Иные услуги'!$D$11+('[7]3. Услуги по передаче'!$H$11*1000)+('[7]4. СН (Установленные)'!$E$12*1000)+'[7]5. Плата за УРП'!$D$6</f>
        <v>6721.7320002339911</v>
      </c>
      <c r="I137" s="25">
        <f>SUMIFS('[7]1. Отчет АТС'!$F:$F,'[7]1. Отчет АТС'!$A:$A,$A137,'[7]1. Отчет АТС'!$B:$B,7)+'[7]2. Иные услуги'!$D$11+('[7]3. Услуги по передаче'!$H$11*1000)+('[7]4. СН (Установленные)'!$E$12*1000)+'[7]5. Плата за УРП'!$D$6</f>
        <v>6977.7920002339906</v>
      </c>
      <c r="J137" s="25">
        <f>SUMIFS('[7]1. Отчет АТС'!$F:$F,'[7]1. Отчет АТС'!$A:$A,$A137,'[7]1. Отчет АТС'!$B:$B,8)+'[7]2. Иные услуги'!$D$11+('[7]3. Услуги по передаче'!$H$11*1000)+('[7]4. СН (Установленные)'!$E$12*1000)+'[7]5. Плата за УРП'!$D$6</f>
        <v>7606.3820002339908</v>
      </c>
      <c r="K137" s="25">
        <f>SUMIFS('[7]1. Отчет АТС'!$F:$F,'[7]1. Отчет АТС'!$A:$A,$A137,'[7]1. Отчет АТС'!$B:$B,9)+'[7]2. Иные услуги'!$D$11+('[7]3. Услуги по передаче'!$H$11*1000)+('[7]4. СН (Установленные)'!$E$12*1000)+'[7]5. Плата за УРП'!$D$6</f>
        <v>7639.8320002339915</v>
      </c>
      <c r="L137" s="25">
        <f>SUMIFS('[7]1. Отчет АТС'!$F:$F,'[7]1. Отчет АТС'!$A:$A,$A137,'[7]1. Отчет АТС'!$B:$B,10)+'[7]2. Иные услуги'!$D$11+('[7]3. Услуги по передаче'!$H$11*1000)+('[7]4. СН (Установленные)'!$E$12*1000)+'[7]5. Плата за УРП'!$D$6</f>
        <v>7647.2720002339911</v>
      </c>
      <c r="M137" s="25">
        <f>SUMIFS('[7]1. Отчет АТС'!$F:$F,'[7]1. Отчет АТС'!$A:$A,$A137,'[7]1. Отчет АТС'!$B:$B,11)+'[7]2. Иные услуги'!$D$11+('[7]3. Услуги по передаче'!$H$11*1000)+('[7]4. СН (Установленные)'!$E$12*1000)+'[7]5. Плата за УРП'!$D$6</f>
        <v>7652.5420002339906</v>
      </c>
      <c r="N137" s="25">
        <f>SUMIFS('[7]1. Отчет АТС'!$F:$F,'[7]1. Отчет АТС'!$A:$A,$A137,'[7]1. Отчет АТС'!$B:$B,12)+'[7]2. Иные услуги'!$D$11+('[7]3. Услуги по передаче'!$H$11*1000)+('[7]4. СН (Установленные)'!$E$12*1000)+'[7]5. Плата за УРП'!$D$6</f>
        <v>7653.0620002339911</v>
      </c>
      <c r="O137" s="25">
        <f>SUMIFS('[7]1. Отчет АТС'!$F:$F,'[7]1. Отчет АТС'!$A:$A,$A137,'[7]1. Отчет АТС'!$B:$B,13)+'[7]2. Иные услуги'!$D$11+('[7]3. Услуги по передаче'!$H$11*1000)+('[7]4. СН (Установленные)'!$E$12*1000)+'[7]5. Плата за УРП'!$D$6</f>
        <v>7649.9720002339909</v>
      </c>
      <c r="P137" s="25">
        <f>SUMIFS('[7]1. Отчет АТС'!$F:$F,'[7]1. Отчет АТС'!$A:$A,$A137,'[7]1. Отчет АТС'!$B:$B,14)+'[7]2. Иные услуги'!$D$11+('[7]3. Услуги по передаче'!$H$11*1000)+('[7]4. СН (Установленные)'!$E$12*1000)+'[7]5. Плата за УРП'!$D$6</f>
        <v>7660.2620002339909</v>
      </c>
      <c r="Q137" s="25">
        <f>SUMIFS('[7]1. Отчет АТС'!$F:$F,'[7]1. Отчет АТС'!$A:$A,$A137,'[7]1. Отчет АТС'!$B:$B,15)+'[7]2. Иные услуги'!$D$11+('[7]3. Услуги по передаче'!$H$11*1000)+('[7]4. СН (Установленные)'!$E$12*1000)+'[7]5. Плата за УРП'!$D$6</f>
        <v>7651.3720002339905</v>
      </c>
      <c r="R137" s="25">
        <f>SUMIFS('[7]1. Отчет АТС'!$F:$F,'[7]1. Отчет АТС'!$A:$A,$A137,'[7]1. Отчет АТС'!$B:$B,16)+'[7]2. Иные услуги'!$D$11+('[7]3. Услуги по передаче'!$H$11*1000)+('[7]4. СН (Установленные)'!$E$12*1000)+'[7]5. Плата за УРП'!$D$6</f>
        <v>7652.0120002339909</v>
      </c>
      <c r="S137" s="25">
        <f>SUMIFS('[7]1. Отчет АТС'!$F:$F,'[7]1. Отчет АТС'!$A:$A,$A137,'[7]1. Отчет АТС'!$B:$B,17)+'[7]2. Иные услуги'!$D$11+('[7]3. Услуги по передаче'!$H$11*1000)+('[7]4. СН (Установленные)'!$E$12*1000)+'[7]5. Плата за УРП'!$D$6</f>
        <v>7637.4120002339914</v>
      </c>
      <c r="T137" s="25">
        <f>SUMIFS('[7]1. Отчет АТС'!$F:$F,'[7]1. Отчет АТС'!$A:$A,$A137,'[7]1. Отчет АТС'!$B:$B,18)+'[7]2. Иные услуги'!$D$11+('[7]3. Услуги по передаче'!$H$11*1000)+('[7]4. СН (Установленные)'!$E$12*1000)+'[7]5. Плата за УРП'!$D$6</f>
        <v>7627.8120002339911</v>
      </c>
      <c r="U137" s="25">
        <f>SUMIFS('[7]1. Отчет АТС'!$F:$F,'[7]1. Отчет АТС'!$A:$A,$A137,'[7]1. Отчет АТС'!$B:$B,19)+'[7]2. Иные услуги'!$D$11+('[7]3. Услуги по передаче'!$H$11*1000)+('[7]4. СН (Установленные)'!$E$12*1000)+'[7]5. Плата за УРП'!$D$6</f>
        <v>7609.7520002339916</v>
      </c>
      <c r="V137" s="25">
        <f>SUMIFS('[7]1. Отчет АТС'!$F:$F,'[7]1. Отчет АТС'!$A:$A,$A137,'[7]1. Отчет АТС'!$B:$B,20)+'[7]2. Иные услуги'!$D$11+('[7]3. Услуги по передаче'!$H$11*1000)+('[7]4. СН (Установленные)'!$E$12*1000)+'[7]5. Плата за УРП'!$D$6</f>
        <v>7619.4620002339907</v>
      </c>
      <c r="W137" s="25">
        <f>SUMIFS('[7]1. Отчет АТС'!$F:$F,'[7]1. Отчет АТС'!$A:$A,$A137,'[7]1. Отчет АТС'!$B:$B,21)+'[7]2. Иные услуги'!$D$11+('[7]3. Услуги по передаче'!$H$11*1000)+('[7]4. СН (Установленные)'!$E$12*1000)+'[7]5. Плата за УРП'!$D$6</f>
        <v>7626.352000233991</v>
      </c>
      <c r="X137" s="25">
        <f>SUMIFS('[7]1. Отчет АТС'!$F:$F,'[7]1. Отчет АТС'!$A:$A,$A137,'[7]1. Отчет АТС'!$B:$B,22)+'[7]2. Иные услуги'!$D$11+('[7]3. Услуги по передаче'!$H$11*1000)+('[7]4. СН (Установленные)'!$E$12*1000)+'[7]5. Плата за УРП'!$D$6</f>
        <v>7453.392000233991</v>
      </c>
      <c r="Y137" s="25">
        <f>SUMIFS('[7]1. Отчет АТС'!$F:$F,'[7]1. Отчет АТС'!$A:$A,$A137,'[7]1. Отчет АТС'!$B:$B,23)+'[7]2. Иные услуги'!$D$11+('[7]3. Услуги по передаче'!$H$11*1000)+('[7]4. СН (Установленные)'!$E$12*1000)+'[7]5. Плата за УРП'!$D$6</f>
        <v>7004.602000233991</v>
      </c>
    </row>
    <row r="138" spans="1:25">
      <c r="A138" s="24">
        <v>45530</v>
      </c>
      <c r="B138" s="25">
        <f>SUMIFS('[7]1. Отчет АТС'!$F:$F,'[7]1. Отчет АТС'!$A:$A,$A138,'[7]1. Отчет АТС'!$B:$B,0)+'[7]2. Иные услуги'!$D$11+('[7]3. Услуги по передаче'!$H$11*1000)+('[7]4. СН (Установленные)'!$E$12*1000)+'[7]5. Плата за УРП'!$D$6</f>
        <v>6811.1520002339912</v>
      </c>
      <c r="C138" s="25">
        <f>SUMIFS('[7]1. Отчет АТС'!$F:$F,'[7]1. Отчет АТС'!$A:$A,$A138,'[7]1. Отчет АТС'!$B:$B,1)+'[7]2. Иные услуги'!$D$11+('[7]3. Услуги по передаче'!$H$11*1000)+('[7]4. СН (Установленные)'!$E$12*1000)+'[7]5. Плата за УРП'!$D$6</f>
        <v>6581.0620002339911</v>
      </c>
      <c r="D138" s="25">
        <f>SUMIFS('[7]1. Отчет АТС'!$F:$F,'[7]1. Отчет АТС'!$A:$A,$A138,'[7]1. Отчет АТС'!$B:$B,2)+'[7]2. Иные услуги'!$D$11+('[7]3. Услуги по передаче'!$H$11*1000)+('[7]4. СН (Установленные)'!$E$12*1000)+'[7]5. Плата за УРП'!$D$6</f>
        <v>6453.4220002339907</v>
      </c>
      <c r="E138" s="25">
        <f>SUMIFS('[7]1. Отчет АТС'!$F:$F,'[7]1. Отчет АТС'!$A:$A,$A138,'[7]1. Отчет АТС'!$B:$B,3)+'[7]2. Иные услуги'!$D$11+('[7]3. Услуги по передаче'!$H$11*1000)+('[7]4. СН (Установленные)'!$E$12*1000)+'[7]5. Плата за УРП'!$D$6</f>
        <v>6378.6620002339914</v>
      </c>
      <c r="F138" s="25">
        <f>SUMIFS('[7]1. Отчет АТС'!$F:$F,'[7]1. Отчет АТС'!$A:$A,$A138,'[7]1. Отчет АТС'!$B:$B,4)+'[7]2. Иные услуги'!$D$11+('[7]3. Услуги по передаче'!$H$11*1000)+('[7]4. СН (Установленные)'!$E$12*1000)+'[7]5. Плата за УРП'!$D$6</f>
        <v>6177.0020002339907</v>
      </c>
      <c r="G138" s="25">
        <f>SUMIFS('[7]1. Отчет АТС'!$F:$F,'[7]1. Отчет АТС'!$A:$A,$A138,'[7]1. Отчет АТС'!$B:$B,5)+'[7]2. Иные услуги'!$D$11+('[7]3. Услуги по передаче'!$H$11*1000)+('[7]4. СН (Установленные)'!$E$12*1000)+'[7]5. Плата за УРП'!$D$6</f>
        <v>6614.6120002339912</v>
      </c>
      <c r="H138" s="25">
        <f>SUMIFS('[7]1. Отчет АТС'!$F:$F,'[7]1. Отчет АТС'!$A:$A,$A138,'[7]1. Отчет АТС'!$B:$B,6)+'[7]2. Иные услуги'!$D$11+('[7]3. Услуги по передаче'!$H$11*1000)+('[7]4. СН (Установленные)'!$E$12*1000)+'[7]5. Плата за УРП'!$D$6</f>
        <v>6806.7520002339916</v>
      </c>
      <c r="I138" s="25">
        <f>SUMIFS('[7]1. Отчет АТС'!$F:$F,'[7]1. Отчет АТС'!$A:$A,$A138,'[7]1. Отчет АТС'!$B:$B,7)+'[7]2. Иные услуги'!$D$11+('[7]3. Услуги по передаче'!$H$11*1000)+('[7]4. СН (Установленные)'!$E$12*1000)+'[7]5. Плата за УРП'!$D$6</f>
        <v>7069.4020002339912</v>
      </c>
      <c r="J138" s="25">
        <f>SUMIFS('[7]1. Отчет АТС'!$F:$F,'[7]1. Отчет АТС'!$A:$A,$A138,'[7]1. Отчет АТС'!$B:$B,8)+'[7]2. Иные услуги'!$D$11+('[7]3. Услуги по передаче'!$H$11*1000)+('[7]4. СН (Установленные)'!$E$12*1000)+'[7]5. Плата за УРП'!$D$6</f>
        <v>7606.9920002339913</v>
      </c>
      <c r="K138" s="25">
        <f>SUMIFS('[7]1. Отчет АТС'!$F:$F,'[7]1. Отчет АТС'!$A:$A,$A138,'[7]1. Отчет АТС'!$B:$B,9)+'[7]2. Иные услуги'!$D$11+('[7]3. Услуги по передаче'!$H$11*1000)+('[7]4. СН (Установленные)'!$E$12*1000)+'[7]5. Плата за УРП'!$D$6</f>
        <v>7648.0320002339904</v>
      </c>
      <c r="L138" s="25">
        <f>SUMIFS('[7]1. Отчет АТС'!$F:$F,'[7]1. Отчет АТС'!$A:$A,$A138,'[7]1. Отчет АТС'!$B:$B,10)+'[7]2. Иные услуги'!$D$11+('[7]3. Услуги по передаче'!$H$11*1000)+('[7]4. СН (Установленные)'!$E$12*1000)+'[7]5. Плата за УРП'!$D$6</f>
        <v>7652.9820002339911</v>
      </c>
      <c r="M138" s="25">
        <f>SUMIFS('[7]1. Отчет АТС'!$F:$F,'[7]1. Отчет АТС'!$A:$A,$A138,'[7]1. Отчет АТС'!$B:$B,11)+'[7]2. Иные услуги'!$D$11+('[7]3. Услуги по передаче'!$H$11*1000)+('[7]4. СН (Установленные)'!$E$12*1000)+'[7]5. Плата за УРП'!$D$6</f>
        <v>7644.2520002339916</v>
      </c>
      <c r="N138" s="25">
        <f>SUMIFS('[7]1. Отчет АТС'!$F:$F,'[7]1. Отчет АТС'!$A:$A,$A138,'[7]1. Отчет АТС'!$B:$B,12)+'[7]2. Иные услуги'!$D$11+('[7]3. Услуги по передаче'!$H$11*1000)+('[7]4. СН (Установленные)'!$E$12*1000)+'[7]5. Плата за УРП'!$D$6</f>
        <v>7640.642000233991</v>
      </c>
      <c r="O138" s="25">
        <f>SUMIFS('[7]1. Отчет АТС'!$F:$F,'[7]1. Отчет АТС'!$A:$A,$A138,'[7]1. Отчет АТС'!$B:$B,13)+'[7]2. Иные услуги'!$D$11+('[7]3. Услуги по передаче'!$H$11*1000)+('[7]4. СН (Установленные)'!$E$12*1000)+'[7]5. Плата за УРП'!$D$6</f>
        <v>7633.0220002339911</v>
      </c>
      <c r="P138" s="25">
        <f>SUMIFS('[7]1. Отчет АТС'!$F:$F,'[7]1. Отчет АТС'!$A:$A,$A138,'[7]1. Отчет АТС'!$B:$B,14)+'[7]2. Иные услуги'!$D$11+('[7]3. Услуги по передаче'!$H$11*1000)+('[7]4. СН (Установленные)'!$E$12*1000)+'[7]5. Плата за УРП'!$D$6</f>
        <v>7649.1620002339914</v>
      </c>
      <c r="Q138" s="25">
        <f>SUMIFS('[7]1. Отчет АТС'!$F:$F,'[7]1. Отчет АТС'!$A:$A,$A138,'[7]1. Отчет АТС'!$B:$B,15)+'[7]2. Иные услуги'!$D$11+('[7]3. Услуги по передаче'!$H$11*1000)+('[7]4. СН (Установленные)'!$E$12*1000)+'[7]5. Плата за УРП'!$D$6</f>
        <v>7640.4220002339907</v>
      </c>
      <c r="R138" s="25">
        <f>SUMIFS('[7]1. Отчет АТС'!$F:$F,'[7]1. Отчет АТС'!$A:$A,$A138,'[7]1. Отчет АТС'!$B:$B,16)+'[7]2. Иные услуги'!$D$11+('[7]3. Услуги по передаче'!$H$11*1000)+('[7]4. СН (Установленные)'!$E$12*1000)+'[7]5. Плата за УРП'!$D$6</f>
        <v>7641.102000233991</v>
      </c>
      <c r="S138" s="25">
        <f>SUMIFS('[7]1. Отчет АТС'!$F:$F,'[7]1. Отчет АТС'!$A:$A,$A138,'[7]1. Отчет АТС'!$B:$B,17)+'[7]2. Иные услуги'!$D$11+('[7]3. Услуги по передаче'!$H$11*1000)+('[7]4. СН (Установленные)'!$E$12*1000)+'[7]5. Плата за УРП'!$D$6</f>
        <v>7645.4620002339907</v>
      </c>
      <c r="T138" s="25">
        <f>SUMIFS('[7]1. Отчет АТС'!$F:$F,'[7]1. Отчет АТС'!$A:$A,$A138,'[7]1. Отчет АТС'!$B:$B,18)+'[7]2. Иные услуги'!$D$11+('[7]3. Услуги по передаче'!$H$11*1000)+('[7]4. СН (Установленные)'!$E$12*1000)+'[7]5. Плата за УРП'!$D$6</f>
        <v>7643.9020002339912</v>
      </c>
      <c r="U138" s="25">
        <f>SUMIFS('[7]1. Отчет АТС'!$F:$F,'[7]1. Отчет АТС'!$A:$A,$A138,'[7]1. Отчет АТС'!$B:$B,19)+'[7]2. Иные услуги'!$D$11+('[7]3. Услуги по передаче'!$H$11*1000)+('[7]4. СН (Установленные)'!$E$12*1000)+'[7]5. Плата за УРП'!$D$6</f>
        <v>7632.6120002339903</v>
      </c>
      <c r="V138" s="25">
        <f>SUMIFS('[7]1. Отчет АТС'!$F:$F,'[7]1. Отчет АТС'!$A:$A,$A138,'[7]1. Отчет АТС'!$B:$B,20)+'[7]2. Иные услуги'!$D$11+('[7]3. Услуги по передаче'!$H$11*1000)+('[7]4. СН (Установленные)'!$E$12*1000)+'[7]5. Плата за УРП'!$D$6</f>
        <v>7635.9420002339903</v>
      </c>
      <c r="W138" s="25">
        <f>SUMIFS('[7]1. Отчет АТС'!$F:$F,'[7]1. Отчет АТС'!$A:$A,$A138,'[7]1. Отчет АТС'!$B:$B,21)+'[7]2. Иные услуги'!$D$11+('[7]3. Услуги по передаче'!$H$11*1000)+('[7]4. СН (Установленные)'!$E$12*1000)+'[7]5. Плата за УРП'!$D$6</f>
        <v>7633.892000233991</v>
      </c>
      <c r="X138" s="25">
        <f>SUMIFS('[7]1. Отчет АТС'!$F:$F,'[7]1. Отчет АТС'!$A:$A,$A138,'[7]1. Отчет АТС'!$B:$B,22)+'[7]2. Иные услуги'!$D$11+('[7]3. Услуги по передаче'!$H$11*1000)+('[7]4. СН (Установленные)'!$E$12*1000)+'[7]5. Плата за УРП'!$D$6</f>
        <v>7594.8720002339905</v>
      </c>
      <c r="Y138" s="25">
        <f>SUMIFS('[7]1. Отчет АТС'!$F:$F,'[7]1. Отчет АТС'!$A:$A,$A138,'[7]1. Отчет АТС'!$B:$B,23)+'[7]2. Иные услуги'!$D$11+('[7]3. Услуги по передаче'!$H$11*1000)+('[7]4. СН (Установленные)'!$E$12*1000)+'[7]5. Плата за УРП'!$D$6</f>
        <v>7085.9020002339912</v>
      </c>
    </row>
    <row r="139" spans="1:25">
      <c r="A139" s="24">
        <v>45531</v>
      </c>
      <c r="B139" s="25">
        <f>SUMIFS('[7]1. Отчет АТС'!$F:$F,'[7]1. Отчет АТС'!$A:$A,$A139,'[7]1. Отчет АТС'!$B:$B,0)+'[7]2. Иные услуги'!$D$11+('[7]3. Услуги по передаче'!$H$11*1000)+('[7]4. СН (Установленные)'!$E$12*1000)+'[7]5. Плата за УРП'!$D$6</f>
        <v>6838.5720002339913</v>
      </c>
      <c r="C139" s="25">
        <f>SUMIFS('[7]1. Отчет АТС'!$F:$F,'[7]1. Отчет АТС'!$A:$A,$A139,'[7]1. Отчет АТС'!$B:$B,1)+'[7]2. Иные услуги'!$D$11+('[7]3. Услуги по передаче'!$H$11*1000)+('[7]4. СН (Установленные)'!$E$12*1000)+'[7]5. Плата за УРП'!$D$6</f>
        <v>6577.1220002339915</v>
      </c>
      <c r="D139" s="25">
        <f>SUMIFS('[7]1. Отчет АТС'!$F:$F,'[7]1. Отчет АТС'!$A:$A,$A139,'[7]1. Отчет АТС'!$B:$B,2)+'[7]2. Иные услуги'!$D$11+('[7]3. Услуги по передаче'!$H$11*1000)+('[7]4. СН (Установленные)'!$E$12*1000)+'[7]5. Плата за УРП'!$D$6</f>
        <v>6455.5120002339909</v>
      </c>
      <c r="E139" s="25">
        <f>SUMIFS('[7]1. Отчет АТС'!$F:$F,'[7]1. Отчет АТС'!$A:$A,$A139,'[7]1. Отчет АТС'!$B:$B,3)+'[7]2. Иные услуги'!$D$11+('[7]3. Услуги по передаче'!$H$11*1000)+('[7]4. СН (Установленные)'!$E$12*1000)+'[7]5. Плата за УРП'!$D$6</f>
        <v>6381.4220002339907</v>
      </c>
      <c r="F139" s="25">
        <f>SUMIFS('[7]1. Отчет АТС'!$F:$F,'[7]1. Отчет АТС'!$A:$A,$A139,'[7]1. Отчет АТС'!$B:$B,4)+'[7]2. Иные услуги'!$D$11+('[7]3. Услуги по передаче'!$H$11*1000)+('[7]4. СН (Установленные)'!$E$12*1000)+'[7]5. Плата за УРП'!$D$6</f>
        <v>6374.1620002339914</v>
      </c>
      <c r="G139" s="25">
        <f>SUMIFS('[7]1. Отчет АТС'!$F:$F,'[7]1. Отчет АТС'!$A:$A,$A139,'[7]1. Отчет АТС'!$B:$B,5)+'[7]2. Иные услуги'!$D$11+('[7]3. Услуги по передаче'!$H$11*1000)+('[7]4. СН (Установленные)'!$E$12*1000)+'[7]5. Плата за УРП'!$D$6</f>
        <v>6636.3820002339908</v>
      </c>
      <c r="H139" s="25">
        <f>SUMIFS('[7]1. Отчет АТС'!$F:$F,'[7]1. Отчет АТС'!$A:$A,$A139,'[7]1. Отчет АТС'!$B:$B,6)+'[7]2. Иные услуги'!$D$11+('[7]3. Услуги по передаче'!$H$11*1000)+('[7]4. СН (Установленные)'!$E$12*1000)+'[7]5. Плата за УРП'!$D$6</f>
        <v>6824.1720002339916</v>
      </c>
      <c r="I139" s="25">
        <f>SUMIFS('[7]1. Отчет АТС'!$F:$F,'[7]1. Отчет АТС'!$A:$A,$A139,'[7]1. Отчет АТС'!$B:$B,7)+'[7]2. Иные услуги'!$D$11+('[7]3. Услуги по передаче'!$H$11*1000)+('[7]4. СН (Установленные)'!$E$12*1000)+'[7]5. Плата за УРП'!$D$6</f>
        <v>7110.0520002339908</v>
      </c>
      <c r="J139" s="25">
        <f>SUMIFS('[7]1. Отчет АТС'!$F:$F,'[7]1. Отчет АТС'!$A:$A,$A139,'[7]1. Отчет АТС'!$B:$B,8)+'[7]2. Иные услуги'!$D$11+('[7]3. Услуги по передаче'!$H$11*1000)+('[7]4. СН (Установленные)'!$E$12*1000)+'[7]5. Плата за УРП'!$D$6</f>
        <v>7637.2820002339904</v>
      </c>
      <c r="K139" s="25">
        <f>SUMIFS('[7]1. Отчет АТС'!$F:$F,'[7]1. Отчет АТС'!$A:$A,$A139,'[7]1. Отчет АТС'!$B:$B,9)+'[7]2. Иные услуги'!$D$11+('[7]3. Услуги по передаче'!$H$11*1000)+('[7]4. СН (Установленные)'!$E$12*1000)+'[7]5. Плата за УРП'!$D$6</f>
        <v>7687.8820002339908</v>
      </c>
      <c r="L139" s="25">
        <f>SUMIFS('[7]1. Отчет АТС'!$F:$F,'[7]1. Отчет АТС'!$A:$A,$A139,'[7]1. Отчет АТС'!$B:$B,10)+'[7]2. Иные услуги'!$D$11+('[7]3. Услуги по передаче'!$H$11*1000)+('[7]4. СН (Установленные)'!$E$12*1000)+'[7]5. Плата за УРП'!$D$6</f>
        <v>7684.2020002339905</v>
      </c>
      <c r="M139" s="25">
        <f>SUMIFS('[7]1. Отчет АТС'!$F:$F,'[7]1. Отчет АТС'!$A:$A,$A139,'[7]1. Отчет АТС'!$B:$B,11)+'[7]2. Иные услуги'!$D$11+('[7]3. Услуги по передаче'!$H$11*1000)+('[7]4. СН (Установленные)'!$E$12*1000)+'[7]5. Плата за УРП'!$D$6</f>
        <v>7678.5120002339909</v>
      </c>
      <c r="N139" s="25">
        <f>SUMIFS('[7]1. Отчет АТС'!$F:$F,'[7]1. Отчет АТС'!$A:$A,$A139,'[7]1. Отчет АТС'!$B:$B,12)+'[7]2. Иные услуги'!$D$11+('[7]3. Услуги по передаче'!$H$11*1000)+('[7]4. СН (Установленные)'!$E$12*1000)+'[7]5. Плата за УРП'!$D$6</f>
        <v>7673.6920002339903</v>
      </c>
      <c r="O139" s="25">
        <f>SUMIFS('[7]1. Отчет АТС'!$F:$F,'[7]1. Отчет АТС'!$A:$A,$A139,'[7]1. Отчет АТС'!$B:$B,13)+'[7]2. Иные услуги'!$D$11+('[7]3. Услуги по передаче'!$H$11*1000)+('[7]4. СН (Установленные)'!$E$12*1000)+'[7]5. Плата за УРП'!$D$6</f>
        <v>7673.8120002339911</v>
      </c>
      <c r="P139" s="25">
        <f>SUMIFS('[7]1. Отчет АТС'!$F:$F,'[7]1. Отчет АТС'!$A:$A,$A139,'[7]1. Отчет АТС'!$B:$B,14)+'[7]2. Иные услуги'!$D$11+('[7]3. Услуги по передаче'!$H$11*1000)+('[7]4. СН (Установленные)'!$E$12*1000)+'[7]5. Плата за УРП'!$D$6</f>
        <v>7729.9120002339914</v>
      </c>
      <c r="Q139" s="25">
        <f>SUMIFS('[7]1. Отчет АТС'!$F:$F,'[7]1. Отчет АТС'!$A:$A,$A139,'[7]1. Отчет АТС'!$B:$B,15)+'[7]2. Иные услуги'!$D$11+('[7]3. Услуги по передаче'!$H$11*1000)+('[7]4. СН (Установленные)'!$E$12*1000)+'[7]5. Плата за УРП'!$D$6</f>
        <v>7757.9020002339912</v>
      </c>
      <c r="R139" s="25">
        <f>SUMIFS('[7]1. Отчет АТС'!$F:$F,'[7]1. Отчет АТС'!$A:$A,$A139,'[7]1. Отчет АТС'!$B:$B,16)+'[7]2. Иные услуги'!$D$11+('[7]3. Услуги по передаче'!$H$11*1000)+('[7]4. СН (Установленные)'!$E$12*1000)+'[7]5. Плата за УРП'!$D$6</f>
        <v>7752.3620002339903</v>
      </c>
      <c r="S139" s="25">
        <f>SUMIFS('[7]1. Отчет АТС'!$F:$F,'[7]1. Отчет АТС'!$A:$A,$A139,'[7]1. Отчет АТС'!$B:$B,17)+'[7]2. Иные услуги'!$D$11+('[7]3. Услуги по передаче'!$H$11*1000)+('[7]4. СН (Установленные)'!$E$12*1000)+'[7]5. Плата за УРП'!$D$6</f>
        <v>7736.4120002339914</v>
      </c>
      <c r="T139" s="25">
        <f>SUMIFS('[7]1. Отчет АТС'!$F:$F,'[7]1. Отчет АТС'!$A:$A,$A139,'[7]1. Отчет АТС'!$B:$B,18)+'[7]2. Иные услуги'!$D$11+('[7]3. Услуги по передаче'!$H$11*1000)+('[7]4. СН (Установленные)'!$E$12*1000)+'[7]5. Плата за УРП'!$D$6</f>
        <v>7660.7820002339904</v>
      </c>
      <c r="U139" s="25">
        <f>SUMIFS('[7]1. Отчет АТС'!$F:$F,'[7]1. Отчет АТС'!$A:$A,$A139,'[7]1. Отчет АТС'!$B:$B,19)+'[7]2. Иные услуги'!$D$11+('[7]3. Услуги по передаче'!$H$11*1000)+('[7]4. СН (Установленные)'!$E$12*1000)+'[7]5. Плата за УРП'!$D$6</f>
        <v>7626.0920002339908</v>
      </c>
      <c r="V139" s="25">
        <f>SUMIFS('[7]1. Отчет АТС'!$F:$F,'[7]1. Отчет АТС'!$A:$A,$A139,'[7]1. Отчет АТС'!$B:$B,20)+'[7]2. Иные услуги'!$D$11+('[7]3. Услуги по передаче'!$H$11*1000)+('[7]4. СН (Установленные)'!$E$12*1000)+'[7]5. Плата за УРП'!$D$6</f>
        <v>7627.8720002339905</v>
      </c>
      <c r="W139" s="25">
        <f>SUMIFS('[7]1. Отчет АТС'!$F:$F,'[7]1. Отчет АТС'!$A:$A,$A139,'[7]1. Отчет АТС'!$B:$B,21)+'[7]2. Иные услуги'!$D$11+('[7]3. Услуги по передаче'!$H$11*1000)+('[7]4. СН (Установленные)'!$E$12*1000)+'[7]5. Плата за УРП'!$D$6</f>
        <v>7621.5120002339909</v>
      </c>
      <c r="X139" s="25">
        <f>SUMIFS('[7]1. Отчет АТС'!$F:$F,'[7]1. Отчет АТС'!$A:$A,$A139,'[7]1. Отчет АТС'!$B:$B,22)+'[7]2. Иные услуги'!$D$11+('[7]3. Услуги по передаче'!$H$11*1000)+('[7]4. СН (Установленные)'!$E$12*1000)+'[7]5. Плата за УРП'!$D$6</f>
        <v>7593.5220002339911</v>
      </c>
      <c r="Y139" s="25">
        <f>SUMIFS('[7]1. Отчет АТС'!$F:$F,'[7]1. Отчет АТС'!$A:$A,$A139,'[7]1. Отчет АТС'!$B:$B,23)+'[7]2. Иные услуги'!$D$11+('[7]3. Услуги по передаче'!$H$11*1000)+('[7]4. СН (Установленные)'!$E$12*1000)+'[7]5. Плата за УРП'!$D$6</f>
        <v>7149.7620002339909</v>
      </c>
    </row>
    <row r="140" spans="1:25">
      <c r="A140" s="24">
        <v>45532</v>
      </c>
      <c r="B140" s="25">
        <f>SUMIFS('[7]1. Отчет АТС'!$F:$F,'[7]1. Отчет АТС'!$A:$A,$A140,'[7]1. Отчет АТС'!$B:$B,0)+'[7]2. Иные услуги'!$D$11+('[7]3. Услуги по передаче'!$H$11*1000)+('[7]4. СН (Установленные)'!$E$12*1000)+'[7]5. Плата за УРП'!$D$6</f>
        <v>6840.5620002339911</v>
      </c>
      <c r="C140" s="25">
        <f>SUMIFS('[7]1. Отчет АТС'!$F:$F,'[7]1. Отчет АТС'!$A:$A,$A140,'[7]1. Отчет АТС'!$B:$B,1)+'[7]2. Иные услуги'!$D$11+('[7]3. Услуги по передаче'!$H$11*1000)+('[7]4. СН (Установленные)'!$E$12*1000)+'[7]5. Плата за УРП'!$D$6</f>
        <v>6557.4320002339909</v>
      </c>
      <c r="D140" s="25">
        <f>SUMIFS('[7]1. Отчет АТС'!$F:$F,'[7]1. Отчет АТС'!$A:$A,$A140,'[7]1. Отчет АТС'!$B:$B,2)+'[7]2. Иные услуги'!$D$11+('[7]3. Услуги по передаче'!$H$11*1000)+('[7]4. СН (Установленные)'!$E$12*1000)+'[7]5. Плата за УРП'!$D$6</f>
        <v>6385.1820002339909</v>
      </c>
      <c r="E140" s="25">
        <f>SUMIFS('[7]1. Отчет АТС'!$F:$F,'[7]1. Отчет АТС'!$A:$A,$A140,'[7]1. Отчет АТС'!$B:$B,3)+'[7]2. Иные услуги'!$D$11+('[7]3. Услуги по передаче'!$H$11*1000)+('[7]4. СН (Установленные)'!$E$12*1000)+'[7]5. Плата за УРП'!$D$6</f>
        <v>5554.5720002339913</v>
      </c>
      <c r="F140" s="25">
        <f>SUMIFS('[7]1. Отчет АТС'!$F:$F,'[7]1. Отчет АТС'!$A:$A,$A140,'[7]1. Отчет АТС'!$B:$B,4)+'[7]2. Иные услуги'!$D$11+('[7]3. Услуги по передаче'!$H$11*1000)+('[7]4. СН (Установленные)'!$E$12*1000)+'[7]5. Плата за УРП'!$D$6</f>
        <v>5553.852000233991</v>
      </c>
      <c r="G140" s="25">
        <f>SUMIFS('[7]1. Отчет АТС'!$F:$F,'[7]1. Отчет АТС'!$A:$A,$A140,'[7]1. Отчет АТС'!$B:$B,5)+'[7]2. Иные услуги'!$D$11+('[7]3. Услуги по передаче'!$H$11*1000)+('[7]4. СН (Установленные)'!$E$12*1000)+'[7]5. Плата за УРП'!$D$6</f>
        <v>6507.2220002339909</v>
      </c>
      <c r="H140" s="25">
        <f>SUMIFS('[7]1. Отчет АТС'!$F:$F,'[7]1. Отчет АТС'!$A:$A,$A140,'[7]1. Отчет АТС'!$B:$B,6)+'[7]2. Иные услуги'!$D$11+('[7]3. Услуги по передаче'!$H$11*1000)+('[7]4. СН (Установленные)'!$E$12*1000)+'[7]5. Плата за УРП'!$D$6</f>
        <v>6722.9020002339912</v>
      </c>
      <c r="I140" s="25">
        <f>SUMIFS('[7]1. Отчет АТС'!$F:$F,'[7]1. Отчет АТС'!$A:$A,$A140,'[7]1. Отчет АТС'!$B:$B,7)+'[7]2. Иные услуги'!$D$11+('[7]3. Услуги по передаче'!$H$11*1000)+('[7]4. СН (Установленные)'!$E$12*1000)+'[7]5. Плата за УРП'!$D$6</f>
        <v>7061.0720002339913</v>
      </c>
      <c r="J140" s="25">
        <f>SUMIFS('[7]1. Отчет АТС'!$F:$F,'[7]1. Отчет АТС'!$A:$A,$A140,'[7]1. Отчет АТС'!$B:$B,8)+'[7]2. Иные услуги'!$D$11+('[7]3. Услуги по передаче'!$H$11*1000)+('[7]4. СН (Установленные)'!$E$12*1000)+'[7]5. Плата за УРП'!$D$6</f>
        <v>7623.1120002339903</v>
      </c>
      <c r="K140" s="25">
        <f>SUMIFS('[7]1. Отчет АТС'!$F:$F,'[7]1. Отчет АТС'!$A:$A,$A140,'[7]1. Отчет АТС'!$B:$B,9)+'[7]2. Иные услуги'!$D$11+('[7]3. Услуги по передаче'!$H$11*1000)+('[7]4. СН (Установленные)'!$E$12*1000)+'[7]5. Плата за УРП'!$D$6</f>
        <v>7811.5220002339911</v>
      </c>
      <c r="L140" s="25">
        <f>SUMIFS('[7]1. Отчет АТС'!$F:$F,'[7]1. Отчет АТС'!$A:$A,$A140,'[7]1. Отчет АТС'!$B:$B,10)+'[7]2. Иные услуги'!$D$11+('[7]3. Услуги по передаче'!$H$11*1000)+('[7]4. СН (Установленные)'!$E$12*1000)+'[7]5. Плата за УРП'!$D$6</f>
        <v>7806.8720002339905</v>
      </c>
      <c r="M140" s="25">
        <f>SUMIFS('[7]1. Отчет АТС'!$F:$F,'[7]1. Отчет АТС'!$A:$A,$A140,'[7]1. Отчет АТС'!$B:$B,11)+'[7]2. Иные услуги'!$D$11+('[7]3. Услуги по передаче'!$H$11*1000)+('[7]4. СН (Установленные)'!$E$12*1000)+'[7]5. Плата за УРП'!$D$6</f>
        <v>7829.6620002339914</v>
      </c>
      <c r="N140" s="25">
        <f>SUMIFS('[7]1. Отчет АТС'!$F:$F,'[7]1. Отчет АТС'!$A:$A,$A140,'[7]1. Отчет АТС'!$B:$B,12)+'[7]2. Иные услуги'!$D$11+('[7]3. Услуги по передаче'!$H$11*1000)+('[7]4. СН (Установленные)'!$E$12*1000)+'[7]5. Плата за УРП'!$D$6</f>
        <v>7783.1620002339914</v>
      </c>
      <c r="O140" s="25">
        <f>SUMIFS('[7]1. Отчет АТС'!$F:$F,'[7]1. Отчет АТС'!$A:$A,$A140,'[7]1. Отчет АТС'!$B:$B,13)+'[7]2. Иные услуги'!$D$11+('[7]3. Услуги по передаче'!$H$11*1000)+('[7]4. СН (Установленные)'!$E$12*1000)+'[7]5. Плата за УРП'!$D$6</f>
        <v>7862.3420002339908</v>
      </c>
      <c r="P140" s="25">
        <f>SUMIFS('[7]1. Отчет АТС'!$F:$F,'[7]1. Отчет АТС'!$A:$A,$A140,'[7]1. Отчет АТС'!$B:$B,14)+'[7]2. Иные услуги'!$D$11+('[7]3. Услуги по передаче'!$H$11*1000)+('[7]4. СН (Установленные)'!$E$12*1000)+'[7]5. Плата за УРП'!$D$6</f>
        <v>7871.6320002339908</v>
      </c>
      <c r="Q140" s="25">
        <f>SUMIFS('[7]1. Отчет АТС'!$F:$F,'[7]1. Отчет АТС'!$A:$A,$A140,'[7]1. Отчет АТС'!$B:$B,15)+'[7]2. Иные услуги'!$D$11+('[7]3. Услуги по передаче'!$H$11*1000)+('[7]4. СН (Установленные)'!$E$12*1000)+'[7]5. Плата за УРП'!$D$6</f>
        <v>7880.5820002339915</v>
      </c>
      <c r="R140" s="25">
        <f>SUMIFS('[7]1. Отчет АТС'!$F:$F,'[7]1. Отчет АТС'!$A:$A,$A140,'[7]1. Отчет АТС'!$B:$B,16)+'[7]2. Иные услуги'!$D$11+('[7]3. Услуги по передаче'!$H$11*1000)+('[7]4. СН (Установленные)'!$E$12*1000)+'[7]5. Плата за УРП'!$D$6</f>
        <v>7893.3420002339908</v>
      </c>
      <c r="S140" s="25">
        <f>SUMIFS('[7]1. Отчет АТС'!$F:$F,'[7]1. Отчет АТС'!$A:$A,$A140,'[7]1. Отчет АТС'!$B:$B,17)+'[7]2. Иные услуги'!$D$11+('[7]3. Услуги по передаче'!$H$11*1000)+('[7]4. СН (Установленные)'!$E$12*1000)+'[7]5. Плата за УРП'!$D$6</f>
        <v>7873.5920002339908</v>
      </c>
      <c r="T140" s="25">
        <f>SUMIFS('[7]1. Отчет АТС'!$F:$F,'[7]1. Отчет АТС'!$A:$A,$A140,'[7]1. Отчет АТС'!$B:$B,18)+'[7]2. Иные услуги'!$D$11+('[7]3. Услуги по передаче'!$H$11*1000)+('[7]4. СН (Установленные)'!$E$12*1000)+'[7]5. Плата за УРП'!$D$6</f>
        <v>7843.2020002339905</v>
      </c>
      <c r="U140" s="25">
        <f>SUMIFS('[7]1. Отчет АТС'!$F:$F,'[7]1. Отчет АТС'!$A:$A,$A140,'[7]1. Отчет АТС'!$B:$B,19)+'[7]2. Иные услуги'!$D$11+('[7]3. Услуги по передаче'!$H$11*1000)+('[7]4. СН (Установленные)'!$E$12*1000)+'[7]5. Плата за УРП'!$D$6</f>
        <v>7737.4820002339911</v>
      </c>
      <c r="V140" s="25">
        <f>SUMIFS('[7]1. Отчет АТС'!$F:$F,'[7]1. Отчет АТС'!$A:$A,$A140,'[7]1. Отчет АТС'!$B:$B,20)+'[7]2. Иные услуги'!$D$11+('[7]3. Услуги по передаче'!$H$11*1000)+('[7]4. СН (Установленные)'!$E$12*1000)+'[7]5. Плата за УРП'!$D$6</f>
        <v>7744.5920002339908</v>
      </c>
      <c r="W140" s="25">
        <f>SUMIFS('[7]1. Отчет АТС'!$F:$F,'[7]1. Отчет АТС'!$A:$A,$A140,'[7]1. Отчет АТС'!$B:$B,21)+'[7]2. Иные услуги'!$D$11+('[7]3. Услуги по передаче'!$H$11*1000)+('[7]4. СН (Установленные)'!$E$12*1000)+'[7]5. Плата за УРП'!$D$6</f>
        <v>7729.9320002339909</v>
      </c>
      <c r="X140" s="25">
        <f>SUMIFS('[7]1. Отчет АТС'!$F:$F,'[7]1. Отчет АТС'!$A:$A,$A140,'[7]1. Отчет АТС'!$B:$B,22)+'[7]2. Иные услуги'!$D$11+('[7]3. Услуги по передаче'!$H$11*1000)+('[7]4. СН (Установленные)'!$E$12*1000)+'[7]5. Плата за УРП'!$D$6</f>
        <v>7591.602000233991</v>
      </c>
      <c r="Y140" s="25">
        <f>SUMIFS('[7]1. Отчет АТС'!$F:$F,'[7]1. Отчет АТС'!$A:$A,$A140,'[7]1. Отчет АТС'!$B:$B,23)+'[7]2. Иные услуги'!$D$11+('[7]3. Услуги по передаче'!$H$11*1000)+('[7]4. СН (Установленные)'!$E$12*1000)+'[7]5. Плата за УРП'!$D$6</f>
        <v>7047.3220002339913</v>
      </c>
    </row>
    <row r="141" spans="1:25">
      <c r="A141" s="24">
        <v>45533</v>
      </c>
      <c r="B141" s="25">
        <f>SUMIFS('[7]1. Отчет АТС'!$F:$F,'[7]1. Отчет АТС'!$A:$A,$A141,'[7]1. Отчет АТС'!$B:$B,0)+'[7]2. Иные услуги'!$D$11+('[7]3. Услуги по передаче'!$H$11*1000)+('[7]4. СН (Установленные)'!$E$12*1000)+'[7]5. Плата за УРП'!$D$6</f>
        <v>6904.892000233991</v>
      </c>
      <c r="C141" s="25">
        <f>SUMIFS('[7]1. Отчет АТС'!$F:$F,'[7]1. Отчет АТС'!$A:$A,$A141,'[7]1. Отчет АТС'!$B:$B,1)+'[7]2. Иные услуги'!$D$11+('[7]3. Услуги по передаче'!$H$11*1000)+('[7]4. СН (Установленные)'!$E$12*1000)+'[7]5. Плата за УРП'!$D$6</f>
        <v>6735.9220002339916</v>
      </c>
      <c r="D141" s="25">
        <f>SUMIFS('[7]1. Отчет АТС'!$F:$F,'[7]1. Отчет АТС'!$A:$A,$A141,'[7]1. Отчет АТС'!$B:$B,2)+'[7]2. Иные услуги'!$D$11+('[7]3. Услуги по передаче'!$H$11*1000)+('[7]4. СН (Установленные)'!$E$12*1000)+'[7]5. Плата за УРП'!$D$6</f>
        <v>6655.3120002339911</v>
      </c>
      <c r="E141" s="25">
        <f>SUMIFS('[7]1. Отчет АТС'!$F:$F,'[7]1. Отчет АТС'!$A:$A,$A141,'[7]1. Отчет АТС'!$B:$B,3)+'[7]2. Иные услуги'!$D$11+('[7]3. Услуги по передаче'!$H$11*1000)+('[7]4. СН (Установленные)'!$E$12*1000)+'[7]5. Плата за УРП'!$D$6</f>
        <v>6553.5720002339913</v>
      </c>
      <c r="F141" s="25">
        <f>SUMIFS('[7]1. Отчет АТС'!$F:$F,'[7]1. Отчет АТС'!$A:$A,$A141,'[7]1. Отчет АТС'!$B:$B,4)+'[7]2. Иные услуги'!$D$11+('[7]3. Услуги по передаче'!$H$11*1000)+('[7]4. СН (Установленные)'!$E$12*1000)+'[7]5. Плата за УРП'!$D$6</f>
        <v>6481.9820002339911</v>
      </c>
      <c r="G141" s="25">
        <f>SUMIFS('[7]1. Отчет АТС'!$F:$F,'[7]1. Отчет АТС'!$A:$A,$A141,'[7]1. Отчет АТС'!$B:$B,5)+'[7]2. Иные услуги'!$D$11+('[7]3. Услуги по передаче'!$H$11*1000)+('[7]4. СН (Установленные)'!$E$12*1000)+'[7]5. Плата за УРП'!$D$6</f>
        <v>6598.1720002339916</v>
      </c>
      <c r="H141" s="25">
        <f>SUMIFS('[7]1. Отчет АТС'!$F:$F,'[7]1. Отчет АТС'!$A:$A,$A141,'[7]1. Отчет АТС'!$B:$B,6)+'[7]2. Иные услуги'!$D$11+('[7]3. Услуги по передаче'!$H$11*1000)+('[7]4. СН (Установленные)'!$E$12*1000)+'[7]5. Плата за УРП'!$D$6</f>
        <v>6668.392000233991</v>
      </c>
      <c r="I141" s="25">
        <f>SUMIFS('[7]1. Отчет АТС'!$F:$F,'[7]1. Отчет АТС'!$A:$A,$A141,'[7]1. Отчет АТС'!$B:$B,7)+'[7]2. Иные услуги'!$D$11+('[7]3. Услуги по передаче'!$H$11*1000)+('[7]4. СН (Установленные)'!$E$12*1000)+'[7]5. Плата за УРП'!$D$6</f>
        <v>6940.4020002339912</v>
      </c>
      <c r="J141" s="25">
        <f>SUMIFS('[7]1. Отчет АТС'!$F:$F,'[7]1. Отчет АТС'!$A:$A,$A141,'[7]1. Отчет АТС'!$B:$B,8)+'[7]2. Иные услуги'!$D$11+('[7]3. Услуги по передаче'!$H$11*1000)+('[7]4. СН (Установленные)'!$E$12*1000)+'[7]5. Плата за УРП'!$D$6</f>
        <v>7461.7420002339913</v>
      </c>
      <c r="K141" s="25">
        <f>SUMIFS('[7]1. Отчет АТС'!$F:$F,'[7]1. Отчет АТС'!$A:$A,$A141,'[7]1. Отчет АТС'!$B:$B,9)+'[7]2. Иные услуги'!$D$11+('[7]3. Услуги по передаче'!$H$11*1000)+('[7]4. СН (Установленные)'!$E$12*1000)+'[7]5. Плата за УРП'!$D$6</f>
        <v>7686.8420002339908</v>
      </c>
      <c r="L141" s="25">
        <f>SUMIFS('[7]1. Отчет АТС'!$F:$F,'[7]1. Отчет АТС'!$A:$A,$A141,'[7]1. Отчет АТС'!$B:$B,10)+'[7]2. Иные услуги'!$D$11+('[7]3. Услуги по передаче'!$H$11*1000)+('[7]4. СН (Установленные)'!$E$12*1000)+'[7]5. Плата за УРП'!$D$6</f>
        <v>7723.6120002339903</v>
      </c>
      <c r="M141" s="25">
        <f>SUMIFS('[7]1. Отчет АТС'!$F:$F,'[7]1. Отчет АТС'!$A:$A,$A141,'[7]1. Отчет АТС'!$B:$B,11)+'[7]2. Иные услуги'!$D$11+('[7]3. Услуги по передаче'!$H$11*1000)+('[7]4. СН (Установленные)'!$E$12*1000)+'[7]5. Плата за УРП'!$D$6</f>
        <v>7797.3620002339903</v>
      </c>
      <c r="N141" s="25">
        <f>SUMIFS('[7]1. Отчет АТС'!$F:$F,'[7]1. Отчет АТС'!$A:$A,$A141,'[7]1. Отчет АТС'!$B:$B,12)+'[7]2. Иные услуги'!$D$11+('[7]3. Услуги по передаче'!$H$11*1000)+('[7]4. СН (Установленные)'!$E$12*1000)+'[7]5. Плата за УРП'!$D$6</f>
        <v>7859.4220002339907</v>
      </c>
      <c r="O141" s="25">
        <f>SUMIFS('[7]1. Отчет АТС'!$F:$F,'[7]1. Отчет АТС'!$A:$A,$A141,'[7]1. Отчет АТС'!$B:$B,13)+'[7]2. Иные услуги'!$D$11+('[7]3. Услуги по передаче'!$H$11*1000)+('[7]4. СН (Установленные)'!$E$12*1000)+'[7]5. Плата за УРП'!$D$6</f>
        <v>7891.352000233991</v>
      </c>
      <c r="P141" s="25">
        <f>SUMIFS('[7]1. Отчет АТС'!$F:$F,'[7]1. Отчет АТС'!$A:$A,$A141,'[7]1. Отчет АТС'!$B:$B,14)+'[7]2. Иные услуги'!$D$11+('[7]3. Услуги по передаче'!$H$11*1000)+('[7]4. СН (Установленные)'!$E$12*1000)+'[7]5. Плата за УРП'!$D$6</f>
        <v>7916.3020002339908</v>
      </c>
      <c r="Q141" s="25">
        <f>SUMIFS('[7]1. Отчет АТС'!$F:$F,'[7]1. Отчет АТС'!$A:$A,$A141,'[7]1. Отчет АТС'!$B:$B,15)+'[7]2. Иные услуги'!$D$11+('[7]3. Услуги по передаче'!$H$11*1000)+('[7]4. СН (Установленные)'!$E$12*1000)+'[7]5. Плата за УРП'!$D$6</f>
        <v>7915.1920002339903</v>
      </c>
      <c r="R141" s="25">
        <f>SUMIFS('[7]1. Отчет АТС'!$F:$F,'[7]1. Отчет АТС'!$A:$A,$A141,'[7]1. Отчет АТС'!$B:$B,16)+'[7]2. Иные услуги'!$D$11+('[7]3. Услуги по передаче'!$H$11*1000)+('[7]4. СН (Установленные)'!$E$12*1000)+'[7]5. Плата за УРП'!$D$6</f>
        <v>7942.6720002339907</v>
      </c>
      <c r="S141" s="25">
        <f>SUMIFS('[7]1. Отчет АТС'!$F:$F,'[7]1. Отчет АТС'!$A:$A,$A141,'[7]1. Отчет АТС'!$B:$B,17)+'[7]2. Иные услуги'!$D$11+('[7]3. Услуги по передаче'!$H$11*1000)+('[7]4. СН (Установленные)'!$E$12*1000)+'[7]5. Плата за УРП'!$D$6</f>
        <v>7941.7020002339905</v>
      </c>
      <c r="T141" s="25">
        <f>SUMIFS('[7]1. Отчет АТС'!$F:$F,'[7]1. Отчет АТС'!$A:$A,$A141,'[7]1. Отчет АТС'!$B:$B,18)+'[7]2. Иные услуги'!$D$11+('[7]3. Услуги по передаче'!$H$11*1000)+('[7]4. СН (Установленные)'!$E$12*1000)+'[7]5. Плата за УРП'!$D$6</f>
        <v>7942.1820002339909</v>
      </c>
      <c r="U141" s="25">
        <f>SUMIFS('[7]1. Отчет АТС'!$F:$F,'[7]1. Отчет АТС'!$A:$A,$A141,'[7]1. Отчет АТС'!$B:$B,19)+'[7]2. Иные услуги'!$D$11+('[7]3. Услуги по передаче'!$H$11*1000)+('[7]4. СН (Установленные)'!$E$12*1000)+'[7]5. Плата за УРП'!$D$6</f>
        <v>7832.4220002339907</v>
      </c>
      <c r="V141" s="25">
        <f>SUMIFS('[7]1. Отчет АТС'!$F:$F,'[7]1. Отчет АТС'!$A:$A,$A141,'[7]1. Отчет АТС'!$B:$B,20)+'[7]2. Иные услуги'!$D$11+('[7]3. Услуги по передаче'!$H$11*1000)+('[7]4. СН (Установленные)'!$E$12*1000)+'[7]5. Плата за УРП'!$D$6</f>
        <v>7858.1920002339903</v>
      </c>
      <c r="W141" s="25">
        <f>SUMIFS('[7]1. Отчет АТС'!$F:$F,'[7]1. Отчет АТС'!$A:$A,$A141,'[7]1. Отчет АТС'!$B:$B,21)+'[7]2. Иные услуги'!$D$11+('[7]3. Услуги по передаче'!$H$11*1000)+('[7]4. СН (Установленные)'!$E$12*1000)+'[7]5. Плата за УРП'!$D$6</f>
        <v>7856.0120002339909</v>
      </c>
      <c r="X141" s="25">
        <f>SUMIFS('[7]1. Отчет АТС'!$F:$F,'[7]1. Отчет АТС'!$A:$A,$A141,'[7]1. Отчет АТС'!$B:$B,22)+'[7]2. Иные услуги'!$D$11+('[7]3. Услуги по передаче'!$H$11*1000)+('[7]4. СН (Установленные)'!$E$12*1000)+'[7]5. Плата за УРП'!$D$6</f>
        <v>7612.6820002339909</v>
      </c>
      <c r="Y141" s="25">
        <f>SUMIFS('[7]1. Отчет АТС'!$F:$F,'[7]1. Отчет АТС'!$A:$A,$A141,'[7]1. Отчет АТС'!$B:$B,23)+'[7]2. Иные услуги'!$D$11+('[7]3. Услуги по передаче'!$H$11*1000)+('[7]4. СН (Установленные)'!$E$12*1000)+'[7]5. Плата за УРП'!$D$6</f>
        <v>7087.7520002339916</v>
      </c>
    </row>
    <row r="142" spans="1:25">
      <c r="A142" s="24">
        <v>45534</v>
      </c>
      <c r="B142" s="25">
        <f>SUMIFS('[7]1. Отчет АТС'!$F:$F,'[7]1. Отчет АТС'!$A:$A,$A142,'[7]1. Отчет АТС'!$B:$B,0)+'[7]2. Иные услуги'!$D$11+('[7]3. Услуги по передаче'!$H$11*1000)+('[7]4. СН (Установленные)'!$E$12*1000)+'[7]5. Плата за УРП'!$D$6</f>
        <v>6823.7820002339913</v>
      </c>
      <c r="C142" s="25">
        <f>SUMIFS('[7]1. Отчет АТС'!$F:$F,'[7]1. Отчет АТС'!$A:$A,$A142,'[7]1. Отчет АТС'!$B:$B,1)+'[7]2. Иные услуги'!$D$11+('[7]3. Услуги по передаче'!$H$11*1000)+('[7]4. СН (Установленные)'!$E$12*1000)+'[7]5. Плата за УРП'!$D$6</f>
        <v>6659.7220002339909</v>
      </c>
      <c r="D142" s="25">
        <f>SUMIFS('[7]1. Отчет АТС'!$F:$F,'[7]1. Отчет АТС'!$A:$A,$A142,'[7]1. Отчет АТС'!$B:$B,2)+'[7]2. Иные услуги'!$D$11+('[7]3. Услуги по передаче'!$H$11*1000)+('[7]4. СН (Установленные)'!$E$12*1000)+'[7]5. Плата за УРП'!$D$6</f>
        <v>6516.7020002339914</v>
      </c>
      <c r="E142" s="25">
        <f>SUMIFS('[7]1. Отчет АТС'!$F:$F,'[7]1. Отчет АТС'!$A:$A,$A142,'[7]1. Отчет АТС'!$B:$B,3)+'[7]2. Иные услуги'!$D$11+('[7]3. Услуги по передаче'!$H$11*1000)+('[7]4. СН (Установленные)'!$E$12*1000)+'[7]5. Плата за УРП'!$D$6</f>
        <v>6378.3320002339915</v>
      </c>
      <c r="F142" s="25">
        <f>SUMIFS('[7]1. Отчет АТС'!$F:$F,'[7]1. Отчет АТС'!$A:$A,$A142,'[7]1. Отчет АТС'!$B:$B,4)+'[7]2. Иные услуги'!$D$11+('[7]3. Услуги по передаче'!$H$11*1000)+('[7]4. СН (Установленные)'!$E$12*1000)+'[7]5. Плата за УРП'!$D$6</f>
        <v>6328.8820002339908</v>
      </c>
      <c r="G142" s="25">
        <f>SUMIFS('[7]1. Отчет АТС'!$F:$F,'[7]1. Отчет АТС'!$A:$A,$A142,'[7]1. Отчет АТС'!$B:$B,5)+'[7]2. Иные услуги'!$D$11+('[7]3. Услуги по передаче'!$H$11*1000)+('[7]4. СН (Установленные)'!$E$12*1000)+'[7]5. Плата за УРП'!$D$6</f>
        <v>6410.1720002339907</v>
      </c>
      <c r="H142" s="25">
        <f>SUMIFS('[7]1. Отчет АТС'!$F:$F,'[7]1. Отчет АТС'!$A:$A,$A142,'[7]1. Отчет АТС'!$B:$B,6)+'[7]2. Иные услуги'!$D$11+('[7]3. Услуги по передаче'!$H$11*1000)+('[7]4. СН (Установленные)'!$E$12*1000)+'[7]5. Плата за УРП'!$D$6</f>
        <v>6416.5020002339907</v>
      </c>
      <c r="I142" s="25">
        <f>SUMIFS('[7]1. Отчет АТС'!$F:$F,'[7]1. Отчет АТС'!$A:$A,$A142,'[7]1. Отчет АТС'!$B:$B,7)+'[7]2. Иные услуги'!$D$11+('[7]3. Услуги по передаче'!$H$11*1000)+('[7]4. СН (Установленные)'!$E$12*1000)+'[7]5. Плата за УРП'!$D$6</f>
        <v>6780.9620002339907</v>
      </c>
      <c r="J142" s="25">
        <f>SUMIFS('[7]1. Отчет АТС'!$F:$F,'[7]1. Отчет АТС'!$A:$A,$A142,'[7]1. Отчет АТС'!$B:$B,8)+'[7]2. Иные услуги'!$D$11+('[7]3. Услуги по передаче'!$H$11*1000)+('[7]4. СН (Установленные)'!$E$12*1000)+'[7]5. Плата за УРП'!$D$6</f>
        <v>7180.7620002339909</v>
      </c>
      <c r="K142" s="25">
        <f>SUMIFS('[7]1. Отчет АТС'!$F:$F,'[7]1. Отчет АТС'!$A:$A,$A142,'[7]1. Отчет АТС'!$B:$B,9)+'[7]2. Иные услуги'!$D$11+('[7]3. Услуги по передаче'!$H$11*1000)+('[7]4. СН (Установленные)'!$E$12*1000)+'[7]5. Плата за УРП'!$D$6</f>
        <v>7628.2220002339909</v>
      </c>
      <c r="L142" s="25">
        <f>SUMIFS('[7]1. Отчет АТС'!$F:$F,'[7]1. Отчет АТС'!$A:$A,$A142,'[7]1. Отчет АТС'!$B:$B,10)+'[7]2. Иные услуги'!$D$11+('[7]3. Услуги по передаче'!$H$11*1000)+('[7]4. СН (Установленные)'!$E$12*1000)+'[7]5. Плата за УРП'!$D$6</f>
        <v>7670.2920002339906</v>
      </c>
      <c r="M142" s="25">
        <f>SUMIFS('[7]1. Отчет АТС'!$F:$F,'[7]1. Отчет АТС'!$A:$A,$A142,'[7]1. Отчет АТС'!$B:$B,11)+'[7]2. Иные услуги'!$D$11+('[7]3. Услуги по передаче'!$H$11*1000)+('[7]4. СН (Установленные)'!$E$12*1000)+'[7]5. Плата за УРП'!$D$6</f>
        <v>7678.5720002339913</v>
      </c>
      <c r="N142" s="25">
        <f>SUMIFS('[7]1. Отчет АТС'!$F:$F,'[7]1. Отчет АТС'!$A:$A,$A142,'[7]1. Отчет АТС'!$B:$B,12)+'[7]2. Иные услуги'!$D$11+('[7]3. Услуги по передаче'!$H$11*1000)+('[7]4. СН (Установленные)'!$E$12*1000)+'[7]5. Плата за УРП'!$D$6</f>
        <v>7682.0320002339904</v>
      </c>
      <c r="O142" s="25">
        <f>SUMIFS('[7]1. Отчет АТС'!$F:$F,'[7]1. Отчет АТС'!$A:$A,$A142,'[7]1. Отчет АТС'!$B:$B,13)+'[7]2. Иные услуги'!$D$11+('[7]3. Услуги по передаче'!$H$11*1000)+('[7]4. СН (Установленные)'!$E$12*1000)+'[7]5. Плата за УРП'!$D$6</f>
        <v>7685.5420002339906</v>
      </c>
      <c r="P142" s="25">
        <f>SUMIFS('[7]1. Отчет АТС'!$F:$F,'[7]1. Отчет АТС'!$A:$A,$A142,'[7]1. Отчет АТС'!$B:$B,14)+'[7]2. Иные услуги'!$D$11+('[7]3. Услуги по передаче'!$H$11*1000)+('[7]4. СН (Установленные)'!$E$12*1000)+'[7]5. Плата за УРП'!$D$6</f>
        <v>7691.2820002339904</v>
      </c>
      <c r="Q142" s="25">
        <f>SUMIFS('[7]1. Отчет АТС'!$F:$F,'[7]1. Отчет АТС'!$A:$A,$A142,'[7]1. Отчет АТС'!$B:$B,15)+'[7]2. Иные услуги'!$D$11+('[7]3. Услуги по передаче'!$H$11*1000)+('[7]4. СН (Установленные)'!$E$12*1000)+'[7]5. Плата за УРП'!$D$6</f>
        <v>7694.8120002339911</v>
      </c>
      <c r="R142" s="25">
        <f>SUMIFS('[7]1. Отчет АТС'!$F:$F,'[7]1. Отчет АТС'!$A:$A,$A142,'[7]1. Отчет АТС'!$B:$B,16)+'[7]2. Иные услуги'!$D$11+('[7]3. Услуги по передаче'!$H$11*1000)+('[7]4. СН (Установленные)'!$E$12*1000)+'[7]5. Плата за УРП'!$D$6</f>
        <v>7695.2420002339913</v>
      </c>
      <c r="S142" s="25">
        <f>SUMIFS('[7]1. Отчет АТС'!$F:$F,'[7]1. Отчет АТС'!$A:$A,$A142,'[7]1. Отчет АТС'!$B:$B,17)+'[7]2. Иные услуги'!$D$11+('[7]3. Услуги по передаче'!$H$11*1000)+('[7]4. СН (Установленные)'!$E$12*1000)+'[7]5. Плата за УРП'!$D$6</f>
        <v>7688.2720002339911</v>
      </c>
      <c r="T142" s="25">
        <f>SUMIFS('[7]1. Отчет АТС'!$F:$F,'[7]1. Отчет АТС'!$A:$A,$A142,'[7]1. Отчет АТС'!$B:$B,18)+'[7]2. Иные услуги'!$D$11+('[7]3. Услуги по передаче'!$H$11*1000)+('[7]4. СН (Установленные)'!$E$12*1000)+'[7]5. Плата за УРП'!$D$6</f>
        <v>7692.7020002339905</v>
      </c>
      <c r="U142" s="25">
        <f>SUMIFS('[7]1. Отчет АТС'!$F:$F,'[7]1. Отчет АТС'!$A:$A,$A142,'[7]1. Отчет АТС'!$B:$B,19)+'[7]2. Иные услуги'!$D$11+('[7]3. Услуги по передаче'!$H$11*1000)+('[7]4. СН (Установленные)'!$E$12*1000)+'[7]5. Плата за УРП'!$D$6</f>
        <v>7671.2620002339909</v>
      </c>
      <c r="V142" s="25">
        <f>SUMIFS('[7]1. Отчет АТС'!$F:$F,'[7]1. Отчет АТС'!$A:$A,$A142,'[7]1. Отчет АТС'!$B:$B,20)+'[7]2. Иные услуги'!$D$11+('[7]3. Услуги по передаче'!$H$11*1000)+('[7]4. СН (Установленные)'!$E$12*1000)+'[7]5. Плата за УРП'!$D$6</f>
        <v>7676.5520002339908</v>
      </c>
      <c r="W142" s="25">
        <f>SUMIFS('[7]1. Отчет АТС'!$F:$F,'[7]1. Отчет АТС'!$A:$A,$A142,'[7]1. Отчет АТС'!$B:$B,21)+'[7]2. Иные услуги'!$D$11+('[7]3. Услуги по передаче'!$H$11*1000)+('[7]4. СН (Установленные)'!$E$12*1000)+'[7]5. Плата за УРП'!$D$6</f>
        <v>7668.9420002339903</v>
      </c>
      <c r="X142" s="25">
        <f>SUMIFS('[7]1. Отчет АТС'!$F:$F,'[7]1. Отчет АТС'!$A:$A,$A142,'[7]1. Отчет АТС'!$B:$B,22)+'[7]2. Иные услуги'!$D$11+('[7]3. Услуги по передаче'!$H$11*1000)+('[7]4. СН (Установленные)'!$E$12*1000)+'[7]5. Плата за УРП'!$D$6</f>
        <v>7611.3720002339905</v>
      </c>
      <c r="Y142" s="25">
        <f>SUMIFS('[7]1. Отчет АТС'!$F:$F,'[7]1. Отчет АТС'!$A:$A,$A142,'[7]1. Отчет АТС'!$B:$B,23)+'[7]2. Иные услуги'!$D$11+('[7]3. Услуги по передаче'!$H$11*1000)+('[7]4. СН (Установленные)'!$E$12*1000)+'[7]5. Плата за УРП'!$D$6</f>
        <v>7083.1720002339916</v>
      </c>
    </row>
    <row r="143" spans="1:25">
      <c r="A143" s="24">
        <v>45535</v>
      </c>
      <c r="B143" s="25">
        <f>SUMIFS('[7]1. Отчет АТС'!$F:$F,'[7]1. Отчет АТС'!$A:$A,$A143,'[7]1. Отчет АТС'!$B:$B,0)+'[7]2. Иные услуги'!$D$11+('[7]3. Услуги по передаче'!$H$11*1000)+('[7]4. СН (Установленные)'!$E$12*1000)+'[7]5. Плата за УРП'!$D$6</f>
        <v>6838.5720002339913</v>
      </c>
      <c r="C143" s="25">
        <f>SUMIFS('[7]1. Отчет АТС'!$F:$F,'[7]1. Отчет АТС'!$A:$A,$A143,'[7]1. Отчет АТС'!$B:$B,1)+'[7]2. Иные услуги'!$D$11+('[7]3. Услуги по передаче'!$H$11*1000)+('[7]4. СН (Установленные)'!$E$12*1000)+'[7]5. Плата за УРП'!$D$6</f>
        <v>6577.1220002339915</v>
      </c>
      <c r="D143" s="25">
        <f>SUMIFS('[7]1. Отчет АТС'!$F:$F,'[7]1. Отчет АТС'!$A:$A,$A143,'[7]1. Отчет АТС'!$B:$B,2)+'[7]2. Иные услуги'!$D$11+('[7]3. Услуги по передаче'!$H$11*1000)+('[7]4. СН (Установленные)'!$E$12*1000)+'[7]5. Плата за УРП'!$D$6</f>
        <v>6455.5120002339909</v>
      </c>
      <c r="E143" s="25">
        <f>SUMIFS('[7]1. Отчет АТС'!$F:$F,'[7]1. Отчет АТС'!$A:$A,$A143,'[7]1. Отчет АТС'!$B:$B,3)+'[7]2. Иные услуги'!$D$11+('[7]3. Услуги по передаче'!$H$11*1000)+('[7]4. СН (Установленные)'!$E$12*1000)+'[7]5. Плата за УРП'!$D$6</f>
        <v>6381.4220002339907</v>
      </c>
      <c r="F143" s="25">
        <f>SUMIFS('[7]1. Отчет АТС'!$F:$F,'[7]1. Отчет АТС'!$A:$A,$A143,'[7]1. Отчет АТС'!$B:$B,4)+'[7]2. Иные услуги'!$D$11+('[7]3. Услуги по передаче'!$H$11*1000)+('[7]4. СН (Установленные)'!$E$12*1000)+'[7]5. Плата за УРП'!$D$6</f>
        <v>6374.1620002339914</v>
      </c>
      <c r="G143" s="25">
        <f>SUMIFS('[7]1. Отчет АТС'!$F:$F,'[7]1. Отчет АТС'!$A:$A,$A143,'[7]1. Отчет АТС'!$B:$B,5)+'[7]2. Иные услуги'!$D$11+('[7]3. Услуги по передаче'!$H$11*1000)+('[7]4. СН (Установленные)'!$E$12*1000)+'[7]5. Плата за УРП'!$D$6</f>
        <v>6636.3820002339908</v>
      </c>
      <c r="H143" s="25">
        <f>SUMIFS('[7]1. Отчет АТС'!$F:$F,'[7]1. Отчет АТС'!$A:$A,$A143,'[7]1. Отчет АТС'!$B:$B,6)+'[7]2. Иные услуги'!$D$11+('[7]3. Услуги по передаче'!$H$11*1000)+('[7]4. СН (Установленные)'!$E$12*1000)+'[7]5. Плата за УРП'!$D$6</f>
        <v>6824.1720002339916</v>
      </c>
      <c r="I143" s="25">
        <f>SUMIFS('[7]1. Отчет АТС'!$F:$F,'[7]1. Отчет АТС'!$A:$A,$A143,'[7]1. Отчет АТС'!$B:$B,7)+'[7]2. Иные услуги'!$D$11+('[7]3. Услуги по передаче'!$H$11*1000)+('[7]4. СН (Установленные)'!$E$12*1000)+'[7]5. Плата за УРП'!$D$6</f>
        <v>7110.0520002339908</v>
      </c>
      <c r="J143" s="25">
        <f>SUMIFS('[7]1. Отчет АТС'!$F:$F,'[7]1. Отчет АТС'!$A:$A,$A143,'[7]1. Отчет АТС'!$B:$B,8)+'[7]2. Иные услуги'!$D$11+('[7]3. Услуги по передаче'!$H$11*1000)+('[7]4. СН (Установленные)'!$E$12*1000)+'[7]5. Плата за УРП'!$D$6</f>
        <v>7637.2820002339904</v>
      </c>
      <c r="K143" s="25">
        <f>SUMIFS('[7]1. Отчет АТС'!$F:$F,'[7]1. Отчет АТС'!$A:$A,$A143,'[7]1. Отчет АТС'!$B:$B,9)+'[7]2. Иные услуги'!$D$11+('[7]3. Услуги по передаче'!$H$11*1000)+('[7]4. СН (Установленные)'!$E$12*1000)+'[7]5. Плата за УРП'!$D$6</f>
        <v>7687.8820002339908</v>
      </c>
      <c r="L143" s="25">
        <f>SUMIFS('[7]1. Отчет АТС'!$F:$F,'[7]1. Отчет АТС'!$A:$A,$A143,'[7]1. Отчет АТС'!$B:$B,10)+'[7]2. Иные услуги'!$D$11+('[7]3. Услуги по передаче'!$H$11*1000)+('[7]4. СН (Установленные)'!$E$12*1000)+'[7]5. Плата за УРП'!$D$6</f>
        <v>7684.2020002339905</v>
      </c>
      <c r="M143" s="25">
        <f>SUMIFS('[7]1. Отчет АТС'!$F:$F,'[7]1. Отчет АТС'!$A:$A,$A143,'[7]1. Отчет АТС'!$B:$B,11)+'[7]2. Иные услуги'!$D$11+('[7]3. Услуги по передаче'!$H$11*1000)+('[7]4. СН (Установленные)'!$E$12*1000)+'[7]5. Плата за УРП'!$D$6</f>
        <v>7678.5120002339909</v>
      </c>
      <c r="N143" s="25">
        <f>SUMIFS('[7]1. Отчет АТС'!$F:$F,'[7]1. Отчет АТС'!$A:$A,$A143,'[7]1. Отчет АТС'!$B:$B,12)+'[7]2. Иные услуги'!$D$11+('[7]3. Услуги по передаче'!$H$11*1000)+('[7]4. СН (Установленные)'!$E$12*1000)+'[7]5. Плата за УРП'!$D$6</f>
        <v>7673.6920002339903</v>
      </c>
      <c r="O143" s="25">
        <f>SUMIFS('[7]1. Отчет АТС'!$F:$F,'[7]1. Отчет АТС'!$A:$A,$A143,'[7]1. Отчет АТС'!$B:$B,13)+'[7]2. Иные услуги'!$D$11+('[7]3. Услуги по передаче'!$H$11*1000)+('[7]4. СН (Установленные)'!$E$12*1000)+'[7]5. Плата за УРП'!$D$6</f>
        <v>7673.8120002339911</v>
      </c>
      <c r="P143" s="25">
        <f>SUMIFS('[7]1. Отчет АТС'!$F:$F,'[7]1. Отчет АТС'!$A:$A,$A143,'[7]1. Отчет АТС'!$B:$B,14)+'[7]2. Иные услуги'!$D$11+('[7]3. Услуги по передаче'!$H$11*1000)+('[7]4. СН (Установленные)'!$E$12*1000)+'[7]5. Плата за УРП'!$D$6</f>
        <v>7729.9120002339914</v>
      </c>
      <c r="Q143" s="25">
        <f>SUMIFS('[7]1. Отчет АТС'!$F:$F,'[7]1. Отчет АТС'!$A:$A,$A143,'[7]1. Отчет АТС'!$B:$B,15)+'[7]2. Иные услуги'!$D$11+('[7]3. Услуги по передаче'!$H$11*1000)+('[7]4. СН (Установленные)'!$E$12*1000)+'[7]5. Плата за УРП'!$D$6</f>
        <v>7757.9020002339912</v>
      </c>
      <c r="R143" s="25">
        <f>SUMIFS('[7]1. Отчет АТС'!$F:$F,'[7]1. Отчет АТС'!$A:$A,$A143,'[7]1. Отчет АТС'!$B:$B,16)+'[7]2. Иные услуги'!$D$11+('[7]3. Услуги по передаче'!$H$11*1000)+('[7]4. СН (Установленные)'!$E$12*1000)+'[7]5. Плата за УРП'!$D$6</f>
        <v>7752.3620002339903</v>
      </c>
      <c r="S143" s="25">
        <f>SUMIFS('[7]1. Отчет АТС'!$F:$F,'[7]1. Отчет АТС'!$A:$A,$A143,'[7]1. Отчет АТС'!$B:$B,17)+'[7]2. Иные услуги'!$D$11+('[7]3. Услуги по передаче'!$H$11*1000)+('[7]4. СН (Установленные)'!$E$12*1000)+'[7]5. Плата за УРП'!$D$6</f>
        <v>7736.4120002339914</v>
      </c>
      <c r="T143" s="25">
        <f>SUMIFS('[7]1. Отчет АТС'!$F:$F,'[7]1. Отчет АТС'!$A:$A,$A143,'[7]1. Отчет АТС'!$B:$B,18)+'[7]2. Иные услуги'!$D$11+('[7]3. Услуги по передаче'!$H$11*1000)+('[7]4. СН (Установленные)'!$E$12*1000)+'[7]5. Плата за УРП'!$D$6</f>
        <v>7660.7820002339904</v>
      </c>
      <c r="U143" s="25">
        <f>SUMIFS('[7]1. Отчет АТС'!$F:$F,'[7]1. Отчет АТС'!$A:$A,$A143,'[7]1. Отчет АТС'!$B:$B,19)+'[7]2. Иные услуги'!$D$11+('[7]3. Услуги по передаче'!$H$11*1000)+('[7]4. СН (Установленные)'!$E$12*1000)+'[7]5. Плата за УРП'!$D$6</f>
        <v>7626.0920002339908</v>
      </c>
      <c r="V143" s="25">
        <f>SUMIFS('[7]1. Отчет АТС'!$F:$F,'[7]1. Отчет АТС'!$A:$A,$A143,'[7]1. Отчет АТС'!$B:$B,20)+'[7]2. Иные услуги'!$D$11+('[7]3. Услуги по передаче'!$H$11*1000)+('[7]4. СН (Установленные)'!$E$12*1000)+'[7]5. Плата за УРП'!$D$6</f>
        <v>7627.8720002339905</v>
      </c>
      <c r="W143" s="25">
        <f>SUMIFS('[7]1. Отчет АТС'!$F:$F,'[7]1. Отчет АТС'!$A:$A,$A143,'[7]1. Отчет АТС'!$B:$B,21)+'[7]2. Иные услуги'!$D$11+('[7]3. Услуги по передаче'!$H$11*1000)+('[7]4. СН (Установленные)'!$E$12*1000)+'[7]5. Плата за УРП'!$D$6</f>
        <v>7621.5120002339909</v>
      </c>
      <c r="X143" s="25">
        <f>SUMIFS('[7]1. Отчет АТС'!$F:$F,'[7]1. Отчет АТС'!$A:$A,$A143,'[7]1. Отчет АТС'!$B:$B,22)+'[7]2. Иные услуги'!$D$11+('[7]3. Услуги по передаче'!$H$11*1000)+('[7]4. СН (Установленные)'!$E$12*1000)+'[7]5. Плата за УРП'!$D$6</f>
        <v>7593.5220002339911</v>
      </c>
      <c r="Y143" s="25">
        <f>SUMIFS('[7]1. Отчет АТС'!$F:$F,'[7]1. Отчет АТС'!$A:$A,$A143,'[7]1. Отчет АТС'!$B:$B,23)+'[7]2. Иные услуги'!$D$11+('[7]3. Услуги по передаче'!$H$11*1000)+('[7]4. СН (Установленные)'!$E$12*1000)+'[7]5. Плата за УРП'!$D$6</f>
        <v>7149.7620002339909</v>
      </c>
    </row>
    <row r="144" spans="1:25" s="28" customFormat="1" ht="33.75" customHeight="1">
      <c r="A144" s="27" t="s">
        <v>37</v>
      </c>
      <c r="B144" s="27"/>
      <c r="C144" s="27"/>
      <c r="D144" s="27"/>
      <c r="E144" s="27"/>
      <c r="F144" s="27"/>
      <c r="G144" s="27"/>
      <c r="H144" s="27"/>
      <c r="I144" s="27"/>
      <c r="J144" s="27"/>
      <c r="L144" s="41" t="str">
        <f>'[7]1. Отчет АТС'!$B$32</f>
        <v>795151,04</v>
      </c>
      <c r="M144" s="41"/>
    </row>
    <row r="145" spans="1:10" s="28" customFormat="1">
      <c r="A145" s="29"/>
      <c r="B145" s="30"/>
      <c r="C145" s="31"/>
      <c r="D145" s="31"/>
      <c r="E145" s="31"/>
      <c r="F145" s="31"/>
      <c r="G145" s="31"/>
      <c r="H145" s="31"/>
      <c r="I145" s="31"/>
      <c r="J145" s="31"/>
    </row>
  </sheetData>
  <mergeCells count="9">
    <mergeCell ref="A43:A44"/>
    <mergeCell ref="A77:A78"/>
    <mergeCell ref="A111:A112"/>
    <mergeCell ref="L144:M144"/>
    <mergeCell ref="A1:T1"/>
    <mergeCell ref="U2:V2"/>
    <mergeCell ref="U3:V3"/>
    <mergeCell ref="A5:Q5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менее 670 кВт</vt:lpstr>
      <vt:lpstr>от 670 кВт до 10 МВт</vt:lpstr>
      <vt:lpstr>не менее 10 МВт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Oper</cp:lastModifiedBy>
  <dcterms:created xsi:type="dcterms:W3CDTF">2024-06-14T07:39:54Z</dcterms:created>
  <dcterms:modified xsi:type="dcterms:W3CDTF">2024-07-11T11:33:25Z</dcterms:modified>
</cp:coreProperties>
</file>